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2" r:id="rId1"/>
    <sheet name="Sheet2" sheetId="3" r:id="rId2"/>
  </sheets>
  <externalReferences>
    <externalReference r:id="rId4"/>
    <externalReference r:id="rId5"/>
    <externalReference r:id="rId6"/>
    <externalReference r:id="rId7"/>
  </externalReference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<sst xmlns="http://schemas.openxmlformats.org/spreadsheetml/2006/main" count="5774">
  <si>
    <t>附件3</t>
  </si>
  <si>
    <t>沙坡头区2024年就业奖补汇总表</t>
  </si>
  <si>
    <t>序号</t>
  </si>
  <si>
    <t>乡镇</t>
  </si>
  <si>
    <t>行政村</t>
  </si>
  <si>
    <t>户主 姓名</t>
  </si>
  <si>
    <t>户主身份证号</t>
  </si>
  <si>
    <t>户主社保卡号</t>
  </si>
  <si>
    <t>户类型</t>
  </si>
  <si>
    <t>就业人员基本信息</t>
  </si>
  <si>
    <t>一次性交通补贴</t>
  </si>
  <si>
    <t>就业奖励</t>
  </si>
  <si>
    <t>已申报（发放）种植业产业奖补总额</t>
  </si>
  <si>
    <t>已申报（发放）养殖业奖补总额</t>
  </si>
  <si>
    <t>是否达到25000元奖补上限</t>
  </si>
  <si>
    <t>本次就业奖补金额</t>
  </si>
  <si>
    <t>务工人
姓名</t>
  </si>
  <si>
    <t>务工人
身份证号</t>
  </si>
  <si>
    <t>务工所在地及类型</t>
  </si>
  <si>
    <t>务工时长</t>
  </si>
  <si>
    <t>是否就业3个月及以上6个月以下</t>
  </si>
  <si>
    <t>是否就业6个月及以上</t>
  </si>
  <si>
    <t>补贴
标准</t>
  </si>
  <si>
    <t>补贴
金额</t>
  </si>
  <si>
    <t>务工方式</t>
  </si>
  <si>
    <t>是否稳定就业6个月及以上，签订劳动合同并缴纳社会保险</t>
  </si>
  <si>
    <t>年工资
总额</t>
  </si>
  <si>
    <t>奖励
标准</t>
  </si>
  <si>
    <t>奖励金额</t>
  </si>
  <si>
    <t>省</t>
  </si>
  <si>
    <t>市</t>
  </si>
  <si>
    <t>县</t>
  </si>
  <si>
    <t>跨县或跨省务工类型</t>
  </si>
  <si>
    <t>务工
时段</t>
  </si>
  <si>
    <t>具体
月数</t>
  </si>
  <si>
    <t>迎水桥镇</t>
  </si>
  <si>
    <t>鸣沙村</t>
  </si>
  <si>
    <t>马玉成</t>
  </si>
  <si>
    <t>64222219******2815</t>
  </si>
  <si>
    <t>622947*********7862</t>
  </si>
  <si>
    <t>脱贫户</t>
  </si>
  <si>
    <t>临时务工</t>
  </si>
  <si>
    <t>否</t>
  </si>
  <si>
    <t>罗成旺</t>
  </si>
  <si>
    <t>622947*********0254</t>
  </si>
  <si>
    <t>罗发林</t>
  </si>
  <si>
    <t>64222219******2814</t>
  </si>
  <si>
    <t>宁夏</t>
  </si>
  <si>
    <t>银川</t>
  </si>
  <si>
    <t>兴庆区</t>
  </si>
  <si>
    <t>跨县</t>
  </si>
  <si>
    <t>2023.9-2024.7</t>
  </si>
  <si>
    <t>是</t>
  </si>
  <si>
    <t>经营实体就业</t>
  </si>
  <si>
    <t>罗栋栋</t>
  </si>
  <si>
    <t>64222219******2875</t>
  </si>
  <si>
    <t>2023.10-2024.7</t>
  </si>
  <si>
    <t>马德品</t>
  </si>
  <si>
    <t>64222219******2851</t>
  </si>
  <si>
    <t>622947*********0180</t>
  </si>
  <si>
    <t>未消除风险监测户</t>
  </si>
  <si>
    <t>罗永英</t>
  </si>
  <si>
    <t>64222219******2821</t>
  </si>
  <si>
    <t>杨敏春</t>
  </si>
  <si>
    <t>64222219******3816</t>
  </si>
  <si>
    <t>622947*********2283</t>
  </si>
  <si>
    <t>苏生兰</t>
  </si>
  <si>
    <t>64222219******3827</t>
  </si>
  <si>
    <t>罗玉海</t>
  </si>
  <si>
    <t>64222219******281X</t>
  </si>
  <si>
    <t>622947*********9072</t>
  </si>
  <si>
    <t>马万花</t>
  </si>
  <si>
    <t>64032419******0444</t>
  </si>
  <si>
    <t>马付虎</t>
  </si>
  <si>
    <t>64222219******2837</t>
  </si>
  <si>
    <t>622947*********7952</t>
  </si>
  <si>
    <t>乔得安</t>
  </si>
  <si>
    <t>64222119******3931</t>
  </si>
  <si>
    <t>622947*********3878</t>
  </si>
  <si>
    <t>乔莲</t>
  </si>
  <si>
    <t>64222119******394X</t>
  </si>
  <si>
    <t>西夏区</t>
  </si>
  <si>
    <t>罗发有</t>
  </si>
  <si>
    <t>64222219******283X</t>
  </si>
  <si>
    <t>622947*********9098</t>
  </si>
  <si>
    <t>罗进福</t>
  </si>
  <si>
    <t>64222219******2835</t>
  </si>
  <si>
    <t>622947*********7698</t>
  </si>
  <si>
    <t>田锁彦</t>
  </si>
  <si>
    <t>64222219******3023</t>
  </si>
  <si>
    <t>罗福</t>
  </si>
  <si>
    <t>64222219******2854</t>
  </si>
  <si>
    <t>622947*********9228</t>
  </si>
  <si>
    <t>乔永银</t>
  </si>
  <si>
    <t>64222119******3957</t>
  </si>
  <si>
    <t>622947*********4943</t>
  </si>
  <si>
    <t>罗发财</t>
  </si>
  <si>
    <t>64222219******2839</t>
  </si>
  <si>
    <t>622947*********0206</t>
  </si>
  <si>
    <t>罗玉渊</t>
  </si>
  <si>
    <t>64222220******2210</t>
  </si>
  <si>
    <t>寇平地</t>
  </si>
  <si>
    <t>64222119******3959</t>
  </si>
  <si>
    <t>622947*********5407</t>
  </si>
  <si>
    <t>丁仁芳</t>
  </si>
  <si>
    <t>罗玉珍</t>
  </si>
  <si>
    <t>64222219******2813</t>
  </si>
  <si>
    <t>622947*********0032</t>
  </si>
  <si>
    <t>丁艳燕</t>
  </si>
  <si>
    <t>64052219******2245</t>
  </si>
  <si>
    <t>罗成章</t>
  </si>
  <si>
    <t>622947*********7403</t>
  </si>
  <si>
    <t>陈士平</t>
  </si>
  <si>
    <t>64222119******3937</t>
  </si>
  <si>
    <t>622947*********9006</t>
  </si>
  <si>
    <t>陈继芳</t>
  </si>
  <si>
    <t>64222119******3941</t>
  </si>
  <si>
    <t>杨敏成</t>
  </si>
  <si>
    <t>64222219******3839</t>
  </si>
  <si>
    <t>622947*********2811</t>
  </si>
  <si>
    <t>姚岁女</t>
  </si>
  <si>
    <t>64222219******3843</t>
  </si>
  <si>
    <t>卢斌峰</t>
  </si>
  <si>
    <t>64222219******3837</t>
  </si>
  <si>
    <t>622947*********3924</t>
  </si>
  <si>
    <t>吴忠</t>
  </si>
  <si>
    <t>红寺堡</t>
  </si>
  <si>
    <t>马福云</t>
  </si>
  <si>
    <t>64222219******3830</t>
  </si>
  <si>
    <t>622947*********3828</t>
  </si>
  <si>
    <t>马拜儿</t>
  </si>
  <si>
    <t>64222219******3829</t>
  </si>
  <si>
    <t>杨生月</t>
  </si>
  <si>
    <t>64222219******3817</t>
  </si>
  <si>
    <t>622947*********8258</t>
  </si>
  <si>
    <t>王进梅</t>
  </si>
  <si>
    <t>64222219******3821</t>
  </si>
  <si>
    <t>杨敏学</t>
  </si>
  <si>
    <t>64222219******3813</t>
  </si>
  <si>
    <t>622947*********8662</t>
  </si>
  <si>
    <t>姚建梅</t>
  </si>
  <si>
    <t>64222219******3825</t>
  </si>
  <si>
    <t>乔世奎</t>
  </si>
  <si>
    <t>64222119******3932</t>
  </si>
  <si>
    <t>622947*********1260</t>
  </si>
  <si>
    <t>罗永成</t>
  </si>
  <si>
    <t>64222219******2836</t>
  </si>
  <si>
    <t>622947*********5077</t>
  </si>
  <si>
    <t>罗佳豪</t>
  </si>
  <si>
    <t>内蒙古</t>
  </si>
  <si>
    <t>阿拉善盟</t>
  </si>
  <si>
    <t>阿拉善左旗</t>
  </si>
  <si>
    <t>跨省</t>
  </si>
  <si>
    <t>2023.12-2024.6</t>
  </si>
  <si>
    <t>梅小琴</t>
  </si>
  <si>
    <t>64210119******1926</t>
  </si>
  <si>
    <t>罗梅</t>
  </si>
  <si>
    <t>64222219******2822</t>
  </si>
  <si>
    <t>陈士荣</t>
  </si>
  <si>
    <t>64222119******3936</t>
  </si>
  <si>
    <t>622947*********6936</t>
  </si>
  <si>
    <t>马永宝</t>
  </si>
  <si>
    <t>64222219******3811</t>
  </si>
  <si>
    <t>622947*********8972</t>
  </si>
  <si>
    <t>杨青霞</t>
  </si>
  <si>
    <t>64222219******3820</t>
  </si>
  <si>
    <t>买玉林</t>
  </si>
  <si>
    <t>622947*********3836</t>
  </si>
  <si>
    <t>马志杰</t>
  </si>
  <si>
    <t>64222219******2816</t>
  </si>
  <si>
    <t>622947*********6583</t>
  </si>
  <si>
    <t>马富国</t>
  </si>
  <si>
    <t>64222219******2818</t>
  </si>
  <si>
    <t>灵武</t>
  </si>
  <si>
    <t>马福海</t>
  </si>
  <si>
    <t>622947*********7363</t>
  </si>
  <si>
    <t>杨福兰</t>
  </si>
  <si>
    <t>马小明</t>
  </si>
  <si>
    <t>乔永江</t>
  </si>
  <si>
    <t>64222119******3930</t>
  </si>
  <si>
    <t>622947*********3977</t>
  </si>
  <si>
    <t>罗成录</t>
  </si>
  <si>
    <t>64222219******2817</t>
  </si>
  <si>
    <t>622947*********2808</t>
  </si>
  <si>
    <t>韩东</t>
  </si>
  <si>
    <t>622947*********4927</t>
  </si>
  <si>
    <r>
      <rPr>
        <sz val="10"/>
        <rFont val="仿宋_GB2312"/>
        <charset val="134"/>
      </rPr>
      <t>路广</t>
    </r>
    <r>
      <rPr>
        <sz val="10"/>
        <rFont val="方正书宋_GBK"/>
        <charset val="134"/>
      </rPr>
      <t>珺</t>
    </r>
  </si>
  <si>
    <t>64222119******3967</t>
  </si>
  <si>
    <t>韩亮雄</t>
  </si>
  <si>
    <t>64222119******3938</t>
  </si>
  <si>
    <t>韩翠娟</t>
  </si>
  <si>
    <t>陕西</t>
  </si>
  <si>
    <t>西安</t>
  </si>
  <si>
    <t>高陵区</t>
  </si>
  <si>
    <t>2023.12-2024.7</t>
  </si>
  <si>
    <t>韩婷婷</t>
  </si>
  <si>
    <t>64222119******3949</t>
  </si>
  <si>
    <t>浙江</t>
  </si>
  <si>
    <t>杭州</t>
  </si>
  <si>
    <t>拱墅区</t>
  </si>
  <si>
    <t>马富忠</t>
  </si>
  <si>
    <t>622947*********2484</t>
  </si>
  <si>
    <t>罗发明</t>
  </si>
  <si>
    <t>622947*********5882</t>
  </si>
  <si>
    <t>马进</t>
  </si>
  <si>
    <t>622947*********8427</t>
  </si>
  <si>
    <t>罗小梅</t>
  </si>
  <si>
    <t>64222219******2849</t>
  </si>
  <si>
    <t>迎水村</t>
  </si>
  <si>
    <t>房保忠</t>
  </si>
  <si>
    <t>64212319******1139</t>
  </si>
  <si>
    <t>622947*********7872</t>
  </si>
  <si>
    <t>房蕾</t>
  </si>
  <si>
    <t>64032120******2725</t>
  </si>
  <si>
    <t>杨军</t>
  </si>
  <si>
    <t>64222219******4412</t>
  </si>
  <si>
    <t>622947*********9460</t>
  </si>
  <si>
    <t>杨燕卫</t>
  </si>
  <si>
    <t>64052220******4447</t>
  </si>
  <si>
    <t>杨东</t>
  </si>
  <si>
    <t>64222219******4414</t>
  </si>
  <si>
    <t>622947*********9686</t>
  </si>
  <si>
    <t>杨转方</t>
  </si>
  <si>
    <t>64222219******442x</t>
  </si>
  <si>
    <t>鸣钟村</t>
  </si>
  <si>
    <t>杨和</t>
  </si>
  <si>
    <t>64222219******4418</t>
  </si>
  <si>
    <t>622947*********9155</t>
  </si>
  <si>
    <t>杨旭宁</t>
  </si>
  <si>
    <t>64222219******4415</t>
  </si>
  <si>
    <t>山东</t>
  </si>
  <si>
    <t>济南</t>
  </si>
  <si>
    <t>历城区</t>
  </si>
  <si>
    <t>2023.9-2024.8</t>
  </si>
  <si>
    <t>张吉伟</t>
  </si>
  <si>
    <t>64032119******2512</t>
  </si>
  <si>
    <t>622947*********5897</t>
  </si>
  <si>
    <t>张吉东</t>
  </si>
  <si>
    <t>64212319******2511</t>
  </si>
  <si>
    <t>622947*********2759</t>
  </si>
  <si>
    <t xml:space="preserve">                                     </t>
  </si>
  <si>
    <t>刘兴嵘</t>
  </si>
  <si>
    <t>64032119******2511</t>
  </si>
  <si>
    <t>622947*********1385</t>
  </si>
  <si>
    <t>刘晓莉</t>
  </si>
  <si>
    <t>64032119******2724</t>
  </si>
  <si>
    <t>张吉科</t>
  </si>
  <si>
    <t>64212319******2512</t>
  </si>
  <si>
    <t>622947*********0634</t>
  </si>
  <si>
    <t>张晶玲</t>
  </si>
  <si>
    <t>64032119******254X</t>
  </si>
  <si>
    <t>金凤区</t>
  </si>
  <si>
    <t>刘文先</t>
  </si>
  <si>
    <t>64212319******2517</t>
  </si>
  <si>
    <t>622947*********4629</t>
  </si>
  <si>
    <t>高飞</t>
  </si>
  <si>
    <t>64032119******2515</t>
  </si>
  <si>
    <t>622947*********5431</t>
  </si>
  <si>
    <t>郑小燕</t>
  </si>
  <si>
    <t>64032119******2723</t>
  </si>
  <si>
    <t>高权</t>
  </si>
  <si>
    <t>622947*********7796</t>
  </si>
  <si>
    <t>高兰欣</t>
  </si>
  <si>
    <t>64032119******2520</t>
  </si>
  <si>
    <t>刘文会</t>
  </si>
  <si>
    <t>64032119******2517</t>
  </si>
  <si>
    <t>622947*********6445</t>
  </si>
  <si>
    <t>腾格里</t>
  </si>
  <si>
    <t>2024.4-2024.8</t>
  </si>
  <si>
    <t>罗广萍</t>
  </si>
  <si>
    <t>64032119******2529</t>
  </si>
  <si>
    <t>622947*********0963</t>
  </si>
  <si>
    <t>胡广智</t>
  </si>
  <si>
    <t>64032119******2533</t>
  </si>
  <si>
    <t>赵兴国</t>
  </si>
  <si>
    <t>622947*********6674</t>
  </si>
  <si>
    <t>赵伟</t>
  </si>
  <si>
    <t>64032119******2519</t>
  </si>
  <si>
    <t>刘兴龙</t>
  </si>
  <si>
    <t>622947*********7947</t>
  </si>
  <si>
    <t>张希奇</t>
  </si>
  <si>
    <t>64032119******2518</t>
  </si>
  <si>
    <t>622947*********4605</t>
  </si>
  <si>
    <t>张国荣</t>
  </si>
  <si>
    <t>南长滩村</t>
  </si>
  <si>
    <t>拓兆彩</t>
  </si>
  <si>
    <t>64032119******222X</t>
  </si>
  <si>
    <t>622947*********2458</t>
  </si>
  <si>
    <t>马树斌</t>
  </si>
  <si>
    <t>64032119******2212</t>
  </si>
  <si>
    <t>西夏</t>
  </si>
  <si>
    <t>2023.10-2024.8</t>
  </si>
  <si>
    <t>马树萍</t>
  </si>
  <si>
    <t>64032119******2225</t>
  </si>
  <si>
    <t>周万成</t>
  </si>
  <si>
    <t>64032119******2314</t>
  </si>
  <si>
    <t>622947*********8009</t>
  </si>
  <si>
    <t>拓万来</t>
  </si>
  <si>
    <t>64032119******2215</t>
  </si>
  <si>
    <t>622947*********2448</t>
  </si>
  <si>
    <t>拓明贤</t>
  </si>
  <si>
    <t>64032119******2211</t>
  </si>
  <si>
    <t>拓明丽</t>
  </si>
  <si>
    <t>64032119******2244</t>
  </si>
  <si>
    <t>王建秀</t>
  </si>
  <si>
    <t>樊新闻</t>
  </si>
  <si>
    <t>64032119******2315</t>
  </si>
  <si>
    <t>622947*********4873</t>
  </si>
  <si>
    <t>左旗</t>
  </si>
  <si>
    <t>王巧云</t>
  </si>
  <si>
    <t>64032119******202X</t>
  </si>
  <si>
    <t>622947*********7802</t>
  </si>
  <si>
    <t>席建霞</t>
  </si>
  <si>
    <t>64032119******2229</t>
  </si>
  <si>
    <t>622947*********6132</t>
  </si>
  <si>
    <t>拓万潮</t>
  </si>
  <si>
    <t>64032119******2213</t>
  </si>
  <si>
    <t>拓万载</t>
  </si>
  <si>
    <t>622947*********6215</t>
  </si>
  <si>
    <t>拓小玲</t>
  </si>
  <si>
    <t>64032119******2228</t>
  </si>
  <si>
    <t>上海</t>
  </si>
  <si>
    <t>西浦</t>
  </si>
  <si>
    <t>马自凤</t>
  </si>
  <si>
    <t>64032119******2227</t>
  </si>
  <si>
    <t>长流水村</t>
  </si>
  <si>
    <t>黄兴胜</t>
  </si>
  <si>
    <t>64212319******2514</t>
  </si>
  <si>
    <t>622947*********4206</t>
  </si>
  <si>
    <t>黄晶</t>
  </si>
  <si>
    <t>64032119******2522</t>
  </si>
  <si>
    <t>黄蓉</t>
  </si>
  <si>
    <t>64032119******252X</t>
  </si>
  <si>
    <t>黄兴保</t>
  </si>
  <si>
    <t>64212319******2513</t>
  </si>
  <si>
    <t>622947*********3274</t>
  </si>
  <si>
    <t>黄聪</t>
  </si>
  <si>
    <t>64032120******2716</t>
  </si>
  <si>
    <t>宁东</t>
  </si>
  <si>
    <t>2023.11-2024.8</t>
  </si>
  <si>
    <t>董建玲</t>
  </si>
  <si>
    <t>64032119******2743</t>
  </si>
  <si>
    <t>622947*********5905</t>
  </si>
  <si>
    <t>黄兴旺</t>
  </si>
  <si>
    <t>622947*********6995</t>
  </si>
  <si>
    <t>黄兴贵</t>
  </si>
  <si>
    <t>64032119******2510</t>
  </si>
  <si>
    <t>622947*********3291</t>
  </si>
  <si>
    <t>沈秀义</t>
  </si>
  <si>
    <t>62042319******0325</t>
  </si>
  <si>
    <t>黄兴铃</t>
  </si>
  <si>
    <t>64032119******2513</t>
  </si>
  <si>
    <t>622947*********2103</t>
  </si>
  <si>
    <t>黄思红</t>
  </si>
  <si>
    <t>黄自显</t>
  </si>
  <si>
    <t>64032119******2514</t>
  </si>
  <si>
    <t>622947*********3530</t>
  </si>
  <si>
    <t>黄欢</t>
  </si>
  <si>
    <t>黄兴祥</t>
  </si>
  <si>
    <t>622947*********0058</t>
  </si>
  <si>
    <t>黄学鹏</t>
  </si>
  <si>
    <t>64032119******251X</t>
  </si>
  <si>
    <t>河北</t>
  </si>
  <si>
    <t>石家庄</t>
  </si>
  <si>
    <t>栾城区</t>
  </si>
  <si>
    <t>刘茹花</t>
  </si>
  <si>
    <t>64032119******2526</t>
  </si>
  <si>
    <t>622947*********5206</t>
  </si>
  <si>
    <t>杨燕霞</t>
  </si>
  <si>
    <t>64032119******2523</t>
  </si>
  <si>
    <t>青海</t>
  </si>
  <si>
    <t>西宁</t>
  </si>
  <si>
    <t>城西区</t>
  </si>
  <si>
    <t>赵小英</t>
  </si>
  <si>
    <t>622947*********4214</t>
  </si>
  <si>
    <t>黄莹</t>
  </si>
  <si>
    <t>64032119******2729</t>
  </si>
  <si>
    <t>刘江鹏</t>
  </si>
  <si>
    <t>622947*********1880</t>
  </si>
  <si>
    <t>赵中义</t>
  </si>
  <si>
    <t>64212319******2510</t>
  </si>
  <si>
    <t>622947*********2875</t>
  </si>
  <si>
    <t>赵晓东</t>
  </si>
  <si>
    <t>64032119******2516</t>
  </si>
  <si>
    <t>阿拉善</t>
  </si>
  <si>
    <t>腾格里镇</t>
  </si>
  <si>
    <t>黄兴贤</t>
  </si>
  <si>
    <t>622947*********0692</t>
  </si>
  <si>
    <t>黄雪松</t>
  </si>
  <si>
    <t>虹口区</t>
  </si>
  <si>
    <t>丁礼</t>
  </si>
  <si>
    <t>622947*********5205</t>
  </si>
  <si>
    <t>李桂芳</t>
  </si>
  <si>
    <t>64032119******2524</t>
  </si>
  <si>
    <t>马志刚</t>
  </si>
  <si>
    <t>622947*********0701</t>
  </si>
  <si>
    <t>马学阳</t>
  </si>
  <si>
    <t>马向阳</t>
  </si>
  <si>
    <t>2024.1-2024.8</t>
  </si>
  <si>
    <t>黄方</t>
  </si>
  <si>
    <t>622947*********1139</t>
  </si>
  <si>
    <t>丁福元</t>
  </si>
  <si>
    <t>622947*********4561</t>
  </si>
  <si>
    <t>胡广彩</t>
  </si>
  <si>
    <t>32042319******544X</t>
  </si>
  <si>
    <t>622947*********3119</t>
  </si>
  <si>
    <t>黄国峰</t>
  </si>
  <si>
    <t>64032120******2715</t>
  </si>
  <si>
    <t>马亮</t>
  </si>
  <si>
    <t>64032119******2712</t>
  </si>
  <si>
    <t>622947*********9413</t>
  </si>
  <si>
    <t>马海峰</t>
  </si>
  <si>
    <t>64032120******2712</t>
  </si>
  <si>
    <t>黄兴亮</t>
  </si>
  <si>
    <t>622947*********0539</t>
  </si>
  <si>
    <t>黄凯</t>
  </si>
  <si>
    <t>牛滩村</t>
  </si>
  <si>
    <t>郭志岗</t>
  </si>
  <si>
    <t>64222219******4413</t>
  </si>
  <si>
    <t>622947*********0780</t>
  </si>
  <si>
    <t>郭鹏乾</t>
  </si>
  <si>
    <t>64222219******4419</t>
  </si>
  <si>
    <t>石嘴山</t>
  </si>
  <si>
    <t>惠农区</t>
  </si>
  <si>
    <t>黑林村</t>
  </si>
  <si>
    <t>张学海</t>
  </si>
  <si>
    <t>64032119******2716</t>
  </si>
  <si>
    <t>622947*********8069</t>
  </si>
  <si>
    <t>2023.9-2023.8</t>
  </si>
  <si>
    <t>张颖</t>
  </si>
  <si>
    <t>64050219******2721</t>
  </si>
  <si>
    <t>杨兴虎</t>
  </si>
  <si>
    <t>64222219******4410</t>
  </si>
  <si>
    <t>622947*********4600</t>
  </si>
  <si>
    <t>杨旭峰</t>
  </si>
  <si>
    <t>64222220******4457</t>
  </si>
  <si>
    <t>银川市</t>
  </si>
  <si>
    <t>安红梅</t>
  </si>
  <si>
    <t>64222219******4428</t>
  </si>
  <si>
    <t>王在玉</t>
  </si>
  <si>
    <t>64212319******1117</t>
  </si>
  <si>
    <t>622947*********9954</t>
  </si>
  <si>
    <t>码头村</t>
  </si>
  <si>
    <t>郭志珍</t>
  </si>
  <si>
    <t>64222219******4417</t>
  </si>
  <si>
    <t>622947*********5859</t>
  </si>
  <si>
    <t>孟家湾村</t>
  </si>
  <si>
    <t>孟宪收</t>
  </si>
  <si>
    <t>622947*********6204</t>
  </si>
  <si>
    <t>张孟斐</t>
  </si>
  <si>
    <t>62042319******5422</t>
  </si>
  <si>
    <t>甘肃省</t>
  </si>
  <si>
    <t>白银市</t>
  </si>
  <si>
    <t>景泰县</t>
  </si>
  <si>
    <t>何太明</t>
  </si>
  <si>
    <t>64212319******251X</t>
  </si>
  <si>
    <t>622947*********0522</t>
  </si>
  <si>
    <t>周燕华</t>
  </si>
  <si>
    <t>何月丽</t>
  </si>
  <si>
    <t>64032119******2725</t>
  </si>
  <si>
    <t>灵武市</t>
  </si>
  <si>
    <t>孟宪成</t>
  </si>
  <si>
    <t>64212319******2519</t>
  </si>
  <si>
    <t>622947*********8620</t>
  </si>
  <si>
    <t>何太珍</t>
  </si>
  <si>
    <t>622947*********9537</t>
  </si>
  <si>
    <t>王对花</t>
  </si>
  <si>
    <t>何月帆</t>
  </si>
  <si>
    <t>何月成</t>
  </si>
  <si>
    <t>64032119******2736</t>
  </si>
  <si>
    <t>张玉琴</t>
  </si>
  <si>
    <t>622947*********7564</t>
  </si>
  <si>
    <t>何磊</t>
  </si>
  <si>
    <t>64032119******2719</t>
  </si>
  <si>
    <t>何天珍</t>
  </si>
  <si>
    <t>622947*********5397</t>
  </si>
  <si>
    <t>内蒙</t>
  </si>
  <si>
    <t>何秀丽</t>
  </si>
  <si>
    <t>河北省</t>
  </si>
  <si>
    <t>张家口市</t>
  </si>
  <si>
    <t>桥西区</t>
  </si>
  <si>
    <t>2023.11-2024.6</t>
  </si>
  <si>
    <t>何太强</t>
  </si>
  <si>
    <t>胡佳甜</t>
  </si>
  <si>
    <t>64032119******0523</t>
  </si>
  <si>
    <t>何天明</t>
  </si>
  <si>
    <t>622947*********6063</t>
  </si>
  <si>
    <t>孟宪忠</t>
  </si>
  <si>
    <t>622947*********7481</t>
  </si>
  <si>
    <t>孟庆松</t>
  </si>
  <si>
    <t>孟宪福</t>
  </si>
  <si>
    <t>622947*********8840</t>
  </si>
  <si>
    <t>孟庆娇</t>
  </si>
  <si>
    <t>孟宪兵</t>
  </si>
  <si>
    <t>622947*********2358</t>
  </si>
  <si>
    <t>王万霞</t>
  </si>
  <si>
    <t>孟庆凡</t>
  </si>
  <si>
    <t>64032120******2713</t>
  </si>
  <si>
    <t>孟庆华</t>
  </si>
  <si>
    <t>622947*********1027</t>
  </si>
  <si>
    <t>何天孝</t>
  </si>
  <si>
    <t>622947*********0801</t>
  </si>
  <si>
    <t>范家胜</t>
  </si>
  <si>
    <t>622947*********3548</t>
  </si>
  <si>
    <t>周邦花</t>
  </si>
  <si>
    <t>64212319******2528</t>
  </si>
  <si>
    <t>622947*********3117</t>
  </si>
  <si>
    <t>2024.3-2024.8</t>
  </si>
  <si>
    <t>何天平</t>
  </si>
  <si>
    <t>622947*********3623</t>
  </si>
  <si>
    <t>何滩村</t>
  </si>
  <si>
    <t>郭海生</t>
  </si>
  <si>
    <t>64222219******4438</t>
  </si>
  <si>
    <t>622947*********8292</t>
  </si>
  <si>
    <t>郭鹏亮</t>
  </si>
  <si>
    <t>64222219******4457</t>
  </si>
  <si>
    <t>夹道村</t>
  </si>
  <si>
    <t>王成</t>
  </si>
  <si>
    <t>64222219******3815</t>
  </si>
  <si>
    <t>622947*********7679</t>
  </si>
  <si>
    <t>王一齐</t>
  </si>
  <si>
    <t>64222220******3811</t>
  </si>
  <si>
    <t>王贵</t>
  </si>
  <si>
    <t>64222219******3810</t>
  </si>
  <si>
    <t>622947*********5145</t>
  </si>
  <si>
    <t>赵秀锦</t>
  </si>
  <si>
    <t>64212419******3320</t>
  </si>
  <si>
    <t>蒋夫琴</t>
  </si>
  <si>
    <t>64052219******3827</t>
  </si>
  <si>
    <t>622947*********1122</t>
  </si>
  <si>
    <t>蒋慧</t>
  </si>
  <si>
    <t>64052219******3826</t>
  </si>
  <si>
    <t>12</t>
  </si>
  <si>
    <t>北长滩村</t>
  </si>
  <si>
    <t>刘宗保</t>
  </si>
  <si>
    <t>622947*********6752</t>
  </si>
  <si>
    <t>刘文灵</t>
  </si>
  <si>
    <t>来进玲</t>
  </si>
  <si>
    <t>刘兴德</t>
  </si>
  <si>
    <t>营盘水村</t>
  </si>
  <si>
    <t>高军</t>
  </si>
  <si>
    <t>622947*********1421</t>
  </si>
  <si>
    <t>高吉翔</t>
  </si>
  <si>
    <t>常海梅</t>
  </si>
  <si>
    <t>64032119******0769</t>
  </si>
  <si>
    <t>高如意</t>
  </si>
  <si>
    <t>64032119******274X</t>
  </si>
  <si>
    <t>张吉雄</t>
  </si>
  <si>
    <t>622947*********8541</t>
  </si>
  <si>
    <t>张天忠</t>
  </si>
  <si>
    <t>丁光明</t>
  </si>
  <si>
    <t>622947*********0208</t>
  </si>
  <si>
    <t>丁万鹏</t>
  </si>
  <si>
    <t>64032120******2718</t>
  </si>
  <si>
    <t>丁亚妮</t>
  </si>
  <si>
    <t>王金虎</t>
  </si>
  <si>
    <t>622947*********0966</t>
  </si>
  <si>
    <t>甘肃</t>
  </si>
  <si>
    <t>白银区</t>
  </si>
  <si>
    <t>张文奎</t>
  </si>
  <si>
    <t>622947*********6942</t>
  </si>
  <si>
    <t>2023.10-2024.4</t>
  </si>
  <si>
    <t>俞彩惠</t>
  </si>
  <si>
    <t>64032119******0720</t>
  </si>
  <si>
    <t>鄂尔多斯</t>
  </si>
  <si>
    <t>伊金霍洛旗</t>
  </si>
  <si>
    <t>张兴旺</t>
  </si>
  <si>
    <t>622947*********1314</t>
  </si>
  <si>
    <t>沈梅荣</t>
  </si>
  <si>
    <t>王才兴</t>
  </si>
  <si>
    <t>622947*********8119</t>
  </si>
  <si>
    <t>王金胜</t>
  </si>
  <si>
    <t>兰州</t>
  </si>
  <si>
    <t>城关</t>
  </si>
  <si>
    <t>刘得宝</t>
  </si>
  <si>
    <t>622947*********2553</t>
  </si>
  <si>
    <t>赵维芳</t>
  </si>
  <si>
    <t>64032119******2742</t>
  </si>
  <si>
    <t>622947*********2713</t>
  </si>
  <si>
    <t>申晓玉</t>
  </si>
  <si>
    <t>64032119******2728</t>
  </si>
  <si>
    <t>金凤</t>
  </si>
  <si>
    <t>申晓媛</t>
  </si>
  <si>
    <t>64032119******2720</t>
  </si>
  <si>
    <t>申兴茂</t>
  </si>
  <si>
    <t>64032119******2730</t>
  </si>
  <si>
    <t>杨明东</t>
  </si>
  <si>
    <t>37092119******0998</t>
  </si>
  <si>
    <t>孙晓强</t>
  </si>
  <si>
    <t>622947*********0371</t>
  </si>
  <si>
    <t>刘德鹏</t>
  </si>
  <si>
    <t>64032120******2719</t>
  </si>
  <si>
    <t>622947*********7589</t>
  </si>
  <si>
    <t>雁塔区</t>
  </si>
  <si>
    <t>吕宗音</t>
  </si>
  <si>
    <t>64212319******2515</t>
  </si>
  <si>
    <t>622947*********3952</t>
  </si>
  <si>
    <t>申文鹏</t>
  </si>
  <si>
    <t>622947*********1478</t>
  </si>
  <si>
    <t>申晓莉</t>
  </si>
  <si>
    <t>64032119******2525</t>
  </si>
  <si>
    <t>申晓宁</t>
  </si>
  <si>
    <t>64032119******2527</t>
  </si>
  <si>
    <t>贺兰</t>
  </si>
  <si>
    <t>622947*********6600</t>
  </si>
  <si>
    <t>周贵祖</t>
  </si>
  <si>
    <t>62042319******5423</t>
  </si>
  <si>
    <t>郭万兵</t>
  </si>
  <si>
    <t>622947*********7712</t>
  </si>
  <si>
    <t>郭旭年</t>
  </si>
  <si>
    <t>王万宏</t>
  </si>
  <si>
    <t>622947*********2665</t>
  </si>
  <si>
    <t>韦秉爱</t>
  </si>
  <si>
    <t>622947*********4673</t>
  </si>
  <si>
    <t>丁万财</t>
  </si>
  <si>
    <t>张文广</t>
  </si>
  <si>
    <t>622947*********3499</t>
  </si>
  <si>
    <t>陈怀艺</t>
  </si>
  <si>
    <t>62042319******4440</t>
  </si>
  <si>
    <t>王万宝</t>
  </si>
  <si>
    <t>622947*********3951</t>
  </si>
  <si>
    <t>丁万义</t>
  </si>
  <si>
    <t>622947*********5826</t>
  </si>
  <si>
    <t>陈静</t>
  </si>
  <si>
    <t>62042319******4427</t>
  </si>
  <si>
    <t>丁光录</t>
  </si>
  <si>
    <t>622947*********1726</t>
  </si>
  <si>
    <t>王明英</t>
  </si>
  <si>
    <t>64032119******2528</t>
  </si>
  <si>
    <t>张兴成</t>
  </si>
  <si>
    <t>64212319******2518</t>
  </si>
  <si>
    <t>622947*********0240</t>
  </si>
  <si>
    <t>丁光辉</t>
  </si>
  <si>
    <t>64212319******2516</t>
  </si>
  <si>
    <t>622947*********4361</t>
  </si>
  <si>
    <t>张颖生</t>
  </si>
  <si>
    <t>李文香</t>
  </si>
  <si>
    <t>622947*********3788</t>
  </si>
  <si>
    <t>李桂海</t>
  </si>
  <si>
    <t>15252719******2414</t>
  </si>
  <si>
    <t>王万录</t>
  </si>
  <si>
    <t>622947*********9126</t>
  </si>
  <si>
    <t>王世杰</t>
  </si>
  <si>
    <t>王金平</t>
  </si>
  <si>
    <t>622947*********7465</t>
  </si>
  <si>
    <t>王文芳</t>
  </si>
  <si>
    <t>丁光军</t>
  </si>
  <si>
    <t>622947*********9603</t>
  </si>
  <si>
    <t>丁万宁</t>
  </si>
  <si>
    <t>64032119******2711</t>
  </si>
  <si>
    <t>张玉花</t>
  </si>
  <si>
    <t>62042119******6143</t>
  </si>
  <si>
    <t>622947*********5167</t>
  </si>
  <si>
    <t>东园镇</t>
  </si>
  <si>
    <t>金沙村</t>
  </si>
  <si>
    <t>张学义</t>
  </si>
  <si>
    <t>64222219******4434</t>
  </si>
  <si>
    <t>622947*********1599</t>
  </si>
  <si>
    <t>张万成</t>
  </si>
  <si>
    <t>张彩梅</t>
  </si>
  <si>
    <t>64222219******4421</t>
  </si>
  <si>
    <t>2023.9-2024.4</t>
  </si>
  <si>
    <t>丁永东</t>
  </si>
  <si>
    <t>64222219******4433</t>
  </si>
  <si>
    <t>622947*********3378</t>
  </si>
  <si>
    <t>丁天璐</t>
  </si>
  <si>
    <t>64222220******4413</t>
  </si>
  <si>
    <t>江苏</t>
  </si>
  <si>
    <t>南通</t>
  </si>
  <si>
    <t>江宁区</t>
  </si>
  <si>
    <t>安鹏举</t>
  </si>
  <si>
    <t>622947*********5942</t>
  </si>
  <si>
    <t>曹晓莉</t>
  </si>
  <si>
    <t>64222219******4427</t>
  </si>
  <si>
    <t>安家鑫</t>
  </si>
  <si>
    <t>64222220******4417</t>
  </si>
  <si>
    <t>马学红</t>
  </si>
  <si>
    <t>64032119******2660</t>
  </si>
  <si>
    <t>622947*********4068</t>
  </si>
  <si>
    <t>马辉</t>
  </si>
  <si>
    <t>64032119******2618</t>
  </si>
  <si>
    <t>廊坊</t>
  </si>
  <si>
    <t>大定</t>
  </si>
  <si>
    <t>连金珍</t>
  </si>
  <si>
    <t>64222219******442X</t>
  </si>
  <si>
    <t>622947*********8601</t>
  </si>
  <si>
    <t>安玉岗</t>
  </si>
  <si>
    <t>许云</t>
  </si>
  <si>
    <t>段蓉</t>
  </si>
  <si>
    <t>64222119******1800</t>
  </si>
  <si>
    <t>2024.4-2024.7</t>
  </si>
  <si>
    <t>李彦平</t>
  </si>
  <si>
    <t>64222219******1215</t>
  </si>
  <si>
    <t>622947*********4775</t>
  </si>
  <si>
    <t>张世众</t>
  </si>
  <si>
    <t>64032119******2613</t>
  </si>
  <si>
    <t>622947*********0428</t>
  </si>
  <si>
    <t>戚淑娇</t>
  </si>
  <si>
    <t>64032119******1325</t>
  </si>
  <si>
    <t>姜宏吉</t>
  </si>
  <si>
    <t>622947*********1510</t>
  </si>
  <si>
    <t>姜雯斌</t>
  </si>
  <si>
    <t>宋凡</t>
  </si>
  <si>
    <t>64222219******4424</t>
  </si>
  <si>
    <t>李彦顺</t>
  </si>
  <si>
    <t>64222219******121X</t>
  </si>
  <si>
    <t>622947*********2265</t>
  </si>
  <si>
    <t>李世琴</t>
  </si>
  <si>
    <t>64222219******1228</t>
  </si>
  <si>
    <t>蔡东梅</t>
  </si>
  <si>
    <t>622947*********5988</t>
  </si>
  <si>
    <t>武小忠</t>
  </si>
  <si>
    <t>64222219******441X</t>
  </si>
  <si>
    <t>冯进禄</t>
  </si>
  <si>
    <t>622947*********5367</t>
  </si>
  <si>
    <t>张学清</t>
  </si>
  <si>
    <t>622947*********2770</t>
  </si>
  <si>
    <t>张丽珍</t>
  </si>
  <si>
    <t>64222219******1249</t>
  </si>
  <si>
    <t>宝鸡</t>
  </si>
  <si>
    <t>2023.11-2024.5</t>
  </si>
  <si>
    <t>刘总兵</t>
  </si>
  <si>
    <t>622947*********5472</t>
  </si>
  <si>
    <t>刘安宁</t>
  </si>
  <si>
    <t>刘蓉蓉</t>
  </si>
  <si>
    <t>刘鸭鸭</t>
  </si>
  <si>
    <t>64222219******4440</t>
  </si>
  <si>
    <t>牛福林</t>
  </si>
  <si>
    <t>64222219******1211</t>
  </si>
  <si>
    <t>622947*********4071</t>
  </si>
  <si>
    <t>牛永虎</t>
  </si>
  <si>
    <t>新疆</t>
  </si>
  <si>
    <t>吐鲁番</t>
  </si>
  <si>
    <t>2024.2-2024.7</t>
  </si>
  <si>
    <t>王小亮</t>
  </si>
  <si>
    <t>64222219******4444</t>
  </si>
  <si>
    <t>贾林</t>
  </si>
  <si>
    <t>64222219******4432</t>
  </si>
  <si>
    <t>622947*********1971</t>
  </si>
  <si>
    <t>李永霞</t>
  </si>
  <si>
    <t>64222219******446X</t>
  </si>
  <si>
    <t>李玉平</t>
  </si>
  <si>
    <t>622947*********4143</t>
  </si>
  <si>
    <t>程冬秀</t>
  </si>
  <si>
    <t>64222219******4422</t>
  </si>
  <si>
    <t>李瑞斌</t>
  </si>
  <si>
    <t>64222219******4431</t>
  </si>
  <si>
    <t>李瑞雄</t>
  </si>
  <si>
    <t>64222219******4416</t>
  </si>
  <si>
    <t>汪培忠</t>
  </si>
  <si>
    <t>64222219******4411</t>
  </si>
  <si>
    <t>622947*********6465</t>
  </si>
  <si>
    <t>汪海洋</t>
  </si>
  <si>
    <t>李娜</t>
  </si>
  <si>
    <t>64222220******4623</t>
  </si>
  <si>
    <t>王金叶</t>
  </si>
  <si>
    <t>64222219******1223</t>
  </si>
  <si>
    <t>622947*********3902</t>
  </si>
  <si>
    <t>李成</t>
  </si>
  <si>
    <t>64222219******1219</t>
  </si>
  <si>
    <t>2023.9-2024.5</t>
  </si>
  <si>
    <t>王振义</t>
  </si>
  <si>
    <t>622947*********7771</t>
  </si>
  <si>
    <t>王炎德</t>
  </si>
  <si>
    <t>64222219******4436</t>
  </si>
  <si>
    <t>牛炎灵</t>
  </si>
  <si>
    <t>魏世杰</t>
  </si>
  <si>
    <t>惠农</t>
  </si>
  <si>
    <t>2023.9-2024.6</t>
  </si>
  <si>
    <t>李玉清</t>
  </si>
  <si>
    <t>622947*********9404</t>
  </si>
  <si>
    <t>李彩亮</t>
  </si>
  <si>
    <t>64222219******4461</t>
  </si>
  <si>
    <t>2024.1-2024.7</t>
  </si>
  <si>
    <t>刘勇</t>
  </si>
  <si>
    <t>622947*********0847</t>
  </si>
  <si>
    <t>刘元</t>
  </si>
  <si>
    <t>2024.3-2024.7</t>
  </si>
  <si>
    <t>潘军顺</t>
  </si>
  <si>
    <t>64222219******1218</t>
  </si>
  <si>
    <t>622947*********8320</t>
  </si>
  <si>
    <t>潘玉良</t>
  </si>
  <si>
    <t>64222219******1232</t>
  </si>
  <si>
    <t>乌鲁木齐</t>
  </si>
  <si>
    <t>王菲菲</t>
  </si>
  <si>
    <t>62242419******1627</t>
  </si>
  <si>
    <t>昌吉</t>
  </si>
  <si>
    <t>南维忠</t>
  </si>
  <si>
    <t>622947*********8230</t>
  </si>
  <si>
    <t>李改英</t>
  </si>
  <si>
    <t>64222219******4423</t>
  </si>
  <si>
    <t>南少杰</t>
  </si>
  <si>
    <t>64222219******4473</t>
  </si>
  <si>
    <t>2024.1-2027.7</t>
  </si>
  <si>
    <t>南少峰</t>
  </si>
  <si>
    <t>64222220******4439</t>
  </si>
  <si>
    <t>2023.11-2024.7</t>
  </si>
  <si>
    <t>王宝</t>
  </si>
  <si>
    <t>622947*********5451</t>
  </si>
  <si>
    <t>64222219******1229</t>
  </si>
  <si>
    <t>王志明</t>
  </si>
  <si>
    <t>622947*********3641</t>
  </si>
  <si>
    <t>64222219******1217</t>
  </si>
  <si>
    <t>王龙</t>
  </si>
  <si>
    <t>64222219******1210</t>
  </si>
  <si>
    <t>张率兵</t>
  </si>
  <si>
    <t>64222220******4437</t>
  </si>
  <si>
    <t>622947*********9131</t>
  </si>
  <si>
    <t>常州</t>
  </si>
  <si>
    <t>天宁区</t>
  </si>
  <si>
    <t>张玉霞</t>
  </si>
  <si>
    <t>64222219******444X</t>
  </si>
  <si>
    <t>武世军</t>
  </si>
  <si>
    <t>64222219******4430</t>
  </si>
  <si>
    <t>622947*********1963</t>
  </si>
  <si>
    <t>武志文</t>
  </si>
  <si>
    <t>64222219******4451</t>
  </si>
  <si>
    <t>广东</t>
  </si>
  <si>
    <t>广州</t>
  </si>
  <si>
    <t>天河区</t>
  </si>
  <si>
    <t>罗金帮</t>
  </si>
  <si>
    <t>622947*********9680</t>
  </si>
  <si>
    <t>罗登宝</t>
  </si>
  <si>
    <t>64222119******3933</t>
  </si>
  <si>
    <t>北京</t>
  </si>
  <si>
    <t>海淀区</t>
  </si>
  <si>
    <t>罗彩珠</t>
  </si>
  <si>
    <t>64222119******3945</t>
  </si>
  <si>
    <t>贺兰县</t>
  </si>
  <si>
    <t>罗彩丽</t>
  </si>
  <si>
    <t>64222119******3948</t>
  </si>
  <si>
    <t>2024.1-2027.6</t>
  </si>
  <si>
    <t>罗彩凤</t>
  </si>
  <si>
    <t>64222119******3942</t>
  </si>
  <si>
    <t>陈树清</t>
  </si>
  <si>
    <t>622947*********1757</t>
  </si>
  <si>
    <t>陈娟</t>
  </si>
  <si>
    <t>陈学</t>
  </si>
  <si>
    <t>64222219******1214</t>
  </si>
  <si>
    <t>王忠义</t>
  </si>
  <si>
    <t>622947*********9090</t>
  </si>
  <si>
    <t>王剑</t>
  </si>
  <si>
    <t>64222219******4459</t>
  </si>
  <si>
    <t>王雄</t>
  </si>
  <si>
    <t>杨爱菊</t>
  </si>
  <si>
    <t>622947*********2416</t>
  </si>
  <si>
    <t>张娜</t>
  </si>
  <si>
    <t>姜强</t>
  </si>
  <si>
    <t>622947*********6457</t>
  </si>
  <si>
    <t>张海香</t>
  </si>
  <si>
    <t>64222219******4420</t>
  </si>
  <si>
    <t>姜彩燕</t>
  </si>
  <si>
    <t>64222219******4467</t>
  </si>
  <si>
    <t>海淀</t>
  </si>
  <si>
    <t>姜福杰</t>
  </si>
  <si>
    <t>64222220******4410</t>
  </si>
  <si>
    <t>姜瑞燕</t>
  </si>
  <si>
    <t>李宏学</t>
  </si>
  <si>
    <t>622947*********4410</t>
  </si>
  <si>
    <t>李岩</t>
  </si>
  <si>
    <t>64222220******121X</t>
  </si>
  <si>
    <t>李瑞</t>
  </si>
  <si>
    <t>李书忠</t>
  </si>
  <si>
    <t>64222219******1216</t>
  </si>
  <si>
    <t>622947*********3452</t>
  </si>
  <si>
    <t>任海清</t>
  </si>
  <si>
    <t>622947*********4283</t>
  </si>
  <si>
    <t>任小琴</t>
  </si>
  <si>
    <t>刘国韦</t>
  </si>
  <si>
    <t>64222219******1213</t>
  </si>
  <si>
    <t>622947*********2452</t>
  </si>
  <si>
    <t>展宗秀</t>
  </si>
  <si>
    <t>62040319******3326</t>
  </si>
  <si>
    <t>姜虎</t>
  </si>
  <si>
    <t>622947*********2874</t>
  </si>
  <si>
    <t>杨晓霞</t>
  </si>
  <si>
    <t>姜福祥</t>
  </si>
  <si>
    <t>姜银燕</t>
  </si>
  <si>
    <t>2023.9.-2024.3</t>
  </si>
  <si>
    <t>宿宝山</t>
  </si>
  <si>
    <t>622947*********3894</t>
  </si>
  <si>
    <t>宿海</t>
  </si>
  <si>
    <t>重庆</t>
  </si>
  <si>
    <t>渝北区</t>
  </si>
  <si>
    <t>朱蕊</t>
  </si>
  <si>
    <t>53032219******1927</t>
  </si>
  <si>
    <t>张铭全</t>
  </si>
  <si>
    <t>622947*********2846</t>
  </si>
  <si>
    <t>桑环环</t>
  </si>
  <si>
    <t>64222219******4488</t>
  </si>
  <si>
    <t>张金亮</t>
  </si>
  <si>
    <t>高天顺</t>
  </si>
  <si>
    <t>622947*********6918</t>
  </si>
  <si>
    <t>高海勇</t>
  </si>
  <si>
    <t>64222219******4456</t>
  </si>
  <si>
    <t>李反利</t>
  </si>
  <si>
    <t>64222219******4466</t>
  </si>
  <si>
    <t>王春花</t>
  </si>
  <si>
    <t>64032119******2647</t>
  </si>
  <si>
    <t>622947*********8309</t>
  </si>
  <si>
    <t>景辉</t>
  </si>
  <si>
    <t>64032119******2617</t>
  </si>
  <si>
    <t>中卫</t>
  </si>
  <si>
    <t>中宁</t>
  </si>
  <si>
    <t>李明放</t>
  </si>
  <si>
    <t>622947*********9447</t>
  </si>
  <si>
    <t>李玉杰</t>
  </si>
  <si>
    <t>青铜峡</t>
  </si>
  <si>
    <t>2024.1-2024.6</t>
  </si>
  <si>
    <t>王军国</t>
  </si>
  <si>
    <t>622947*********5075</t>
  </si>
  <si>
    <t>王蓉</t>
  </si>
  <si>
    <t>64222220******1226</t>
  </si>
  <si>
    <t>宁波</t>
  </si>
  <si>
    <t>2023.12-2027.6</t>
  </si>
  <si>
    <t>李润成</t>
  </si>
  <si>
    <t>622947*********1813</t>
  </si>
  <si>
    <t>赵志成</t>
  </si>
  <si>
    <t>622947*********0513</t>
  </si>
  <si>
    <t>赵志仁</t>
  </si>
  <si>
    <t>杨树东</t>
  </si>
  <si>
    <t>622947*********3293</t>
  </si>
  <si>
    <t>杨菲菲</t>
  </si>
  <si>
    <t>四川</t>
  </si>
  <si>
    <t>成都</t>
  </si>
  <si>
    <t>杨佩</t>
  </si>
  <si>
    <t>王月明</t>
  </si>
  <si>
    <t>622947*********3816</t>
  </si>
  <si>
    <t>王志强</t>
  </si>
  <si>
    <t>苏会兰</t>
  </si>
  <si>
    <t>李永军</t>
  </si>
  <si>
    <t>622947*********4758</t>
  </si>
  <si>
    <t>李永帅</t>
  </si>
  <si>
    <t>罗华</t>
  </si>
  <si>
    <t>622947*********2128</t>
  </si>
  <si>
    <r>
      <rPr>
        <sz val="10"/>
        <rFont val="方正书宋_GBK"/>
        <charset val="134"/>
      </rPr>
      <t>贠</t>
    </r>
    <r>
      <rPr>
        <sz val="10"/>
        <rFont val="仿宋_GB2312"/>
        <charset val="134"/>
      </rPr>
      <t>祺霞</t>
    </r>
  </si>
  <si>
    <t>高富荣</t>
  </si>
  <si>
    <t>622947*********1339</t>
  </si>
  <si>
    <t>高扬</t>
  </si>
  <si>
    <t>高芮</t>
  </si>
  <si>
    <t>王学忠</t>
  </si>
  <si>
    <t>64222119******3939</t>
  </si>
  <si>
    <t>622947*********9222</t>
  </si>
  <si>
    <t>蒋万香</t>
  </si>
  <si>
    <t>64222119******3981</t>
  </si>
  <si>
    <t>王学琴</t>
  </si>
  <si>
    <t>贾复敏</t>
  </si>
  <si>
    <t>622947*********9044</t>
  </si>
  <si>
    <t>林建平</t>
  </si>
  <si>
    <t>64032119******261X</t>
  </si>
  <si>
    <t>622947*********9712</t>
  </si>
  <si>
    <t>林超</t>
  </si>
  <si>
    <t>64032119******0959</t>
  </si>
  <si>
    <t>孝有仁</t>
  </si>
  <si>
    <t>622947*********1603</t>
  </si>
  <si>
    <t>张小院</t>
  </si>
  <si>
    <t>64222219******4425</t>
  </si>
  <si>
    <t>刘永财</t>
  </si>
  <si>
    <t>622947*********8645</t>
  </si>
  <si>
    <t>刘瑞雪</t>
  </si>
  <si>
    <t>64222219******4498</t>
  </si>
  <si>
    <t>王树英</t>
  </si>
  <si>
    <t>622947*********8532</t>
  </si>
  <si>
    <t>王艳</t>
  </si>
  <si>
    <t>64222219******122X</t>
  </si>
  <si>
    <t>徐州</t>
  </si>
  <si>
    <t>王杰兴</t>
  </si>
  <si>
    <t>崇明</t>
  </si>
  <si>
    <t>王杰智</t>
  </si>
  <si>
    <t>64222219******1212</t>
  </si>
  <si>
    <t>马耀荣</t>
  </si>
  <si>
    <t>622947*********2689</t>
  </si>
  <si>
    <t>马军</t>
  </si>
  <si>
    <t>张文学</t>
  </si>
  <si>
    <t>622947*********8447</t>
  </si>
  <si>
    <t>张玉凤</t>
  </si>
  <si>
    <t>黄林</t>
  </si>
  <si>
    <t>622947*********9762</t>
  </si>
  <si>
    <t>梅海霞</t>
  </si>
  <si>
    <t>黄旭辉</t>
  </si>
  <si>
    <t>64222219******4492</t>
  </si>
  <si>
    <t>张杰</t>
  </si>
  <si>
    <t>64222219******1235</t>
  </si>
  <si>
    <t>622947*********8307</t>
  </si>
  <si>
    <t>李莎</t>
  </si>
  <si>
    <t>64222419******162X</t>
  </si>
  <si>
    <t>胡继月</t>
  </si>
  <si>
    <t>64222219******1225</t>
  </si>
  <si>
    <t>622947*********8235</t>
  </si>
  <si>
    <t>王飞</t>
  </si>
  <si>
    <t>王慧</t>
  </si>
  <si>
    <t>64222219******1248</t>
  </si>
  <si>
    <t>622947*********9180</t>
  </si>
  <si>
    <t>刘彩燕</t>
  </si>
  <si>
    <t>64222219******4442</t>
  </si>
  <si>
    <t>高汉义</t>
  </si>
  <si>
    <t>622947*********5090</t>
  </si>
  <si>
    <t>高伟</t>
  </si>
  <si>
    <t>2023.1-2024.7</t>
  </si>
  <si>
    <t>高峰</t>
  </si>
  <si>
    <t>64222219******4437</t>
  </si>
  <si>
    <t>李亚萍</t>
  </si>
  <si>
    <t>64222619******0425</t>
  </si>
  <si>
    <t>杨虎贵</t>
  </si>
  <si>
    <t>622947*********3228</t>
  </si>
  <si>
    <t>张东选</t>
  </si>
  <si>
    <t>高升</t>
  </si>
  <si>
    <t>622947*********9316</t>
  </si>
  <si>
    <t>安鹏强</t>
  </si>
  <si>
    <t>622947*********8892</t>
  </si>
  <si>
    <t>连让怀</t>
  </si>
  <si>
    <t>622947*********0629</t>
  </si>
  <si>
    <t>连万兵</t>
  </si>
  <si>
    <t>连万宁</t>
  </si>
  <si>
    <t>固原</t>
  </si>
  <si>
    <t>隆德</t>
  </si>
  <si>
    <t>张月莲</t>
  </si>
  <si>
    <t>64222219******4441</t>
  </si>
  <si>
    <t>尹生军</t>
  </si>
  <si>
    <t>64222219******4439</t>
  </si>
  <si>
    <t>622947*********3475</t>
  </si>
  <si>
    <t>张建荣</t>
  </si>
  <si>
    <t>622947*********7655</t>
  </si>
  <si>
    <t>张金柱</t>
  </si>
  <si>
    <t>64222219******443X</t>
  </si>
  <si>
    <t>安莹莹</t>
  </si>
  <si>
    <t>罗上学</t>
  </si>
  <si>
    <t>622947*********4191</t>
  </si>
  <si>
    <t>杨育红</t>
  </si>
  <si>
    <t>64222219******4429</t>
  </si>
  <si>
    <t>杨福智</t>
  </si>
  <si>
    <t>622947*********1775</t>
  </si>
  <si>
    <t>李永凤</t>
  </si>
  <si>
    <t>王永红</t>
  </si>
  <si>
    <t>622947*********2979</t>
  </si>
  <si>
    <t>候慧霞</t>
  </si>
  <si>
    <t>王燕</t>
  </si>
  <si>
    <t>64222220******4422</t>
  </si>
  <si>
    <t>候杰</t>
  </si>
  <si>
    <t>622947*********3301</t>
  </si>
  <si>
    <t>候少华</t>
  </si>
  <si>
    <t>2023.12-2024.5</t>
  </si>
  <si>
    <t>刘国义</t>
  </si>
  <si>
    <t>622947*********8660</t>
  </si>
  <si>
    <t>刘永祥</t>
  </si>
  <si>
    <t>郭慧娟</t>
  </si>
  <si>
    <t>王具海</t>
  </si>
  <si>
    <t>622947*********0439</t>
  </si>
  <si>
    <t>王让生</t>
  </si>
  <si>
    <t>杨俊平</t>
  </si>
  <si>
    <t>622947*********1521</t>
  </si>
  <si>
    <t>杨春霞</t>
  </si>
  <si>
    <t>萧山区</t>
  </si>
  <si>
    <t>蔡长江</t>
  </si>
  <si>
    <t>622947*********2610</t>
  </si>
  <si>
    <t>蔡俊全</t>
  </si>
  <si>
    <t>蔡俊英</t>
  </si>
  <si>
    <t>64222219******4426</t>
  </si>
  <si>
    <t>潘宗虎</t>
  </si>
  <si>
    <t>622947*********3506</t>
  </si>
  <si>
    <t>连彩红</t>
  </si>
  <si>
    <t>622947*********8862</t>
  </si>
  <si>
    <t>杨伟</t>
  </si>
  <si>
    <t>安应雄</t>
  </si>
  <si>
    <t>622947*********2755</t>
  </si>
  <si>
    <t>安淑梅</t>
  </si>
  <si>
    <t>罗登举</t>
  </si>
  <si>
    <t>622947*********7373</t>
  </si>
  <si>
    <t>王莉霞</t>
  </si>
  <si>
    <t>64222119******396X</t>
  </si>
  <si>
    <t>鲁德海</t>
  </si>
  <si>
    <t>622947*********4808</t>
  </si>
  <si>
    <t>鲁百顺</t>
  </si>
  <si>
    <t>刘爱霞</t>
  </si>
  <si>
    <t>杜兆乾</t>
  </si>
  <si>
    <t>622947*********9527</t>
  </si>
  <si>
    <t>杜万里</t>
  </si>
  <si>
    <t>贾蓓</t>
  </si>
  <si>
    <t>杜鹏程</t>
  </si>
  <si>
    <t>黑龙江</t>
  </si>
  <si>
    <t>哈尔滨</t>
  </si>
  <si>
    <t>张正祥</t>
  </si>
  <si>
    <t>622947*********5151</t>
  </si>
  <si>
    <t>张增亮</t>
  </si>
  <si>
    <t>张亚亮</t>
  </si>
  <si>
    <t>64222220******1217</t>
  </si>
  <si>
    <t>张亮叶</t>
  </si>
  <si>
    <t>64222219******1243</t>
  </si>
  <si>
    <t>杨七月</t>
  </si>
  <si>
    <t>64222219******1224</t>
  </si>
  <si>
    <t>王冲</t>
  </si>
  <si>
    <t>622947*********2446</t>
  </si>
  <si>
    <t>魏明花</t>
  </si>
  <si>
    <t>王银庆</t>
  </si>
  <si>
    <t>连云港</t>
  </si>
  <si>
    <t>新区</t>
  </si>
  <si>
    <t>杨国强</t>
  </si>
  <si>
    <t>622947*********8075</t>
  </si>
  <si>
    <t>杨华</t>
  </si>
  <si>
    <t>杨旭</t>
  </si>
  <si>
    <t>周学功</t>
  </si>
  <si>
    <t>64032119******2614</t>
  </si>
  <si>
    <t>622947*********8864</t>
  </si>
  <si>
    <t>周志旭</t>
  </si>
  <si>
    <t>杨玉忠</t>
  </si>
  <si>
    <t>622947*********7156</t>
  </si>
  <si>
    <t>杨智</t>
  </si>
  <si>
    <t>罗登双</t>
  </si>
  <si>
    <t>64222119******393X</t>
  </si>
  <si>
    <t>622947*********6383</t>
  </si>
  <si>
    <t>罗童</t>
  </si>
  <si>
    <t>64222119******3935</t>
  </si>
  <si>
    <t>威海</t>
  </si>
  <si>
    <t>李宏粉</t>
  </si>
  <si>
    <t>64222119******3969</t>
  </si>
  <si>
    <t>汪红强</t>
  </si>
  <si>
    <t>622947*********6374</t>
  </si>
  <si>
    <t>汪龙</t>
  </si>
  <si>
    <t>64222220******4411</t>
  </si>
  <si>
    <t>汪晶</t>
  </si>
  <si>
    <t>蔡永刚</t>
  </si>
  <si>
    <t>622947*********9730</t>
  </si>
  <si>
    <t>樊学萍</t>
  </si>
  <si>
    <t>64222219******4463</t>
  </si>
  <si>
    <t>蔡燕平</t>
  </si>
  <si>
    <t>64222220******4430</t>
  </si>
  <si>
    <t>马万海</t>
  </si>
  <si>
    <t>622947*********2182</t>
  </si>
  <si>
    <t>张永霞</t>
  </si>
  <si>
    <t>64222219******4449</t>
  </si>
  <si>
    <t>马立</t>
  </si>
  <si>
    <t>马月</t>
  </si>
  <si>
    <t>马彗</t>
  </si>
  <si>
    <t>胡世荣</t>
  </si>
  <si>
    <t>622947*********2186</t>
  </si>
  <si>
    <t>胡书强</t>
  </si>
  <si>
    <t>宋东方</t>
  </si>
  <si>
    <t>622947*********2908</t>
  </si>
  <si>
    <t>王海霞</t>
  </si>
  <si>
    <t>64222219******4480</t>
  </si>
  <si>
    <t>董元龙</t>
  </si>
  <si>
    <t>622947*********4238</t>
  </si>
  <si>
    <t>姜云</t>
  </si>
  <si>
    <t>李国齐</t>
  </si>
  <si>
    <t>622947*********0767</t>
  </si>
  <si>
    <t>李和平</t>
  </si>
  <si>
    <t>孙海合</t>
  </si>
  <si>
    <t>62242119******2329</t>
  </si>
  <si>
    <t>罗生胜</t>
  </si>
  <si>
    <t>622947*********2296</t>
  </si>
  <si>
    <t>罗小强</t>
  </si>
  <si>
    <t>通州区</t>
  </si>
  <si>
    <t>邹祥春</t>
  </si>
  <si>
    <t>王兴明</t>
  </si>
  <si>
    <t>622947*********7350</t>
  </si>
  <si>
    <t>王彦平</t>
  </si>
  <si>
    <t>王和平</t>
  </si>
  <si>
    <t>王志雄</t>
  </si>
  <si>
    <t>64222219******4454</t>
  </si>
  <si>
    <t>622947*********8694</t>
  </si>
  <si>
    <t>连金霞</t>
  </si>
  <si>
    <t>贾鹏飞</t>
  </si>
  <si>
    <t>622947*********8291</t>
  </si>
  <si>
    <t>高巧利</t>
  </si>
  <si>
    <t>64222219******4443</t>
  </si>
  <si>
    <t>吴永朋</t>
  </si>
  <si>
    <t>622947*********4142</t>
  </si>
  <si>
    <t>高永红</t>
  </si>
  <si>
    <t>海原</t>
  </si>
  <si>
    <t>李玉香</t>
  </si>
  <si>
    <t>622947*********5304</t>
  </si>
  <si>
    <t>杨海</t>
  </si>
  <si>
    <t>622947*********3012</t>
  </si>
  <si>
    <t>杨立柱</t>
  </si>
  <si>
    <t>杨立栋</t>
  </si>
  <si>
    <t>64222219******4435</t>
  </si>
  <si>
    <t>贾凤红</t>
  </si>
  <si>
    <t>622947*********0348</t>
  </si>
  <si>
    <t>贾小满</t>
  </si>
  <si>
    <t>64222220******1210</t>
  </si>
  <si>
    <t>贾小龙</t>
  </si>
  <si>
    <t>景保忠</t>
  </si>
  <si>
    <t>64032119******2610</t>
  </si>
  <si>
    <t>622947*********6948</t>
  </si>
  <si>
    <t>王炳强</t>
  </si>
  <si>
    <t>622947*********8846</t>
  </si>
  <si>
    <t>王平安</t>
  </si>
  <si>
    <t>2023.9-2023.12</t>
  </si>
  <si>
    <t>赵琛</t>
  </si>
  <si>
    <t>622947*********5743</t>
  </si>
  <si>
    <t>鲁文学</t>
  </si>
  <si>
    <t>622947*********4217</t>
  </si>
  <si>
    <t>鲁建勇</t>
  </si>
  <si>
    <t>64222220******441X</t>
  </si>
  <si>
    <t>孟永红</t>
  </si>
  <si>
    <t>杨维龙</t>
  </si>
  <si>
    <t>622947*********1348</t>
  </si>
  <si>
    <t>刘海红</t>
  </si>
  <si>
    <t>杨亮亮</t>
  </si>
  <si>
    <t>64222220******4420</t>
  </si>
  <si>
    <t>鲁丁顺</t>
  </si>
  <si>
    <t>622947*********7390</t>
  </si>
  <si>
    <t>陈继申</t>
  </si>
  <si>
    <t>64222119******397X</t>
  </si>
  <si>
    <t>622947*********4979</t>
  </si>
  <si>
    <t>陈翠</t>
  </si>
  <si>
    <t>64222119******3947</t>
  </si>
  <si>
    <t>牛文仲</t>
  </si>
  <si>
    <t>622947*********9137</t>
  </si>
  <si>
    <t>张正平</t>
  </si>
  <si>
    <t>622947*********5870</t>
  </si>
  <si>
    <t>缪宗川</t>
  </si>
  <si>
    <t>64222219******123X</t>
  </si>
  <si>
    <t>622947*********9251</t>
  </si>
  <si>
    <t>李金巧</t>
  </si>
  <si>
    <t>64222219******1226</t>
  </si>
  <si>
    <t>缪世</t>
  </si>
  <si>
    <t>王金红</t>
  </si>
  <si>
    <t>622947*********5821</t>
  </si>
  <si>
    <t>朱红霞</t>
  </si>
  <si>
    <t>64222219******1227</t>
  </si>
  <si>
    <t>安承祖</t>
  </si>
  <si>
    <t>622947*********0756</t>
  </si>
  <si>
    <t>杨国霞</t>
  </si>
  <si>
    <t>安晨晨</t>
  </si>
  <si>
    <t>安俊伟</t>
  </si>
  <si>
    <t>622947*********3504</t>
  </si>
  <si>
    <t>安文平</t>
  </si>
  <si>
    <t>安文龙</t>
  </si>
  <si>
    <t>田万林</t>
  </si>
  <si>
    <t>622947*********2254</t>
  </si>
  <si>
    <t>田栋</t>
  </si>
  <si>
    <t>白银</t>
  </si>
  <si>
    <t>靖远</t>
  </si>
  <si>
    <t>杜小永</t>
  </si>
  <si>
    <t>622947*********3221</t>
  </si>
  <si>
    <t>臧变过</t>
  </si>
  <si>
    <t>64222219******4625</t>
  </si>
  <si>
    <t>刘永贵</t>
  </si>
  <si>
    <t>622947*********1607</t>
  </si>
  <si>
    <t>张小兰</t>
  </si>
  <si>
    <t>64222219******4448</t>
  </si>
  <si>
    <t>刘愿学</t>
  </si>
  <si>
    <t>刘娜</t>
  </si>
  <si>
    <t>64222220******4428</t>
  </si>
  <si>
    <t>李顺金</t>
  </si>
  <si>
    <t>622947*********5091</t>
  </si>
  <si>
    <t>李凤蕾</t>
  </si>
  <si>
    <t>永宁</t>
  </si>
  <si>
    <t>李正洋</t>
  </si>
  <si>
    <t>64222119******3934</t>
  </si>
  <si>
    <t>范宁</t>
  </si>
  <si>
    <t>622947*********4208</t>
  </si>
  <si>
    <t>杨巧梅</t>
  </si>
  <si>
    <t>田成</t>
  </si>
  <si>
    <t>622947*********9792</t>
  </si>
  <si>
    <t>张亚芳</t>
  </si>
  <si>
    <t>田志文</t>
  </si>
  <si>
    <t>田志源</t>
  </si>
  <si>
    <t>南京</t>
  </si>
  <si>
    <t>李彦兵</t>
  </si>
  <si>
    <t>622947*********7043</t>
  </si>
  <si>
    <t>王利霞</t>
  </si>
  <si>
    <t>64222219******4446</t>
  </si>
  <si>
    <t>622947*********2641</t>
  </si>
  <si>
    <t>许文忠</t>
  </si>
  <si>
    <t>622947*********6416</t>
  </si>
  <si>
    <t>许凯</t>
  </si>
  <si>
    <t>64222219******445X</t>
  </si>
  <si>
    <t>张生慧</t>
  </si>
  <si>
    <t>64032119******2652</t>
  </si>
  <si>
    <t>622947*********6533</t>
  </si>
  <si>
    <t>高风</t>
  </si>
  <si>
    <t>622947*********1519</t>
  </si>
  <si>
    <t>高利君</t>
  </si>
  <si>
    <t>郭滩村</t>
  </si>
  <si>
    <t>孙阳奎</t>
  </si>
  <si>
    <t>64032119******2612</t>
  </si>
  <si>
    <t>622947*********5071</t>
  </si>
  <si>
    <t>孙星元</t>
  </si>
  <si>
    <t>赵瑞</t>
  </si>
  <si>
    <t>64032119******0926</t>
  </si>
  <si>
    <t>622947*********3398</t>
  </si>
  <si>
    <t>赵学忠</t>
  </si>
  <si>
    <t>62242619******3431</t>
  </si>
  <si>
    <t>刘宗智</t>
  </si>
  <si>
    <t>64032119******2611</t>
  </si>
  <si>
    <t>622947*********8465</t>
  </si>
  <si>
    <t>刘学红</t>
  </si>
  <si>
    <t>64032119******0927</t>
  </si>
  <si>
    <t>白文学</t>
  </si>
  <si>
    <t>64222219******1812</t>
  </si>
  <si>
    <t>622947*********7616</t>
  </si>
  <si>
    <t>白学强</t>
  </si>
  <si>
    <t>64222219******1815</t>
  </si>
  <si>
    <t>永宁县</t>
  </si>
  <si>
    <t>赵新华</t>
  </si>
  <si>
    <t>64032119******2619</t>
  </si>
  <si>
    <t>622947*********5423</t>
  </si>
  <si>
    <t>白学平</t>
  </si>
  <si>
    <t>64222219******1838</t>
  </si>
  <si>
    <t>622947*********5925</t>
  </si>
  <si>
    <t>白才智</t>
  </si>
  <si>
    <t>刘继仁</t>
  </si>
  <si>
    <t>64222219******3812</t>
  </si>
  <si>
    <t>622947*********3158</t>
  </si>
  <si>
    <t>64222219******3824</t>
  </si>
  <si>
    <t>路小卓</t>
  </si>
  <si>
    <t>64032119******2649</t>
  </si>
  <si>
    <t>622947*********3229</t>
  </si>
  <si>
    <t>刘燕燕</t>
  </si>
  <si>
    <t>64032119******2641</t>
  </si>
  <si>
    <t>上海市</t>
  </si>
  <si>
    <t>浦东新区</t>
  </si>
  <si>
    <t>刘燕鹏</t>
  </si>
  <si>
    <t>64032119******2629</t>
  </si>
  <si>
    <t>刘鹏飞</t>
  </si>
  <si>
    <t>刘一冰</t>
  </si>
  <si>
    <t>64222220******2428</t>
  </si>
  <si>
    <t>刘智</t>
  </si>
  <si>
    <t>64032119******0915</t>
  </si>
  <si>
    <t>田福华</t>
  </si>
  <si>
    <t>622947*********5805</t>
  </si>
  <si>
    <t>田磊</t>
  </si>
  <si>
    <t>董明财</t>
  </si>
  <si>
    <t>622947*********5060</t>
  </si>
  <si>
    <t>董海伟</t>
  </si>
  <si>
    <t>张桂兰</t>
  </si>
  <si>
    <t>64032119******2625</t>
  </si>
  <si>
    <t>金占录</t>
  </si>
  <si>
    <t>622947*********4228</t>
  </si>
  <si>
    <t>金燕茹</t>
  </si>
  <si>
    <t>64032119******2620</t>
  </si>
  <si>
    <t>陈希亮</t>
  </si>
  <si>
    <t>622947*********4665</t>
  </si>
  <si>
    <t>陈玉龙</t>
  </si>
  <si>
    <t>64032120******0911</t>
  </si>
  <si>
    <t>江西省</t>
  </si>
  <si>
    <t>九江市</t>
  </si>
  <si>
    <t>德安县</t>
  </si>
  <si>
    <t>何玉德</t>
  </si>
  <si>
    <t>622947*********4729</t>
  </si>
  <si>
    <t>何艳茹</t>
  </si>
  <si>
    <t>64032119******0920</t>
  </si>
  <si>
    <t>福建省</t>
  </si>
  <si>
    <t>福州市</t>
  </si>
  <si>
    <t>仓山区</t>
  </si>
  <si>
    <t>何守荣</t>
  </si>
  <si>
    <t>陈帅</t>
  </si>
  <si>
    <t>622947*********2826</t>
  </si>
  <si>
    <t>刘满贵</t>
  </si>
  <si>
    <t>64032119******0978</t>
  </si>
  <si>
    <t>622947*********9559</t>
  </si>
  <si>
    <t>刘彦刚</t>
  </si>
  <si>
    <t>64032119******0918</t>
  </si>
  <si>
    <t>蒋永福</t>
  </si>
  <si>
    <t>622947*********8802</t>
  </si>
  <si>
    <r>
      <rPr>
        <sz val="10"/>
        <rFont val="仿宋_GB2312"/>
        <charset val="134"/>
      </rPr>
      <t>蒋</t>
    </r>
    <r>
      <rPr>
        <sz val="10"/>
        <rFont val="方正书宋_GBK"/>
        <charset val="134"/>
      </rPr>
      <t>昇</t>
    </r>
  </si>
  <si>
    <t>64032119******263X</t>
  </si>
  <si>
    <t>张春花</t>
  </si>
  <si>
    <t>64032119******2681</t>
  </si>
  <si>
    <t>苏慧</t>
  </si>
  <si>
    <t>64032119******262X</t>
  </si>
  <si>
    <t>622947*********4910</t>
  </si>
  <si>
    <t>刘文举</t>
  </si>
  <si>
    <t>622947*********9483</t>
  </si>
  <si>
    <t>刘兴雷</t>
  </si>
  <si>
    <t>陈云章</t>
  </si>
  <si>
    <t>64222219******3819</t>
  </si>
  <si>
    <t>622947*********4890</t>
  </si>
  <si>
    <t>陈玉梅</t>
  </si>
  <si>
    <t>张守娥</t>
  </si>
  <si>
    <t>64032119******2628</t>
  </si>
  <si>
    <t>622947*********1080</t>
  </si>
  <si>
    <t>姜海波</t>
  </si>
  <si>
    <t>64032120******0912</t>
  </si>
  <si>
    <t>周兆悦</t>
  </si>
  <si>
    <t>622947*********8780</t>
  </si>
  <si>
    <t>孟秀芳</t>
  </si>
  <si>
    <t>何玉全</t>
  </si>
  <si>
    <t>64212319******2617</t>
  </si>
  <si>
    <t>622947*********0606</t>
  </si>
  <si>
    <t>何建波</t>
  </si>
  <si>
    <t>64032120******0913</t>
  </si>
  <si>
    <t>苟尚智</t>
  </si>
  <si>
    <t>622947*********9583</t>
  </si>
  <si>
    <t>苟正斌</t>
  </si>
  <si>
    <t>湖北省</t>
  </si>
  <si>
    <t>武汉市</t>
  </si>
  <si>
    <t>洪山区</t>
  </si>
  <si>
    <t>苟尚信</t>
  </si>
  <si>
    <t>622947*********7201</t>
  </si>
  <si>
    <t>苟卫军</t>
  </si>
  <si>
    <t>江苏省</t>
  </si>
  <si>
    <t>扬州市</t>
  </si>
  <si>
    <t>江都区</t>
  </si>
  <si>
    <t>孙占明</t>
  </si>
  <si>
    <t>622947*********6288</t>
  </si>
  <si>
    <t>孙建海</t>
  </si>
  <si>
    <t>刘继虎</t>
  </si>
  <si>
    <t>622947*********0329</t>
  </si>
  <si>
    <t>黑山村</t>
  </si>
  <si>
    <t>陈鹏</t>
  </si>
  <si>
    <t>64032119******2616</t>
  </si>
  <si>
    <t>622947*********5152</t>
  </si>
  <si>
    <t>陈晓莹</t>
  </si>
  <si>
    <t>64032119******2624</t>
  </si>
  <si>
    <t>海安</t>
  </si>
  <si>
    <t>刘彩凤</t>
  </si>
  <si>
    <t>622947*********8701</t>
  </si>
  <si>
    <t>李宗波</t>
  </si>
  <si>
    <t>张吉忠</t>
  </si>
  <si>
    <t>622947*********2520</t>
  </si>
  <si>
    <t>刘淑梅</t>
  </si>
  <si>
    <t>64032119******0928</t>
  </si>
  <si>
    <t>陈明星</t>
  </si>
  <si>
    <t>64032119******0995</t>
  </si>
  <si>
    <t>622947*********5867</t>
  </si>
  <si>
    <t>陈明园</t>
  </si>
  <si>
    <t>山西</t>
  </si>
  <si>
    <t>太原</t>
  </si>
  <si>
    <t>万柏林区</t>
  </si>
  <si>
    <t>刘兴国</t>
  </si>
  <si>
    <t>64032119******091X</t>
  </si>
  <si>
    <t>622947*********9733</t>
  </si>
  <si>
    <t>刘艳松</t>
  </si>
  <si>
    <t>64032119******2622</t>
  </si>
  <si>
    <t>刘凤琴</t>
  </si>
  <si>
    <t>622947*********5114</t>
  </si>
  <si>
    <t>周兆琳</t>
  </si>
  <si>
    <t>陈涛</t>
  </si>
  <si>
    <t>64212319******2717</t>
  </si>
  <si>
    <t>622947*********2938</t>
  </si>
  <si>
    <t>陈晓文</t>
  </si>
  <si>
    <t>刘兴聪</t>
  </si>
  <si>
    <t>622947*********4778</t>
  </si>
  <si>
    <t>魏广仟</t>
  </si>
  <si>
    <t>64212319******2611</t>
  </si>
  <si>
    <t>622947*********9308</t>
  </si>
  <si>
    <t>李楠</t>
  </si>
  <si>
    <t>64050219******1726</t>
  </si>
  <si>
    <t>魏志华</t>
  </si>
  <si>
    <t>宋自银</t>
  </si>
  <si>
    <t>64212319******2614</t>
  </si>
  <si>
    <t>622947*********2322</t>
  </si>
  <si>
    <t>高淑敏</t>
  </si>
  <si>
    <t>刘慧莲</t>
  </si>
  <si>
    <t>64032119******2621</t>
  </si>
  <si>
    <t>622947*********9484</t>
  </si>
  <si>
    <t>赵春勇</t>
  </si>
  <si>
    <t>黄芳林</t>
  </si>
  <si>
    <t>64052219******4427</t>
  </si>
  <si>
    <t>622947*********0251</t>
  </si>
  <si>
    <t>拓万祥</t>
  </si>
  <si>
    <t>622947*********6799</t>
  </si>
  <si>
    <t>何守保</t>
  </si>
  <si>
    <t>64212319******2615</t>
  </si>
  <si>
    <t>622947*********8316</t>
  </si>
  <si>
    <t>何洋</t>
  </si>
  <si>
    <t>64032119******0913</t>
  </si>
  <si>
    <t>双渠村</t>
  </si>
  <si>
    <t>张学虎</t>
  </si>
  <si>
    <t>64032119******0957</t>
  </si>
  <si>
    <t>622947*********6838</t>
  </si>
  <si>
    <t>未消除风险监测对象</t>
  </si>
  <si>
    <t>郑口村</t>
  </si>
  <si>
    <t>刘兵祥</t>
  </si>
  <si>
    <t>622947*********2942</t>
  </si>
  <si>
    <t>高维月</t>
  </si>
  <si>
    <t>622947*********6052</t>
  </si>
  <si>
    <t>高旭</t>
  </si>
  <si>
    <t>宁东镇</t>
  </si>
  <si>
    <t>2024.5-2024.7</t>
  </si>
  <si>
    <t>李世录</t>
  </si>
  <si>
    <t>622947*********9023</t>
  </si>
  <si>
    <t>李昊</t>
  </si>
  <si>
    <t>张生兰</t>
  </si>
  <si>
    <t>622947*********6045</t>
  </si>
  <si>
    <t>柴招弟</t>
  </si>
  <si>
    <t>64032119******2627</t>
  </si>
  <si>
    <t>郑磊</t>
  </si>
  <si>
    <t>64212319******2616</t>
  </si>
  <si>
    <t>622947*********9898</t>
  </si>
  <si>
    <t>622947*********7958</t>
  </si>
  <si>
    <t>惠金银</t>
  </si>
  <si>
    <t>64032119******261x</t>
  </si>
  <si>
    <t>蒋淑珍</t>
  </si>
  <si>
    <t>622947*********4232</t>
  </si>
  <si>
    <t>高玉平</t>
  </si>
  <si>
    <t>李洪燕</t>
  </si>
  <si>
    <t>64032119******0929</t>
  </si>
  <si>
    <t>陈明</t>
  </si>
  <si>
    <t>622947*********5011</t>
  </si>
  <si>
    <t>陕西省</t>
  </si>
  <si>
    <t>西安市</t>
  </si>
  <si>
    <t>64032119******2634</t>
  </si>
  <si>
    <t>广东省</t>
  </si>
  <si>
    <t>深圳市</t>
  </si>
  <si>
    <t>宝安区</t>
  </si>
  <si>
    <t>白桥村</t>
  </si>
  <si>
    <t>陈罗任</t>
  </si>
  <si>
    <t>64222219******4452</t>
  </si>
  <si>
    <t>622947*********4980</t>
  </si>
  <si>
    <t>王艳萍</t>
  </si>
  <si>
    <t>64032219******0624</t>
  </si>
  <si>
    <t xml:space="preserve">是 </t>
  </si>
  <si>
    <t>柔新村</t>
  </si>
  <si>
    <t>王玉英</t>
  </si>
  <si>
    <t>622947*********6803</t>
  </si>
  <si>
    <t>武正杰</t>
  </si>
  <si>
    <t>灵武市宁东恒有能源化工科技有限公司</t>
  </si>
  <si>
    <t>2023.10－2024.8</t>
  </si>
  <si>
    <t>孙胜良</t>
  </si>
  <si>
    <t>622947*********4851</t>
  </si>
  <si>
    <t>孙玺彪</t>
  </si>
  <si>
    <t>吴忠市</t>
  </si>
  <si>
    <t>金积镇吴忠仪表有限责任公司</t>
  </si>
  <si>
    <t>刘生海</t>
  </si>
  <si>
    <t>62042119******4116</t>
  </si>
  <si>
    <t>622947*********6412</t>
  </si>
  <si>
    <t>刘玉宏</t>
  </si>
  <si>
    <t>62042119******413X</t>
  </si>
  <si>
    <t>辽宁省</t>
  </si>
  <si>
    <t>大连市</t>
  </si>
  <si>
    <t>金川区中铁十九局</t>
  </si>
  <si>
    <t>刘玉慧</t>
  </si>
  <si>
    <t>62042120******4124</t>
  </si>
  <si>
    <t>2024.3-2024.6</t>
  </si>
  <si>
    <t>王占忠</t>
  </si>
  <si>
    <t>64032119******0933</t>
  </si>
  <si>
    <t>622947*********8124</t>
  </si>
  <si>
    <t>高建国</t>
  </si>
  <si>
    <t>622947*********2221</t>
  </si>
  <si>
    <t>张娟</t>
  </si>
  <si>
    <t>吴淑霞</t>
  </si>
  <si>
    <t>622947*********5909</t>
  </si>
  <si>
    <t>刘军</t>
  </si>
  <si>
    <t>孙玉华</t>
  </si>
  <si>
    <t>622947*********8182</t>
  </si>
  <si>
    <t>孙峤波</t>
  </si>
  <si>
    <t>腾格里镇庆华集团</t>
  </si>
  <si>
    <t>孙占彦</t>
  </si>
  <si>
    <t>64212319******2412</t>
  </si>
  <si>
    <t>622947*********3251</t>
  </si>
  <si>
    <t>杜佳平</t>
  </si>
  <si>
    <t>622947*********3193</t>
  </si>
  <si>
    <t>杜红军</t>
  </si>
  <si>
    <t>64032119******2635</t>
  </si>
  <si>
    <t>张进平</t>
  </si>
  <si>
    <t>622947*********0703</t>
  </si>
  <si>
    <t>闫芳</t>
  </si>
  <si>
    <t>64032119******1529</t>
  </si>
  <si>
    <t>杨金荣</t>
  </si>
  <si>
    <t>62042219******8117</t>
  </si>
  <si>
    <t>622947*********3051</t>
  </si>
  <si>
    <t>杨露</t>
  </si>
  <si>
    <t>62042219******8165</t>
  </si>
  <si>
    <t>宿迁市</t>
  </si>
  <si>
    <t>宿城区佳一教育培训学校</t>
  </si>
  <si>
    <t>刘兴兰</t>
  </si>
  <si>
    <t>64032119******0922</t>
  </si>
  <si>
    <t>622947*********4902</t>
  </si>
  <si>
    <t>杨博</t>
  </si>
  <si>
    <t>瑞应村</t>
  </si>
  <si>
    <t>王树青</t>
  </si>
  <si>
    <t>622947*********1704</t>
  </si>
  <si>
    <t>王占军</t>
  </si>
  <si>
    <t>李国庄</t>
  </si>
  <si>
    <t>622947*********4452</t>
  </si>
  <si>
    <t>王小平</t>
  </si>
  <si>
    <t>62042219******4828</t>
  </si>
  <si>
    <t>陈克敏</t>
  </si>
  <si>
    <t>622947*********3100</t>
  </si>
  <si>
    <t>陈姗</t>
  </si>
  <si>
    <t>黄永强</t>
  </si>
  <si>
    <t>622947*********3114</t>
  </si>
  <si>
    <t>黄晓</t>
  </si>
  <si>
    <t>刘宗亚</t>
  </si>
  <si>
    <t>64222219******4616</t>
  </si>
  <si>
    <t>622947*********1250</t>
  </si>
  <si>
    <t>刘安燕</t>
  </si>
  <si>
    <t>64222219******462X</t>
  </si>
  <si>
    <t>西藏</t>
  </si>
  <si>
    <t>林芝</t>
  </si>
  <si>
    <t>波密</t>
  </si>
  <si>
    <t>刘建兵</t>
  </si>
  <si>
    <t>64222219******4637</t>
  </si>
  <si>
    <t>卢变利</t>
  </si>
  <si>
    <t>64222219******4618</t>
  </si>
  <si>
    <t>622947*********3599</t>
  </si>
  <si>
    <t>卢利兵</t>
  </si>
  <si>
    <t>64222219******4613</t>
  </si>
  <si>
    <t>河南</t>
  </si>
  <si>
    <t>郑州</t>
  </si>
  <si>
    <t>中原区</t>
  </si>
  <si>
    <t>王东平</t>
  </si>
  <si>
    <t>622947*********6199</t>
  </si>
  <si>
    <t>苏州</t>
  </si>
  <si>
    <t>吴江区</t>
  </si>
  <si>
    <t>陈克全</t>
  </si>
  <si>
    <t>622947*********8441</t>
  </si>
  <si>
    <t>陈来强</t>
  </si>
  <si>
    <t>陈国强</t>
  </si>
  <si>
    <t>潘军虎</t>
  </si>
  <si>
    <t>64222319******0633</t>
  </si>
  <si>
    <t>622947*********9367</t>
  </si>
  <si>
    <t>虎丘区</t>
  </si>
  <si>
    <t>吕门宝</t>
  </si>
  <si>
    <t>64222219******4610</t>
  </si>
  <si>
    <t>622947*********6959</t>
  </si>
  <si>
    <t>曹红红</t>
  </si>
  <si>
    <t>64222319******082X</t>
  </si>
  <si>
    <t>卢万林</t>
  </si>
  <si>
    <t>622947*********1021</t>
  </si>
  <si>
    <t>冉永勤</t>
  </si>
  <si>
    <t>622947*********1305</t>
  </si>
  <si>
    <t>冉旭洋</t>
  </si>
  <si>
    <t>冉旭宁</t>
  </si>
  <si>
    <t>申明慧</t>
  </si>
  <si>
    <t>64222219******1644</t>
  </si>
  <si>
    <t>吕世荣</t>
  </si>
  <si>
    <t>64222219******4617</t>
  </si>
  <si>
    <t>622947*********2533</t>
  </si>
  <si>
    <t>吕亚龙</t>
  </si>
  <si>
    <t>64222219******4615</t>
  </si>
  <si>
    <t>湖北</t>
  </si>
  <si>
    <t>仙桃</t>
  </si>
  <si>
    <t>彭场</t>
  </si>
  <si>
    <t>吕振强</t>
  </si>
  <si>
    <t>64222219******4619</t>
  </si>
  <si>
    <t>622947*********9073</t>
  </si>
  <si>
    <t>张彩霞</t>
  </si>
  <si>
    <t>64222219******4624</t>
  </si>
  <si>
    <t>吕宁</t>
  </si>
  <si>
    <t>吕鹏</t>
  </si>
  <si>
    <t>64222219******4638</t>
  </si>
  <si>
    <t>李义</t>
  </si>
  <si>
    <t>622947*********1289</t>
  </si>
  <si>
    <t>李宏彪</t>
  </si>
  <si>
    <t>卢世全</t>
  </si>
  <si>
    <t>622947*********4983</t>
  </si>
  <si>
    <t>李桂香</t>
  </si>
  <si>
    <t>64222219******4643</t>
  </si>
  <si>
    <t>南琼</t>
  </si>
  <si>
    <t>64222219******4611</t>
  </si>
  <si>
    <t>622947*********7343</t>
  </si>
  <si>
    <t>李树昌</t>
  </si>
  <si>
    <t>64222219******4629</t>
  </si>
  <si>
    <t>南玉鹏</t>
  </si>
  <si>
    <t>64222219******4614</t>
  </si>
  <si>
    <t>陈强</t>
  </si>
  <si>
    <t>622947*********9634</t>
  </si>
  <si>
    <t>陈旭辉</t>
  </si>
  <si>
    <t>陈雅妮</t>
  </si>
  <si>
    <t>赵莉</t>
  </si>
  <si>
    <t>622947*********4866</t>
  </si>
  <si>
    <t>张维俊</t>
  </si>
  <si>
    <t>622947*********6090</t>
  </si>
  <si>
    <t>张琴</t>
  </si>
  <si>
    <t>张雪</t>
  </si>
  <si>
    <t>622947*********3678</t>
  </si>
  <si>
    <t>张得喜</t>
  </si>
  <si>
    <t>64032119******0949</t>
  </si>
  <si>
    <t>622947*********9255</t>
  </si>
  <si>
    <t>石生权</t>
  </si>
  <si>
    <t>622947*********4720</t>
  </si>
  <si>
    <t>李彩霞</t>
  </si>
  <si>
    <t>64222219******4626</t>
  </si>
  <si>
    <t>海东市</t>
  </si>
  <si>
    <t>循化县</t>
  </si>
  <si>
    <t>622947*********1639</t>
  </si>
  <si>
    <t>李肖博</t>
  </si>
  <si>
    <t>64222220******1218</t>
  </si>
  <si>
    <t>魏宗明</t>
  </si>
  <si>
    <t>622947*********8185</t>
  </si>
  <si>
    <t>平川区</t>
  </si>
  <si>
    <t>常宏儒</t>
  </si>
  <si>
    <t>622947*********5674</t>
  </si>
  <si>
    <t>常乐乐</t>
  </si>
  <si>
    <t>牛参军</t>
  </si>
  <si>
    <t>622947*********1463</t>
  </si>
  <si>
    <t>牛化文</t>
  </si>
  <si>
    <t>蔡彩霞</t>
  </si>
  <si>
    <t>64222219******4445</t>
  </si>
  <si>
    <t>牛化武</t>
  </si>
  <si>
    <t>卢斌苍</t>
  </si>
  <si>
    <t>王栓梅</t>
  </si>
  <si>
    <t>卢炳仁</t>
  </si>
  <si>
    <t>622947*********6329</t>
  </si>
  <si>
    <t>包月月</t>
  </si>
  <si>
    <t>64222219******4622</t>
  </si>
  <si>
    <t>王志忠</t>
  </si>
  <si>
    <t>622947*********7219</t>
  </si>
  <si>
    <t>王振勤</t>
  </si>
  <si>
    <t>64222219******4612</t>
  </si>
  <si>
    <t>曹志刚</t>
  </si>
  <si>
    <t>622947*********9395</t>
  </si>
  <si>
    <t>李银兰</t>
  </si>
  <si>
    <t>64222219******4642</t>
  </si>
  <si>
    <t>曹娟霞</t>
  </si>
  <si>
    <t>64222219******4628</t>
  </si>
  <si>
    <t>安振兴</t>
  </si>
  <si>
    <t>安拴亮</t>
  </si>
  <si>
    <t>利通区</t>
  </si>
  <si>
    <t>王东虎</t>
  </si>
  <si>
    <t>622947*********3542</t>
  </si>
  <si>
    <t>王文静</t>
  </si>
  <si>
    <t>64222220******1239</t>
  </si>
  <si>
    <t>魏建梅</t>
  </si>
  <si>
    <t>64222219******1221</t>
  </si>
  <si>
    <t>张玉杰</t>
  </si>
  <si>
    <t>64222219******4635</t>
  </si>
  <si>
    <t>622947*********1293</t>
  </si>
  <si>
    <t>张银娟</t>
  </si>
  <si>
    <t>64222219******4627</t>
  </si>
  <si>
    <t>福建</t>
  </si>
  <si>
    <t>泉州</t>
  </si>
  <si>
    <t>晋江</t>
  </si>
  <si>
    <t>赵炳权</t>
  </si>
  <si>
    <t>64222219******125X</t>
  </si>
  <si>
    <t>622947*********8590</t>
  </si>
  <si>
    <t>赵岩</t>
  </si>
  <si>
    <t>赵鑫</t>
  </si>
  <si>
    <t>王娟</t>
  </si>
  <si>
    <t>62040319******3328</t>
  </si>
  <si>
    <r>
      <rPr>
        <sz val="10"/>
        <rFont val="仿宋_GB2312"/>
        <charset val="134"/>
      </rPr>
      <t>张</t>
    </r>
    <r>
      <rPr>
        <sz val="10"/>
        <rFont val="方正书宋_GBK"/>
        <charset val="134"/>
      </rPr>
      <t>犇</t>
    </r>
  </si>
  <si>
    <t>622947*********4165</t>
  </si>
  <si>
    <t>赵娜</t>
  </si>
  <si>
    <t>张卫银</t>
  </si>
  <si>
    <t>622947*********3569</t>
  </si>
  <si>
    <t>张震</t>
  </si>
  <si>
    <t>陈海亮</t>
  </si>
  <si>
    <t>62242419******5221</t>
  </si>
  <si>
    <t>李国江</t>
  </si>
  <si>
    <t>622947*********2127</t>
  </si>
  <si>
    <t>曹红霞</t>
  </si>
  <si>
    <t>黄春</t>
  </si>
  <si>
    <t>622947*********1069</t>
  </si>
  <si>
    <t>李红转</t>
  </si>
  <si>
    <t>卢万福</t>
  </si>
  <si>
    <t>622947*********6246</t>
  </si>
  <si>
    <t>卢等等</t>
  </si>
  <si>
    <t>64222219******4630</t>
  </si>
  <si>
    <t>刘学仪</t>
  </si>
  <si>
    <t>622947*********0456</t>
  </si>
  <si>
    <t>刘彦军</t>
  </si>
  <si>
    <t>柴兰萍</t>
  </si>
  <si>
    <t>62040319******2025</t>
  </si>
  <si>
    <t>安海和</t>
  </si>
  <si>
    <t>622947*********6714</t>
  </si>
  <si>
    <t>安银龙</t>
  </si>
  <si>
    <t>安能霞</t>
  </si>
  <si>
    <t>卢炳刚</t>
  </si>
  <si>
    <t>622947*********5996</t>
  </si>
  <si>
    <t>吕世成</t>
  </si>
  <si>
    <t>622947*********5989</t>
  </si>
  <si>
    <t>吕宝桐</t>
  </si>
  <si>
    <t>64222219******4655</t>
  </si>
  <si>
    <t>刘丑能</t>
  </si>
  <si>
    <t>林石</t>
  </si>
  <si>
    <t>622947*********2463</t>
  </si>
  <si>
    <t>蔺向伯</t>
  </si>
  <si>
    <t>622947*********0478</t>
  </si>
  <si>
    <t>蔺婵</t>
  </si>
  <si>
    <t>牛玉忠</t>
  </si>
  <si>
    <t>622947*********3971</t>
  </si>
  <si>
    <t>张慧香</t>
  </si>
  <si>
    <t>64222219******1246</t>
  </si>
  <si>
    <t>包巧叶</t>
  </si>
  <si>
    <t>64222219******4640</t>
  </si>
  <si>
    <t>622947*********8737</t>
  </si>
  <si>
    <t>李平</t>
  </si>
  <si>
    <t>2024.2-2024.8</t>
  </si>
  <si>
    <t>李满平</t>
  </si>
  <si>
    <t>64222219******4652</t>
  </si>
  <si>
    <t>王克亮</t>
  </si>
  <si>
    <t>622947*********3347</t>
  </si>
  <si>
    <t>王圆慧</t>
  </si>
  <si>
    <t>64052220******4621</t>
  </si>
  <si>
    <t>魏东胜</t>
  </si>
  <si>
    <t>622947*********5002</t>
  </si>
  <si>
    <t>魏燕强</t>
  </si>
  <si>
    <t>魏东海</t>
  </si>
  <si>
    <t>622947*********1235</t>
  </si>
  <si>
    <t>庆阳</t>
  </si>
  <si>
    <t>镇原</t>
  </si>
  <si>
    <t>刘继红</t>
  </si>
  <si>
    <t>魏建龙</t>
  </si>
  <si>
    <t>64222219******0872</t>
  </si>
  <si>
    <t>北湖村</t>
  </si>
  <si>
    <t>司未珠</t>
  </si>
  <si>
    <t>622947*********7626</t>
  </si>
  <si>
    <t>杨鹏辉</t>
  </si>
  <si>
    <t>美利村</t>
  </si>
  <si>
    <t>刘启军</t>
  </si>
  <si>
    <t>622947*********5514</t>
  </si>
  <si>
    <t>刘敏</t>
  </si>
  <si>
    <t>韩闸村</t>
  </si>
  <si>
    <t>李成岗</t>
  </si>
  <si>
    <t>622947*********9056</t>
  </si>
  <si>
    <t>李四宁</t>
  </si>
  <si>
    <t>榆林市</t>
  </si>
  <si>
    <t>定边县</t>
  </si>
  <si>
    <t>安喜莲</t>
  </si>
  <si>
    <t>李小卫</t>
  </si>
  <si>
    <t>郑秀罗</t>
  </si>
  <si>
    <t>622947*********8370</t>
  </si>
  <si>
    <t>郑兴</t>
  </si>
  <si>
    <t>64222219******4455</t>
  </si>
  <si>
    <t>郑娟</t>
  </si>
  <si>
    <t>新滩村</t>
  </si>
  <si>
    <t>任永军</t>
  </si>
  <si>
    <t>64032119******0939</t>
  </si>
  <si>
    <t>622947*********4374</t>
  </si>
  <si>
    <t>鲁学梅</t>
  </si>
  <si>
    <t>64032119******0923</t>
  </si>
  <si>
    <t>任少杰</t>
  </si>
  <si>
    <t>64032120******0916</t>
  </si>
  <si>
    <t>陶玉丁</t>
  </si>
  <si>
    <t>622947*********2748</t>
  </si>
  <si>
    <t>王数东</t>
  </si>
  <si>
    <t>桓居华</t>
  </si>
  <si>
    <t>64032119******0911</t>
  </si>
  <si>
    <t>622947*********4136</t>
  </si>
  <si>
    <t>新星村</t>
  </si>
  <si>
    <t>田奋臣</t>
  </si>
  <si>
    <t>64032119******0912</t>
  </si>
  <si>
    <t>622947*********4595</t>
  </si>
  <si>
    <t>石兰明</t>
  </si>
  <si>
    <t>64032119******1384</t>
  </si>
  <si>
    <t>陈学德</t>
  </si>
  <si>
    <t>622947*********7951</t>
  </si>
  <si>
    <t>陈东科</t>
  </si>
  <si>
    <t>李艳</t>
  </si>
  <si>
    <t>64038119******2429</t>
  </si>
  <si>
    <t>2023.09-2024.8</t>
  </si>
  <si>
    <t>鲍秀萍</t>
  </si>
  <si>
    <t>622947*********0733</t>
  </si>
  <si>
    <t>王爱斌</t>
  </si>
  <si>
    <t>李守平</t>
  </si>
  <si>
    <t>622947*********5064</t>
  </si>
  <si>
    <t>李学超</t>
  </si>
  <si>
    <t>64032119******2615</t>
  </si>
  <si>
    <t>刘文娟</t>
  </si>
  <si>
    <t>朱仰梅</t>
  </si>
  <si>
    <t>64032119******2645</t>
  </si>
  <si>
    <t>622947*********1625</t>
  </si>
  <si>
    <t>陈宝武</t>
  </si>
  <si>
    <t>赵兴叶</t>
  </si>
  <si>
    <t>622947*********0302</t>
  </si>
  <si>
    <t>王玉涛</t>
  </si>
  <si>
    <t>赵兴华</t>
  </si>
  <si>
    <t>622947*********4308</t>
  </si>
  <si>
    <t>赵欢</t>
  </si>
  <si>
    <t>64032120******0944</t>
  </si>
  <si>
    <t>张玲花</t>
  </si>
  <si>
    <t>孙元武</t>
  </si>
  <si>
    <t>622947*********1664</t>
  </si>
  <si>
    <t>孙耀毅</t>
  </si>
  <si>
    <t>周功</t>
  </si>
  <si>
    <t>622947*********7409</t>
  </si>
  <si>
    <t>周兆家</t>
  </si>
  <si>
    <t>朱兴江</t>
  </si>
  <si>
    <t>64032119******0936</t>
  </si>
  <si>
    <t>622947*********4612</t>
  </si>
  <si>
    <t>朱立波</t>
  </si>
  <si>
    <t>朱丽丽</t>
  </si>
  <si>
    <t>64032119******104X</t>
  </si>
  <si>
    <t>任元梓</t>
  </si>
  <si>
    <t>622947*********7400</t>
  </si>
  <si>
    <t>任吉全</t>
  </si>
  <si>
    <t>64032119******1055</t>
  </si>
  <si>
    <t>姜玉虎</t>
  </si>
  <si>
    <t>622947*********0685</t>
  </si>
  <si>
    <t>赵兴琴</t>
  </si>
  <si>
    <t>64032119******2646</t>
  </si>
  <si>
    <t>姜永忠</t>
  </si>
  <si>
    <t>黄建红</t>
  </si>
  <si>
    <t>622947*********2122</t>
  </si>
  <si>
    <t>黄伟</t>
  </si>
  <si>
    <t>64032119******0973</t>
  </si>
  <si>
    <t>陶桂芳</t>
  </si>
  <si>
    <t>64032119******0961</t>
  </si>
  <si>
    <t>曹闸村</t>
  </si>
  <si>
    <t>张云录</t>
  </si>
  <si>
    <t>622947*********2274</t>
  </si>
  <si>
    <t>景雪宁</t>
  </si>
  <si>
    <t>64222619******0881</t>
  </si>
  <si>
    <t>2023.9.—2024.8</t>
  </si>
  <si>
    <t>张鹏娟</t>
  </si>
  <si>
    <t>2024.5—24.8</t>
  </si>
  <si>
    <t>张伟强</t>
  </si>
  <si>
    <t>622947*********1046</t>
  </si>
  <si>
    <t>2024.2—2024.8</t>
  </si>
  <si>
    <t>红武村</t>
  </si>
  <si>
    <t>杨新芳</t>
  </si>
  <si>
    <t>622947*********9493</t>
  </si>
  <si>
    <t>潘长宏</t>
  </si>
  <si>
    <t>622947*********2904</t>
  </si>
  <si>
    <t>李文革</t>
  </si>
  <si>
    <t>622947*********0217</t>
  </si>
  <si>
    <t>白学虎</t>
  </si>
  <si>
    <t>622947*********2927</t>
  </si>
  <si>
    <t>胡敏</t>
  </si>
  <si>
    <t>64222219******1827</t>
  </si>
  <si>
    <t>白文恒</t>
  </si>
  <si>
    <t>64222219******1814</t>
  </si>
  <si>
    <t>622947*********5174</t>
  </si>
  <si>
    <t>孙天胜</t>
  </si>
  <si>
    <t>622947*********6649</t>
  </si>
  <si>
    <t>孙小燕</t>
  </si>
  <si>
    <t>王苍</t>
  </si>
  <si>
    <t>622947*********5609</t>
  </si>
  <si>
    <t>王婷</t>
  </si>
  <si>
    <t>王鹏</t>
  </si>
  <si>
    <t>李学仓</t>
  </si>
  <si>
    <t>622947*********0129</t>
  </si>
  <si>
    <t>李树根</t>
  </si>
  <si>
    <t>柔远镇</t>
  </si>
  <si>
    <t>镇靖村</t>
  </si>
  <si>
    <t>柳小红</t>
  </si>
  <si>
    <t>622947*********9856</t>
  </si>
  <si>
    <t>柳扬</t>
  </si>
  <si>
    <t>杨立荣</t>
  </si>
  <si>
    <t>镇罗镇</t>
  </si>
  <si>
    <t>河沟村</t>
  </si>
  <si>
    <t>张梅兰</t>
  </si>
  <si>
    <t>64020419******0041</t>
  </si>
  <si>
    <t>622947*********6871</t>
  </si>
  <si>
    <t>雍安丽</t>
  </si>
  <si>
    <t>64032119******1329</t>
  </si>
  <si>
    <t>张兴荣</t>
  </si>
  <si>
    <t>622947*********3609</t>
  </si>
  <si>
    <t>张海国</t>
  </si>
  <si>
    <t>凯歌村</t>
  </si>
  <si>
    <t>杨秀兰</t>
  </si>
  <si>
    <t>64222219******1220</t>
  </si>
  <si>
    <t>622947*********6496</t>
  </si>
  <si>
    <t>张玉林</t>
  </si>
  <si>
    <t>盐池县</t>
  </si>
  <si>
    <t>霍兴明</t>
  </si>
  <si>
    <t>622947*********1983</t>
  </si>
  <si>
    <t>霍生臣</t>
  </si>
  <si>
    <t>黄宗汉</t>
  </si>
  <si>
    <t>622947*********5980</t>
  </si>
  <si>
    <t>黄园杰</t>
  </si>
  <si>
    <t>黄园奇</t>
  </si>
  <si>
    <t>胜金村</t>
  </si>
  <si>
    <t>杨军庆</t>
  </si>
  <si>
    <t>62040319******2215</t>
  </si>
  <si>
    <t>622947*********5041</t>
  </si>
  <si>
    <t>张绿弟</t>
  </si>
  <si>
    <t>杨进财</t>
  </si>
  <si>
    <t>62040320******2230</t>
  </si>
  <si>
    <t>张宗彦</t>
  </si>
  <si>
    <t>622947*********6348</t>
  </si>
  <si>
    <t>张勇</t>
  </si>
  <si>
    <t>霍兴国</t>
  </si>
  <si>
    <t>622947*********4327</t>
  </si>
  <si>
    <t>霍生全</t>
  </si>
  <si>
    <t>乌海市</t>
  </si>
  <si>
    <t>乌达区</t>
  </si>
  <si>
    <t>九塘村</t>
  </si>
  <si>
    <t>刘文涛</t>
  </si>
  <si>
    <t>622947*********5668</t>
  </si>
  <si>
    <t>刘卫杰</t>
  </si>
  <si>
    <t>李红军</t>
  </si>
  <si>
    <t>64222219******3818</t>
  </si>
  <si>
    <t>622947*********7265</t>
  </si>
  <si>
    <t>张晓琴</t>
  </si>
  <si>
    <t>张小强</t>
  </si>
  <si>
    <t>64222219******381X</t>
  </si>
  <si>
    <t>622947*********7680</t>
  </si>
  <si>
    <t>李红祥</t>
  </si>
  <si>
    <t>李志雄</t>
  </si>
  <si>
    <t>64222220******3816</t>
  </si>
  <si>
    <t>王永刚</t>
  </si>
  <si>
    <t>622947*********0155</t>
  </si>
  <si>
    <t>镇北村</t>
  </si>
  <si>
    <t>陈玉宏</t>
  </si>
  <si>
    <t>622947*********2295</t>
  </si>
  <si>
    <t>魏桂莲</t>
  </si>
  <si>
    <t>64222219******382X</t>
  </si>
  <si>
    <t>刘林</t>
  </si>
  <si>
    <t>622947*********0958</t>
  </si>
  <si>
    <t>刘继强</t>
  </si>
  <si>
    <t>刘加强</t>
  </si>
  <si>
    <t>64222219******3814</t>
  </si>
  <si>
    <t>柳艳芳</t>
  </si>
  <si>
    <t>64222419******0625</t>
  </si>
  <si>
    <t>张玉红</t>
  </si>
  <si>
    <t>64222219******3840</t>
  </si>
  <si>
    <t>622947*********4718</t>
  </si>
  <si>
    <t>刘国强</t>
  </si>
  <si>
    <t>江西</t>
  </si>
  <si>
    <t>新余</t>
  </si>
  <si>
    <t>分宜</t>
  </si>
  <si>
    <t>64012219******2148</t>
  </si>
  <si>
    <t>大武口</t>
  </si>
  <si>
    <t>李红东</t>
  </si>
  <si>
    <t>622947*********2044</t>
  </si>
  <si>
    <t>李志宁</t>
  </si>
  <si>
    <t>刘玉东</t>
  </si>
  <si>
    <t>622947*********0239</t>
  </si>
  <si>
    <t>刘新明</t>
  </si>
  <si>
    <t>刘新勇</t>
  </si>
  <si>
    <t>王磊</t>
  </si>
  <si>
    <t>622947*********6236</t>
  </si>
  <si>
    <t>榆中县</t>
  </si>
  <si>
    <t>2024.5-2024.8</t>
  </si>
  <si>
    <t>陈钰芳</t>
  </si>
  <si>
    <t>62282119******2021</t>
  </si>
  <si>
    <t>王永忠</t>
  </si>
  <si>
    <t>64222219******3835</t>
  </si>
  <si>
    <t>622947*********0162</t>
  </si>
  <si>
    <t>中卫市</t>
  </si>
  <si>
    <t>中宁县</t>
  </si>
  <si>
    <t>张峰</t>
  </si>
  <si>
    <t>622947*********4397</t>
  </si>
  <si>
    <t>张虎</t>
  </si>
  <si>
    <t>622947*********1062</t>
  </si>
  <si>
    <t>张忠</t>
  </si>
  <si>
    <t>64052219******3812</t>
  </si>
  <si>
    <t>622947*********3132</t>
  </si>
  <si>
    <t>全小琴</t>
  </si>
  <si>
    <t>64052219******3824</t>
  </si>
  <si>
    <t>宣和镇</t>
  </si>
  <si>
    <t>旧营村</t>
  </si>
  <si>
    <t>王登山</t>
  </si>
  <si>
    <t>64032119******1714</t>
  </si>
  <si>
    <t>622947*********8253</t>
  </si>
  <si>
    <t>王雪</t>
  </si>
  <si>
    <t>64032119******1721</t>
  </si>
  <si>
    <t>嘉定</t>
  </si>
  <si>
    <t>2023.12-2024.8</t>
  </si>
  <si>
    <t>福兴村</t>
  </si>
  <si>
    <t>陈连宝</t>
  </si>
  <si>
    <t>622947*********3434</t>
  </si>
  <si>
    <t>黄玲</t>
  </si>
  <si>
    <t>陈广升</t>
  </si>
  <si>
    <t>64222120******3933</t>
  </si>
  <si>
    <t>敬农村</t>
  </si>
  <si>
    <t>赵兰</t>
  </si>
  <si>
    <t>64212319******2027</t>
  </si>
  <si>
    <t>622947*********5635</t>
  </si>
  <si>
    <t>王玉凤</t>
  </si>
  <si>
    <t>64032119******2323</t>
  </si>
  <si>
    <t>藏尔刚</t>
  </si>
  <si>
    <t>64212319******2017</t>
  </si>
  <si>
    <t>622947*********9763</t>
  </si>
  <si>
    <t>藏玉飞</t>
  </si>
  <si>
    <t>64032119******2018</t>
  </si>
  <si>
    <t>陈满富</t>
  </si>
  <si>
    <t>62282219******4719</t>
  </si>
  <si>
    <t>622947*********2814</t>
  </si>
  <si>
    <t>陈建平</t>
  </si>
  <si>
    <t>62282219******4718</t>
  </si>
  <si>
    <t>陈天宝</t>
  </si>
  <si>
    <t>64032119******2059</t>
  </si>
  <si>
    <t>622947*********0033</t>
  </si>
  <si>
    <t>山羊场</t>
  </si>
  <si>
    <t>马彩</t>
  </si>
  <si>
    <t>64222119******3804</t>
  </si>
  <si>
    <t>622947*********0274</t>
  </si>
  <si>
    <t>永和村</t>
  </si>
  <si>
    <t>魏玉艳</t>
  </si>
  <si>
    <t>64032119******1802</t>
  </si>
  <si>
    <t>622947*********4403</t>
  </si>
  <si>
    <t>袁凯</t>
  </si>
  <si>
    <t>64032119******1717</t>
  </si>
  <si>
    <t>唐发财</t>
  </si>
  <si>
    <t>64222319******3631</t>
  </si>
  <si>
    <t>622947*********8459</t>
  </si>
  <si>
    <t>王凤霞</t>
  </si>
  <si>
    <t>64032119******1723</t>
  </si>
  <si>
    <t>622947*********2057</t>
  </si>
  <si>
    <t>杨富清</t>
  </si>
  <si>
    <t>64032119******1735</t>
  </si>
  <si>
    <t>鄂托克前旗</t>
  </si>
  <si>
    <t>张龙</t>
  </si>
  <si>
    <t>64212319******1718</t>
  </si>
  <si>
    <t>622947*********9336</t>
  </si>
  <si>
    <t>温淑琴</t>
  </si>
  <si>
    <t>64032119******1740</t>
  </si>
  <si>
    <t>张博强</t>
  </si>
  <si>
    <t>64032119******1736</t>
  </si>
  <si>
    <t>赵玉玺</t>
  </si>
  <si>
    <t>64050219******1738</t>
  </si>
  <si>
    <t>622947*********4272</t>
  </si>
  <si>
    <t>赵红军</t>
  </si>
  <si>
    <t>64032119******1517</t>
  </si>
  <si>
    <t>城北区</t>
  </si>
  <si>
    <t>徐淑霞</t>
  </si>
  <si>
    <t>64032119******1720</t>
  </si>
  <si>
    <t>622947*********4699</t>
  </si>
  <si>
    <t>詹锋</t>
  </si>
  <si>
    <t>64032119******1719</t>
  </si>
  <si>
    <t>曹山村</t>
  </si>
  <si>
    <t>张本生</t>
  </si>
  <si>
    <t>64212319******2018</t>
  </si>
  <si>
    <t>622947*********1059</t>
  </si>
  <si>
    <t>张成贵</t>
  </si>
  <si>
    <t>64212319******2016</t>
  </si>
  <si>
    <t>622947*********8948</t>
  </si>
  <si>
    <t>张本科</t>
  </si>
  <si>
    <t>64032119******2010</t>
  </si>
  <si>
    <t>长安</t>
  </si>
  <si>
    <t>何具仁</t>
  </si>
  <si>
    <t>64212319******2012</t>
  </si>
  <si>
    <t>622947*********1191</t>
  </si>
  <si>
    <t>何建宁</t>
  </si>
  <si>
    <t>64032119******1711</t>
  </si>
  <si>
    <t>吴润环</t>
  </si>
  <si>
    <t>64032119******1762</t>
  </si>
  <si>
    <t>622947*********3722</t>
  </si>
  <si>
    <t>党海军</t>
  </si>
  <si>
    <t>64222319******3035</t>
  </si>
  <si>
    <t>代明红</t>
  </si>
  <si>
    <t>64212319******2013</t>
  </si>
  <si>
    <t>622947*********6145</t>
  </si>
  <si>
    <t>刘忠芳</t>
  </si>
  <si>
    <t>622947*********8773</t>
  </si>
  <si>
    <t>苟建勇</t>
  </si>
  <si>
    <t>64032119******2038</t>
  </si>
  <si>
    <t>吴勇</t>
  </si>
  <si>
    <t>622947*********1965</t>
  </si>
  <si>
    <t>杨保荣</t>
  </si>
  <si>
    <t>622947*********7108</t>
  </si>
  <si>
    <t>丹阳村</t>
  </si>
  <si>
    <t>张平凡</t>
  </si>
  <si>
    <t>64032120******1714</t>
  </si>
  <si>
    <t>622947*********4879</t>
  </si>
  <si>
    <t>张有凡</t>
  </si>
  <si>
    <t>64032120******1729</t>
  </si>
  <si>
    <t>李治军</t>
  </si>
  <si>
    <t>64212319******203X</t>
  </si>
  <si>
    <t>622947*********0027</t>
  </si>
  <si>
    <t>李小刚</t>
  </si>
  <si>
    <t>64032119******2017</t>
  </si>
  <si>
    <t>刘忠宝</t>
  </si>
  <si>
    <t>64212319******2019</t>
  </si>
  <si>
    <t>622947*********5498</t>
  </si>
  <si>
    <t>刘洋</t>
  </si>
  <si>
    <t>64032119******2039</t>
  </si>
  <si>
    <t>环县</t>
  </si>
  <si>
    <t>王克瑞</t>
  </si>
  <si>
    <t>64212319******2010</t>
  </si>
  <si>
    <t>622947*********3400</t>
  </si>
  <si>
    <t>王厅贤</t>
  </si>
  <si>
    <t>64032119******2013</t>
  </si>
  <si>
    <t>常熟</t>
  </si>
  <si>
    <t>王合兵</t>
  </si>
  <si>
    <t>62272719******5323</t>
  </si>
  <si>
    <t>622947*********3239</t>
  </si>
  <si>
    <t>王盼盼</t>
  </si>
  <si>
    <t>62272719******5322</t>
  </si>
  <si>
    <t>陈志亮</t>
  </si>
  <si>
    <t>622947*********3262</t>
  </si>
  <si>
    <t>陈亚飞</t>
  </si>
  <si>
    <t>冉绪军</t>
  </si>
  <si>
    <t>64032119******2033</t>
  </si>
  <si>
    <t>622947*********2925</t>
  </si>
  <si>
    <t>张静</t>
  </si>
  <si>
    <t>64222219******0241</t>
  </si>
  <si>
    <t>杨维杰</t>
  </si>
  <si>
    <t>64212319******2011</t>
  </si>
  <si>
    <t>622947*********8783</t>
  </si>
  <si>
    <t>刘学谦</t>
  </si>
  <si>
    <t>622947*********9409</t>
  </si>
  <si>
    <t>刘雄宝</t>
  </si>
  <si>
    <t>64032120******1716</t>
  </si>
  <si>
    <t>兴庆</t>
  </si>
  <si>
    <t>许俊刚</t>
  </si>
  <si>
    <t>622947*********1821</t>
  </si>
  <si>
    <t>徐伶俐</t>
  </si>
  <si>
    <t>64222319******1246</t>
  </si>
  <si>
    <t>马进才</t>
  </si>
  <si>
    <t>64212319******201X</t>
  </si>
  <si>
    <t>622947*********6977</t>
  </si>
  <si>
    <t>何太龙</t>
  </si>
  <si>
    <t>崔涛</t>
  </si>
  <si>
    <t>622947*********8061</t>
  </si>
  <si>
    <t>周荞叶</t>
  </si>
  <si>
    <t>622947*********6788</t>
  </si>
  <si>
    <t>刘建海</t>
  </si>
  <si>
    <t>刘学金</t>
  </si>
  <si>
    <t>622947*********7297</t>
  </si>
  <si>
    <t>王志仁</t>
  </si>
  <si>
    <t>622947*********2984</t>
  </si>
  <si>
    <t>王娟娟</t>
  </si>
  <si>
    <t>64212319******202X</t>
  </si>
  <si>
    <t>龙波</t>
  </si>
  <si>
    <t>64032119******2014</t>
  </si>
  <si>
    <t>622947*********0831</t>
  </si>
  <si>
    <t>秦孝斌</t>
  </si>
  <si>
    <t>64222319******4116</t>
  </si>
  <si>
    <t>622947*********4355</t>
  </si>
  <si>
    <t>秦向东</t>
  </si>
  <si>
    <t>64042220******4127</t>
  </si>
  <si>
    <t>苏俊清</t>
  </si>
  <si>
    <t>622947*********2236</t>
  </si>
  <si>
    <t>苏茂森</t>
  </si>
  <si>
    <t>阿克苏</t>
  </si>
  <si>
    <t>库车</t>
  </si>
  <si>
    <t>苏凤勤</t>
  </si>
  <si>
    <t>64050220******1725</t>
  </si>
  <si>
    <t>武克学</t>
  </si>
  <si>
    <t>622947*********7531</t>
  </si>
  <si>
    <t>武苗苗</t>
  </si>
  <si>
    <t>64032119******174X</t>
  </si>
  <si>
    <t>拱墅</t>
  </si>
  <si>
    <t>赵文科</t>
  </si>
  <si>
    <t>622947*********5875</t>
  </si>
  <si>
    <t>赵彩丽</t>
  </si>
  <si>
    <t>64032120******2021</t>
  </si>
  <si>
    <t>张文良</t>
  </si>
  <si>
    <t>64212319******2037</t>
  </si>
  <si>
    <t>622947*********3217</t>
  </si>
  <si>
    <t>张佳</t>
  </si>
  <si>
    <t>任富吉</t>
  </si>
  <si>
    <t>64212319******2015</t>
  </si>
  <si>
    <t>622947*********9071</t>
  </si>
  <si>
    <t>任海成</t>
  </si>
  <si>
    <t>张金奎</t>
  </si>
  <si>
    <t>622947*********1242</t>
  </si>
  <si>
    <t>64032119******2019</t>
  </si>
  <si>
    <t>安志俊</t>
  </si>
  <si>
    <t>64212319******2014</t>
  </si>
  <si>
    <t>622947*********6435</t>
  </si>
  <si>
    <t>安文慧</t>
  </si>
  <si>
    <t>张保荣</t>
  </si>
  <si>
    <t>622947*********4147</t>
  </si>
  <si>
    <t>卢雄雄</t>
  </si>
  <si>
    <t>64222319******1816</t>
  </si>
  <si>
    <t>张琴琴</t>
  </si>
  <si>
    <t>64032119******2029</t>
  </si>
  <si>
    <t>622947*********9464</t>
  </si>
  <si>
    <t>李媛媛</t>
  </si>
  <si>
    <t>64032119******2021</t>
  </si>
  <si>
    <t>任同学</t>
  </si>
  <si>
    <t>622947*********3521</t>
  </si>
  <si>
    <t>任小兵</t>
  </si>
  <si>
    <t>64032119******201X</t>
  </si>
  <si>
    <t>陈龙</t>
  </si>
  <si>
    <t>622947*********5955</t>
  </si>
  <si>
    <t>冉朝辉</t>
  </si>
  <si>
    <t>622947*********1361</t>
  </si>
  <si>
    <t>苏彩琴</t>
  </si>
  <si>
    <t>潘金莲</t>
  </si>
  <si>
    <t>64212319******2023</t>
  </si>
  <si>
    <t>622947*********8654</t>
  </si>
  <si>
    <t>董奋全</t>
  </si>
  <si>
    <t>华和村</t>
  </si>
  <si>
    <t>撒有财</t>
  </si>
  <si>
    <t>64222219******0036</t>
  </si>
  <si>
    <t>622947*********1928</t>
  </si>
  <si>
    <t>撒彦清</t>
  </si>
  <si>
    <t>64222219******005X</t>
  </si>
  <si>
    <t>乌拉特前旗</t>
  </si>
  <si>
    <t>田彦飞</t>
  </si>
  <si>
    <t>64030019******0430</t>
  </si>
  <si>
    <t>622947*********7740</t>
  </si>
  <si>
    <t>田治财</t>
  </si>
  <si>
    <t>64052220******0013</t>
  </si>
  <si>
    <t>李风贵</t>
  </si>
  <si>
    <t>622947*********1662</t>
  </si>
  <si>
    <t>李生明</t>
  </si>
  <si>
    <t>64222219******0056</t>
  </si>
  <si>
    <t>马蓉蓉</t>
  </si>
  <si>
    <t>64052220******102X</t>
  </si>
  <si>
    <t>马德俊</t>
  </si>
  <si>
    <t>64030019******0414</t>
  </si>
  <si>
    <t>622947*********2605</t>
  </si>
  <si>
    <t>马彦福</t>
  </si>
  <si>
    <t>64052220******0015</t>
  </si>
  <si>
    <t>杨生强</t>
  </si>
  <si>
    <t>64052219******0019</t>
  </si>
  <si>
    <t>622947*********5758</t>
  </si>
  <si>
    <t>杨应贵</t>
  </si>
  <si>
    <t>64052220******0010</t>
  </si>
  <si>
    <t>李应忠</t>
  </si>
  <si>
    <t>64222219******0055</t>
  </si>
  <si>
    <t>622947*********0313</t>
  </si>
  <si>
    <t>李小宝</t>
  </si>
  <si>
    <t>64052219******0012</t>
  </si>
  <si>
    <t>马士花</t>
  </si>
  <si>
    <t>64222219******004X</t>
  </si>
  <si>
    <t>李苹</t>
  </si>
  <si>
    <t>64222220******0027</t>
  </si>
  <si>
    <t>张秀梅</t>
  </si>
  <si>
    <t>64212319******2225</t>
  </si>
  <si>
    <t>622947*********6741</t>
  </si>
  <si>
    <t>刘鹏</t>
  </si>
  <si>
    <t>64032119******1512</t>
  </si>
  <si>
    <t>刘惠娟</t>
  </si>
  <si>
    <t>622947*********0906</t>
  </si>
  <si>
    <t>刘青聪</t>
  </si>
  <si>
    <t>64032119******2210</t>
  </si>
  <si>
    <t>马风元</t>
  </si>
  <si>
    <t>64222219******0099</t>
  </si>
  <si>
    <t>622947*********8868</t>
  </si>
  <si>
    <t>李应梅</t>
  </si>
  <si>
    <t>64222219******1029</t>
  </si>
  <si>
    <t>撒有忠</t>
  </si>
  <si>
    <t>64030019******0437</t>
  </si>
  <si>
    <t>622947*********4602</t>
  </si>
  <si>
    <t>撒芳</t>
  </si>
  <si>
    <t>64052220******0021</t>
  </si>
  <si>
    <t>田彦林</t>
  </si>
  <si>
    <t>64222219******0015</t>
  </si>
  <si>
    <t>622947*********3249</t>
  </si>
  <si>
    <t>田智江</t>
  </si>
  <si>
    <t>64222219******0037</t>
  </si>
  <si>
    <t>马进宝</t>
  </si>
  <si>
    <t>64030019******4758</t>
  </si>
  <si>
    <t>622947*********5523</t>
  </si>
  <si>
    <t>乌海</t>
  </si>
  <si>
    <t>乌达</t>
  </si>
  <si>
    <t>李风强</t>
  </si>
  <si>
    <t>64030019******0410</t>
  </si>
  <si>
    <t>622947*********4731</t>
  </si>
  <si>
    <t>李应虎</t>
  </si>
  <si>
    <t>沙学斌</t>
  </si>
  <si>
    <t>64222219******0035</t>
  </si>
  <si>
    <t>622947*********1407</t>
  </si>
  <si>
    <t>沙芳</t>
  </si>
  <si>
    <t>64222219******0046</t>
  </si>
  <si>
    <t>原州</t>
  </si>
  <si>
    <t>草台村</t>
  </si>
  <si>
    <t>朱生华</t>
  </si>
  <si>
    <t>622947*********0815</t>
  </si>
  <si>
    <t>朱旺</t>
  </si>
  <si>
    <t>64032119******2015</t>
  </si>
  <si>
    <t>王彦峰</t>
  </si>
  <si>
    <t>622947*********8732</t>
  </si>
  <si>
    <t>王文慧</t>
  </si>
  <si>
    <t>64032119******1741</t>
  </si>
  <si>
    <t>崔俊智</t>
  </si>
  <si>
    <t>622947*********2987</t>
  </si>
  <si>
    <t>崔怀誉</t>
  </si>
  <si>
    <t>64032119******1765</t>
  </si>
  <si>
    <t>刘学枫</t>
  </si>
  <si>
    <t>64032119******2016</t>
  </si>
  <si>
    <t>622947*********6150</t>
  </si>
  <si>
    <t>王国民</t>
  </si>
  <si>
    <t>622947*********7879</t>
  </si>
  <si>
    <t>王浩</t>
  </si>
  <si>
    <t>64032119******1733</t>
  </si>
  <si>
    <t>杜志川</t>
  </si>
  <si>
    <t>622947*********1909</t>
  </si>
  <si>
    <t>杜正兵</t>
  </si>
  <si>
    <t>李炳仁</t>
  </si>
  <si>
    <t>622947*********2024</t>
  </si>
  <si>
    <t>李鹏飞</t>
  </si>
  <si>
    <t>64032119******2012</t>
  </si>
  <si>
    <t>622947*********7222</t>
  </si>
  <si>
    <t>朝阳</t>
  </si>
  <si>
    <t>陈国娟</t>
  </si>
  <si>
    <t>王生功</t>
  </si>
  <si>
    <t>622947*********7313</t>
  </si>
  <si>
    <t>王培孔</t>
  </si>
  <si>
    <t>何文兵</t>
  </si>
  <si>
    <t>64222319******2231</t>
  </si>
  <si>
    <t>纪占川</t>
  </si>
  <si>
    <t>622947*********7738</t>
  </si>
  <si>
    <t>李俊霞</t>
  </si>
  <si>
    <t>64212319******2025</t>
  </si>
  <si>
    <t>李建强</t>
  </si>
  <si>
    <t>622947*********1565</t>
  </si>
  <si>
    <t>王俊如</t>
  </si>
  <si>
    <t>622947*********5003</t>
  </si>
  <si>
    <t>王金霞</t>
  </si>
  <si>
    <t>朱生存</t>
  </si>
  <si>
    <t>622947*********0873</t>
  </si>
  <si>
    <t>朱孔</t>
  </si>
  <si>
    <t>常耀林</t>
  </si>
  <si>
    <t>622947*********0663</t>
  </si>
  <si>
    <t>常虎</t>
  </si>
  <si>
    <t>64222319******2211</t>
  </si>
  <si>
    <t>段立平</t>
  </si>
  <si>
    <t>64212319******2039</t>
  </si>
  <si>
    <t>622947*********9735</t>
  </si>
  <si>
    <t>段鹏瑞</t>
  </si>
  <si>
    <t>64032120******1711</t>
  </si>
  <si>
    <t>王满香</t>
  </si>
  <si>
    <t>64222219******1829</t>
  </si>
  <si>
    <t>纪占兵</t>
  </si>
  <si>
    <t>622947*********7282</t>
  </si>
  <si>
    <t>王瑞</t>
  </si>
  <si>
    <t>64032119******1743</t>
  </si>
  <si>
    <t>徐学玲</t>
  </si>
  <si>
    <t>王召</t>
  </si>
  <si>
    <t>64222319******4715</t>
  </si>
  <si>
    <t>622947*********4104</t>
  </si>
  <si>
    <t>宋润兰</t>
  </si>
  <si>
    <t>64222319******4722</t>
  </si>
  <si>
    <t>陈德聪</t>
  </si>
  <si>
    <t>622947*********9427</t>
  </si>
  <si>
    <t>陈国良</t>
  </si>
  <si>
    <t>刘进宝</t>
  </si>
  <si>
    <t>622947*********2563</t>
  </si>
  <si>
    <t>刘丽</t>
  </si>
  <si>
    <t>深圳</t>
  </si>
  <si>
    <t>罗岐山</t>
  </si>
  <si>
    <t>622947*********8191</t>
  </si>
  <si>
    <t>侠文彦</t>
  </si>
  <si>
    <t>13013119******1597</t>
  </si>
  <si>
    <t>杨思珍</t>
  </si>
  <si>
    <t>622947*********1643</t>
  </si>
  <si>
    <t>周富琦</t>
  </si>
  <si>
    <t>622947*********3883</t>
  </si>
  <si>
    <t>羚和村</t>
  </si>
  <si>
    <t>郝永建</t>
  </si>
  <si>
    <t>64032119******173x</t>
  </si>
  <si>
    <t>622947*********2101</t>
  </si>
  <si>
    <t>刘兴华</t>
  </si>
  <si>
    <t>64032119******1731</t>
  </si>
  <si>
    <t>622947*********8630</t>
  </si>
  <si>
    <t>刘旗涛</t>
  </si>
  <si>
    <t>64032120******1715</t>
  </si>
  <si>
    <t>徐正新</t>
  </si>
  <si>
    <t>64032119******1718</t>
  </si>
  <si>
    <t>622947*********5649</t>
  </si>
  <si>
    <t>王春梅</t>
  </si>
  <si>
    <t>64032119******1724</t>
  </si>
  <si>
    <t>杨淑玲</t>
  </si>
  <si>
    <t>64032119******1744</t>
  </si>
  <si>
    <t>622947*********1717</t>
  </si>
  <si>
    <t>徐亮</t>
  </si>
  <si>
    <t>赵亮</t>
  </si>
  <si>
    <t>64222119******3956</t>
  </si>
  <si>
    <t>622947*********4672</t>
  </si>
  <si>
    <t>徐红</t>
  </si>
  <si>
    <t>622947*********5433</t>
  </si>
  <si>
    <t>徐佳思</t>
  </si>
  <si>
    <t>徐佳伟</t>
  </si>
  <si>
    <t>64050220******1712</t>
  </si>
  <si>
    <t>徐正豹</t>
  </si>
  <si>
    <t>64032119******1716</t>
  </si>
  <si>
    <t>622947*********2253</t>
  </si>
  <si>
    <t>赵宗信</t>
  </si>
  <si>
    <t>622947*********2899</t>
  </si>
  <si>
    <t>任全翠</t>
  </si>
  <si>
    <t>赵宗礼</t>
  </si>
  <si>
    <t>622947*********0139</t>
  </si>
  <si>
    <t>赵文</t>
  </si>
  <si>
    <t>64222119******3954</t>
  </si>
  <si>
    <t>卢志岳</t>
  </si>
  <si>
    <t>64222119******378X</t>
  </si>
  <si>
    <t>刘德生</t>
  </si>
  <si>
    <t>64212719******0812</t>
  </si>
  <si>
    <t>622947*********9021</t>
  </si>
  <si>
    <t>王培海</t>
  </si>
  <si>
    <t>622947*********2000</t>
  </si>
  <si>
    <t>王小东</t>
  </si>
  <si>
    <t>王培喜</t>
  </si>
  <si>
    <t>622947*********7170</t>
  </si>
  <si>
    <t>任全慧</t>
  </si>
  <si>
    <t>64222119******3955</t>
  </si>
  <si>
    <t>622947*********9250</t>
  </si>
  <si>
    <t>杜建梅</t>
  </si>
  <si>
    <t>64222119******3965</t>
  </si>
  <si>
    <t>任瑞军</t>
  </si>
  <si>
    <t>任瑞坤</t>
  </si>
  <si>
    <t>赵宗智</t>
  </si>
  <si>
    <t>622947*********0453</t>
  </si>
  <si>
    <t>赵鹏</t>
  </si>
  <si>
    <t>64222119******3958</t>
  </si>
  <si>
    <t>屈学梅</t>
  </si>
  <si>
    <t>64222119******3943</t>
  </si>
  <si>
    <t>许进虎</t>
  </si>
  <si>
    <t>64212319******1712</t>
  </si>
  <si>
    <t>622947*********3975</t>
  </si>
  <si>
    <t>麦宝双</t>
  </si>
  <si>
    <t>64032119******1750</t>
  </si>
  <si>
    <t>622947*********3162</t>
  </si>
  <si>
    <t>麦辉</t>
  </si>
  <si>
    <t>64032119******1727</t>
  </si>
  <si>
    <t>郭学英</t>
  </si>
  <si>
    <t>64212319******1726</t>
  </si>
  <si>
    <t>张自荣</t>
  </si>
  <si>
    <t>64032119******1737</t>
  </si>
  <si>
    <t>622947*********6723</t>
  </si>
  <si>
    <t>赵玉泉</t>
  </si>
  <si>
    <t>622947*********9369</t>
  </si>
  <si>
    <t>赵文涛</t>
  </si>
  <si>
    <t>64050219******1719</t>
  </si>
  <si>
    <t>麦保银</t>
  </si>
  <si>
    <t>64032119******1710</t>
  </si>
  <si>
    <t>622947*********5713</t>
  </si>
  <si>
    <t>占竹梅</t>
  </si>
  <si>
    <t>64032119******172x</t>
  </si>
  <si>
    <t>郝建忠</t>
  </si>
  <si>
    <t>622947*********2130</t>
  </si>
  <si>
    <t>郝瑞兵</t>
  </si>
  <si>
    <t>64032119******1739</t>
  </si>
  <si>
    <t>徐小军</t>
  </si>
  <si>
    <t>64032119******1734</t>
  </si>
  <si>
    <t>622947*********6272</t>
  </si>
  <si>
    <t>张建兵</t>
  </si>
  <si>
    <t>622947*********7607</t>
  </si>
  <si>
    <t>张兴武</t>
  </si>
  <si>
    <t>622947*********1508</t>
  </si>
  <si>
    <t>张福银</t>
  </si>
  <si>
    <t>64032119******1730</t>
  </si>
  <si>
    <t>张自平</t>
  </si>
  <si>
    <t>64032119******1777</t>
  </si>
  <si>
    <t>622947*********1051</t>
  </si>
  <si>
    <t>麦海祥</t>
  </si>
  <si>
    <t>64032119******1753</t>
  </si>
  <si>
    <t>622947*********4791</t>
  </si>
  <si>
    <t>张福喜</t>
  </si>
  <si>
    <t>64212319******1710</t>
  </si>
  <si>
    <t>622947*********5876</t>
  </si>
  <si>
    <t>张卜婷</t>
  </si>
  <si>
    <t>64032120******1741</t>
  </si>
  <si>
    <t>徐福</t>
  </si>
  <si>
    <t>622947*********4548</t>
  </si>
  <si>
    <t>徐永亮</t>
  </si>
  <si>
    <t>汪园村</t>
  </si>
  <si>
    <t>万龙豹</t>
  </si>
  <si>
    <t>622947*********3723</t>
  </si>
  <si>
    <t>罗具福</t>
  </si>
  <si>
    <t>62272619******0652</t>
  </si>
  <si>
    <t>622947*********7413</t>
  </si>
  <si>
    <t>罗彩霞</t>
  </si>
  <si>
    <t>62272619******0822</t>
  </si>
  <si>
    <t>罗永宁</t>
  </si>
  <si>
    <t>62272619******0790</t>
  </si>
  <si>
    <t>盐城</t>
  </si>
  <si>
    <t>建湖</t>
  </si>
  <si>
    <t>张海</t>
  </si>
  <si>
    <t>622947*********2493</t>
  </si>
  <si>
    <t>张文亮</t>
  </si>
  <si>
    <t>64032119******1713</t>
  </si>
  <si>
    <t>严志义</t>
  </si>
  <si>
    <t>622947*********5565</t>
  </si>
  <si>
    <t>康世林</t>
  </si>
  <si>
    <t>62040319******3313</t>
  </si>
  <si>
    <t>622947*********3362</t>
  </si>
  <si>
    <t>康永福</t>
  </si>
  <si>
    <t>孙少华</t>
  </si>
  <si>
    <t>622947*********4533</t>
  </si>
  <si>
    <t>赵兰娥</t>
  </si>
  <si>
    <t>64032119******1726</t>
  </si>
  <si>
    <t>董继全</t>
  </si>
  <si>
    <t>622947*********3456</t>
  </si>
  <si>
    <t>董荣飞</t>
  </si>
  <si>
    <t>德阳</t>
  </si>
  <si>
    <t>什邡</t>
  </si>
  <si>
    <t>王明海</t>
  </si>
  <si>
    <t>622947*********6324</t>
  </si>
  <si>
    <t>刘建美</t>
  </si>
  <si>
    <t>64032119******1729</t>
  </si>
  <si>
    <t>王静</t>
  </si>
  <si>
    <t>64032119******1725</t>
  </si>
  <si>
    <t>浦东</t>
  </si>
  <si>
    <t>王永浩</t>
  </si>
  <si>
    <t>外高桥保税区</t>
  </si>
  <si>
    <t>汪俊择</t>
  </si>
  <si>
    <t>622947*********0392</t>
  </si>
  <si>
    <t>李绪梅</t>
  </si>
  <si>
    <t>陈占全</t>
  </si>
  <si>
    <t>622947*********4185</t>
  </si>
  <si>
    <t>白居兴</t>
  </si>
  <si>
    <t>64212319******1732</t>
  </si>
  <si>
    <t>622947*********5051</t>
  </si>
  <si>
    <t>白玉兵</t>
  </si>
  <si>
    <t>64032119******173X</t>
  </si>
  <si>
    <t>杜文学</t>
  </si>
  <si>
    <t>64222119******2116</t>
  </si>
  <si>
    <t>622947*********8446</t>
  </si>
  <si>
    <t>汪宏吉</t>
  </si>
  <si>
    <t>64212319******1731</t>
  </si>
  <si>
    <t>622947*********5756</t>
  </si>
  <si>
    <t>赵莲花</t>
  </si>
  <si>
    <t>64212319******1744</t>
  </si>
  <si>
    <t>王军武</t>
  </si>
  <si>
    <t>622947*********6530</t>
  </si>
  <si>
    <t>64032119******1732</t>
  </si>
  <si>
    <t>任伟</t>
  </si>
  <si>
    <t>64212319******1738</t>
  </si>
  <si>
    <t>622947*********4322</t>
  </si>
  <si>
    <t>张学莲</t>
  </si>
  <si>
    <t>赵进余</t>
  </si>
  <si>
    <t>62042219******5413</t>
  </si>
  <si>
    <t>622947*********6044</t>
  </si>
  <si>
    <t>赵宁</t>
  </si>
  <si>
    <t>64050219******171X</t>
  </si>
  <si>
    <t>魏坤付</t>
  </si>
  <si>
    <t>64052219******0013</t>
  </si>
  <si>
    <t>622947*********5369</t>
  </si>
  <si>
    <t>魏万贵</t>
  </si>
  <si>
    <t>64052219******0015</t>
  </si>
  <si>
    <t>王志宏</t>
  </si>
  <si>
    <t>64050219******1715</t>
  </si>
  <si>
    <t>622947*********6447</t>
  </si>
  <si>
    <t>南金童</t>
  </si>
  <si>
    <t>64050219******1711</t>
  </si>
  <si>
    <t>海西蒙古族藏族自治州</t>
  </si>
  <si>
    <t>格尔木</t>
  </si>
  <si>
    <t>雍学武</t>
  </si>
  <si>
    <t>622947*********8964</t>
  </si>
  <si>
    <t>雍宁</t>
  </si>
  <si>
    <t>64032119******1773</t>
  </si>
  <si>
    <t>李海娟</t>
  </si>
  <si>
    <t>64032119******172X</t>
  </si>
  <si>
    <t>胡占翼</t>
  </si>
  <si>
    <t>62040319******2077</t>
  </si>
  <si>
    <t>622947*********3775</t>
  </si>
  <si>
    <t>胡继宁</t>
  </si>
  <si>
    <t>62040319******2012</t>
  </si>
  <si>
    <t>胡继伟</t>
  </si>
  <si>
    <t>62040319******2017</t>
  </si>
  <si>
    <t>2023.11-2024.3、
2024.5-2024.7</t>
  </si>
  <si>
    <t>汪俊俭</t>
  </si>
  <si>
    <t>622947*********9863</t>
  </si>
  <si>
    <t>汪元</t>
  </si>
  <si>
    <t>64032120******1730</t>
  </si>
  <si>
    <t>孙玉珍</t>
  </si>
  <si>
    <t>汪俊兵</t>
  </si>
  <si>
    <t>64212319******1715</t>
  </si>
  <si>
    <t>622947*********7035</t>
  </si>
  <si>
    <t>腾格里经济技术开发区</t>
  </si>
  <si>
    <t>赵洪海</t>
  </si>
  <si>
    <t>64212319******171X</t>
  </si>
  <si>
    <t>622947*********0024</t>
  </si>
  <si>
    <t>喜沟村</t>
  </si>
  <si>
    <t>李建文</t>
  </si>
  <si>
    <t>杨志梅</t>
  </si>
  <si>
    <t>64222219******284X</t>
  </si>
  <si>
    <t>622947*********8551</t>
  </si>
  <si>
    <t>罗成云</t>
  </si>
  <si>
    <t>64222219******2855</t>
  </si>
  <si>
    <t>王香娣</t>
  </si>
  <si>
    <t>64212319******2068</t>
  </si>
  <si>
    <t>622947*********9535</t>
  </si>
  <si>
    <t>吴晓军</t>
  </si>
  <si>
    <t>杨小勤</t>
  </si>
  <si>
    <t>64212319******2021</t>
  </si>
  <si>
    <t>622947*********7924</t>
  </si>
  <si>
    <t>何玉忠</t>
  </si>
  <si>
    <t>622947*********4054</t>
  </si>
  <si>
    <t>赵保维</t>
  </si>
  <si>
    <t>622947*********4443</t>
  </si>
  <si>
    <t>赵文博</t>
  </si>
  <si>
    <t>樊蛇</t>
  </si>
  <si>
    <t>62272719******5631</t>
  </si>
  <si>
    <t>622947*********3176</t>
  </si>
  <si>
    <t>樊康乐</t>
  </si>
  <si>
    <t>62272720******5637</t>
  </si>
  <si>
    <t>王君杰</t>
  </si>
  <si>
    <t>622947*********0404</t>
  </si>
  <si>
    <t>王宁</t>
  </si>
  <si>
    <t>64032120******1713</t>
  </si>
  <si>
    <t>王志杰</t>
  </si>
  <si>
    <t>622947*********4260</t>
  </si>
  <si>
    <t>王强</t>
  </si>
  <si>
    <t>朱小龙</t>
  </si>
  <si>
    <t>622947*********4707</t>
  </si>
  <si>
    <t>马儿都</t>
  </si>
  <si>
    <t>64212719******1036</t>
  </si>
  <si>
    <t>622947*********9887</t>
  </si>
  <si>
    <t>马梅</t>
  </si>
  <si>
    <t>64032119******2028</t>
  </si>
  <si>
    <t>苏建福</t>
  </si>
  <si>
    <t>64222319******5114</t>
  </si>
  <si>
    <t>622947*********8813</t>
  </si>
  <si>
    <t>马慧莲</t>
  </si>
  <si>
    <t>64222319******5141</t>
  </si>
  <si>
    <t>王华</t>
  </si>
  <si>
    <t>622947*********2403</t>
  </si>
  <si>
    <t>杨文余</t>
  </si>
  <si>
    <t>64222119******3799</t>
  </si>
  <si>
    <t>622947*********1337</t>
  </si>
  <si>
    <t>丁奎花</t>
  </si>
  <si>
    <t>64222119******3786</t>
  </si>
  <si>
    <t>马学峰</t>
  </si>
  <si>
    <t>64032119******2011</t>
  </si>
  <si>
    <t>622947*********9050</t>
  </si>
  <si>
    <t>马春花</t>
  </si>
  <si>
    <t>64222319******0623</t>
  </si>
  <si>
    <t>黎耀兵</t>
  </si>
  <si>
    <t>622947*********6657</t>
  </si>
  <si>
    <t>黎涛</t>
  </si>
  <si>
    <t>64222320******2236</t>
  </si>
  <si>
    <t>苏晓军</t>
  </si>
  <si>
    <t>622947*********1391</t>
  </si>
  <si>
    <t>苏根祥</t>
  </si>
  <si>
    <t>海和村</t>
  </si>
  <si>
    <t>撒玉海</t>
  </si>
  <si>
    <t>64222219******323X</t>
  </si>
  <si>
    <t>622947*********7548</t>
  </si>
  <si>
    <t>撒凯龙</t>
  </si>
  <si>
    <t>64222220******3219</t>
  </si>
  <si>
    <t>乌审旗</t>
  </si>
  <si>
    <t>撒开明</t>
  </si>
  <si>
    <t>64222219******3239</t>
  </si>
  <si>
    <t>金小梅</t>
  </si>
  <si>
    <t>64222220******182X</t>
  </si>
  <si>
    <t>李志军</t>
  </si>
  <si>
    <t>64222219******3410</t>
  </si>
  <si>
    <t>622947*********3529</t>
  </si>
  <si>
    <t>李耳沙</t>
  </si>
  <si>
    <t>64222220******3416</t>
  </si>
  <si>
    <t>溧水</t>
  </si>
  <si>
    <t>田发兰</t>
  </si>
  <si>
    <t>64222219******3428</t>
  </si>
  <si>
    <t>622947*********3838</t>
  </si>
  <si>
    <t>罗得春</t>
  </si>
  <si>
    <t>622947*********3826</t>
  </si>
  <si>
    <t>马晶</t>
  </si>
  <si>
    <t>64222219******2221</t>
  </si>
  <si>
    <t>李生付</t>
  </si>
  <si>
    <t>64222219******1055</t>
  </si>
  <si>
    <t>622947*********0383</t>
  </si>
  <si>
    <t>李玉东</t>
  </si>
  <si>
    <t>64222219******1017</t>
  </si>
  <si>
    <t>马桂兰</t>
  </si>
  <si>
    <t>64222219******1042</t>
  </si>
  <si>
    <t>罗小明</t>
  </si>
  <si>
    <t>64222219******3232</t>
  </si>
  <si>
    <t>622947*********9259</t>
  </si>
  <si>
    <t>鄂托克旗棋盘井</t>
  </si>
  <si>
    <t>马桂花</t>
  </si>
  <si>
    <t>64222319******3962</t>
  </si>
  <si>
    <t>马进龙</t>
  </si>
  <si>
    <t>64222219******3215</t>
  </si>
  <si>
    <t>64222219******3216</t>
  </si>
  <si>
    <t>马成秀</t>
  </si>
  <si>
    <t>64222219******3024</t>
  </si>
  <si>
    <t>米海龙</t>
  </si>
  <si>
    <t>622947*********7169</t>
  </si>
  <si>
    <t>杨平宝</t>
  </si>
  <si>
    <t>64222219******1079</t>
  </si>
  <si>
    <t>622947*********5776</t>
  </si>
  <si>
    <t>杨平峰</t>
  </si>
  <si>
    <t>64052219******1035</t>
  </si>
  <si>
    <t>买学虎</t>
  </si>
  <si>
    <t>64222219******341X</t>
  </si>
  <si>
    <t>622947*********1933</t>
  </si>
  <si>
    <t>黑付兰</t>
  </si>
  <si>
    <t>64222219******3426</t>
  </si>
  <si>
    <t>买元福</t>
  </si>
  <si>
    <t>64052219******3019</t>
  </si>
  <si>
    <t>64050219******173X</t>
  </si>
  <si>
    <t>622947*********3096</t>
  </si>
  <si>
    <t>罗发成</t>
  </si>
  <si>
    <t>64052219******3212</t>
  </si>
  <si>
    <t>622947*********4872</t>
  </si>
  <si>
    <t>田买买</t>
  </si>
  <si>
    <t>64052219******3220</t>
  </si>
  <si>
    <t>白占仁</t>
  </si>
  <si>
    <t>622947*********6106</t>
  </si>
  <si>
    <t>罗永虎</t>
  </si>
  <si>
    <t>64222219******3211</t>
  </si>
  <si>
    <t>622947*********9710</t>
  </si>
  <si>
    <t>罗又拜</t>
  </si>
  <si>
    <t>622947*********0429</t>
  </si>
  <si>
    <t>李广福</t>
  </si>
  <si>
    <t>64222219******321X</t>
  </si>
  <si>
    <t>622947*********0316</t>
  </si>
  <si>
    <t>榆林</t>
  </si>
  <si>
    <t>米脂</t>
  </si>
  <si>
    <t>米广贵</t>
  </si>
  <si>
    <t>64222219******3219</t>
  </si>
  <si>
    <t>622947*********8365</t>
  </si>
  <si>
    <t>马金虎</t>
  </si>
  <si>
    <t>64222219******3272</t>
  </si>
  <si>
    <t>622947*********4295</t>
  </si>
  <si>
    <t>马国兰</t>
  </si>
  <si>
    <t>64222119******180X</t>
  </si>
  <si>
    <t>罗永祥</t>
  </si>
  <si>
    <t>64222219******3413</t>
  </si>
  <si>
    <t>622947*********8763</t>
  </si>
  <si>
    <t>罗成</t>
  </si>
  <si>
    <t>马小花</t>
  </si>
  <si>
    <t>祁志国</t>
  </si>
  <si>
    <t>64222219******3251</t>
  </si>
  <si>
    <t>622947*********1769</t>
  </si>
  <si>
    <t>买志发</t>
  </si>
  <si>
    <t>622947*********6097</t>
  </si>
  <si>
    <t>买学军</t>
  </si>
  <si>
    <t>买宝</t>
  </si>
  <si>
    <t>64222219******3411</t>
  </si>
  <si>
    <t>田卫虎</t>
  </si>
  <si>
    <t>64222219******1074</t>
  </si>
  <si>
    <t>622947*********8072</t>
  </si>
  <si>
    <t>黑付荣</t>
  </si>
  <si>
    <t>622947*********6652</t>
  </si>
  <si>
    <t>罗成财</t>
  </si>
  <si>
    <t>622947*********4869</t>
  </si>
  <si>
    <t>马百全</t>
  </si>
  <si>
    <t>622947*********7276</t>
  </si>
  <si>
    <t>马祥兵</t>
  </si>
  <si>
    <t>64222219******3236</t>
  </si>
  <si>
    <t>罗玉亮</t>
  </si>
  <si>
    <t>64222219******3217</t>
  </si>
  <si>
    <t>622947*********8026</t>
  </si>
  <si>
    <t>罗凯清</t>
  </si>
  <si>
    <t>64222220******3212</t>
  </si>
  <si>
    <t>李进兰</t>
  </si>
  <si>
    <t>64222219******3227</t>
  </si>
  <si>
    <t>622947*********3684</t>
  </si>
  <si>
    <t>马平</t>
  </si>
  <si>
    <t>64222219******3237</t>
  </si>
  <si>
    <t>2023.10-2024.6</t>
  </si>
  <si>
    <t>米志英</t>
  </si>
  <si>
    <t>64222219******3226</t>
  </si>
  <si>
    <t>622947*********2512</t>
  </si>
  <si>
    <t>罗永贵</t>
  </si>
  <si>
    <t>64052219******3211</t>
  </si>
  <si>
    <t>罗玉宏</t>
  </si>
  <si>
    <t>64222219******3213</t>
  </si>
  <si>
    <t>622947*********9800</t>
  </si>
  <si>
    <t>罗菲菲</t>
  </si>
  <si>
    <t>64222219******3229</t>
  </si>
  <si>
    <t>马玉海</t>
  </si>
  <si>
    <t>622947*********6381</t>
  </si>
  <si>
    <t>马山</t>
  </si>
  <si>
    <t>马廷虎</t>
  </si>
  <si>
    <t>李得红</t>
  </si>
  <si>
    <t>64222219******3225</t>
  </si>
  <si>
    <t>罗成万</t>
  </si>
  <si>
    <t>622947*********8731</t>
  </si>
  <si>
    <t>罗发贵</t>
  </si>
  <si>
    <t>622947*********7318</t>
  </si>
  <si>
    <t>李进花</t>
  </si>
  <si>
    <t>64222219******3047</t>
  </si>
  <si>
    <t>郭永夫</t>
  </si>
  <si>
    <t>622947*********7551</t>
  </si>
  <si>
    <t>白占忠</t>
  </si>
  <si>
    <t>622947*********8179</t>
  </si>
  <si>
    <t>白学武</t>
  </si>
  <si>
    <t>马德兰</t>
  </si>
  <si>
    <t>622947*********3825</t>
  </si>
  <si>
    <t>李发买</t>
  </si>
  <si>
    <t>64222219******3222</t>
  </si>
  <si>
    <t>马晓龙</t>
  </si>
  <si>
    <t>64222219******3259</t>
  </si>
  <si>
    <t>罗发平</t>
  </si>
  <si>
    <t>64222219******3453</t>
  </si>
  <si>
    <t>622947*********7141</t>
  </si>
  <si>
    <t>高花</t>
  </si>
  <si>
    <t>64222119******1245</t>
  </si>
  <si>
    <t>罗永明</t>
  </si>
  <si>
    <t>622947*********1302</t>
  </si>
  <si>
    <t>黑秀花</t>
  </si>
  <si>
    <t>64222219******2222</t>
  </si>
  <si>
    <t>李志彪</t>
  </si>
  <si>
    <t>622947*********4250</t>
  </si>
  <si>
    <t>石狮</t>
  </si>
  <si>
    <t>2024.1-2024.5</t>
  </si>
  <si>
    <t>罗发山</t>
  </si>
  <si>
    <t>64222219******3231</t>
  </si>
  <si>
    <t>622947*********9776</t>
  </si>
  <si>
    <t>杨生娟</t>
  </si>
  <si>
    <t>64212719******2424</t>
  </si>
  <si>
    <t>罗永清</t>
  </si>
  <si>
    <t>622947*********7977</t>
  </si>
  <si>
    <t>罗玉刚</t>
  </si>
  <si>
    <t>622947*********7755</t>
  </si>
  <si>
    <t>马洪娟</t>
  </si>
  <si>
    <t>64222219******0627</t>
  </si>
  <si>
    <t>李三月</t>
  </si>
  <si>
    <t>622947*********5400</t>
  </si>
  <si>
    <t>李德秀</t>
  </si>
  <si>
    <t>64052219******3224</t>
  </si>
  <si>
    <t>李三玉</t>
  </si>
  <si>
    <t>64222219******3210</t>
  </si>
  <si>
    <t>622947*********8169</t>
  </si>
  <si>
    <t>李建英</t>
  </si>
  <si>
    <t>64222219******2266</t>
  </si>
  <si>
    <t>622947*********9422</t>
  </si>
  <si>
    <t>撒玉满</t>
  </si>
  <si>
    <t>622947*********0064</t>
  </si>
  <si>
    <t>撒开城</t>
  </si>
  <si>
    <t>64222219******3235</t>
  </si>
  <si>
    <t>东莞</t>
  </si>
  <si>
    <t>沙田</t>
  </si>
  <si>
    <t>撒国龙</t>
  </si>
  <si>
    <t>64052220******3216</t>
  </si>
  <si>
    <t>罗玉财</t>
  </si>
  <si>
    <t>64222219******3273</t>
  </si>
  <si>
    <t>622947*********7144</t>
  </si>
  <si>
    <t>罗凯保</t>
  </si>
  <si>
    <t>64222219******3230</t>
  </si>
  <si>
    <t>罗成得</t>
  </si>
  <si>
    <t>64222219******3433</t>
  </si>
  <si>
    <t>622947*********0900</t>
  </si>
  <si>
    <t>64052220******3033</t>
  </si>
  <si>
    <t>米海荣</t>
  </si>
  <si>
    <t>622947*********1966</t>
  </si>
  <si>
    <t>米睿</t>
  </si>
  <si>
    <t>米宗宝</t>
  </si>
  <si>
    <t>米贵玲</t>
  </si>
  <si>
    <t>64050219******1723</t>
  </si>
  <si>
    <t>罗成虎</t>
  </si>
  <si>
    <t>622947*********7938</t>
  </si>
  <si>
    <t>罗文</t>
  </si>
  <si>
    <t>罗玉廷</t>
  </si>
  <si>
    <t>622947*********5189</t>
  </si>
  <si>
    <t>罗开祥</t>
  </si>
  <si>
    <t>64052220******3210</t>
  </si>
  <si>
    <t>马千虎</t>
  </si>
  <si>
    <t>623095*********6356</t>
  </si>
  <si>
    <t>杨彦花</t>
  </si>
  <si>
    <t>64032419******2425</t>
  </si>
  <si>
    <t>马小艳</t>
  </si>
  <si>
    <t>64222219******2828</t>
  </si>
  <si>
    <t>李风花</t>
  </si>
  <si>
    <t>64222219******2824</t>
  </si>
  <si>
    <t>罗旭龙</t>
  </si>
  <si>
    <t>622947*********0402</t>
  </si>
  <si>
    <t>马秀兰</t>
  </si>
  <si>
    <t>64222219******3243</t>
  </si>
  <si>
    <t>622947*********1469</t>
  </si>
  <si>
    <t>嘉兴</t>
  </si>
  <si>
    <t>南湖</t>
  </si>
  <si>
    <t>王玉录</t>
  </si>
  <si>
    <t>64222219******1011</t>
  </si>
  <si>
    <t>622947*********4606</t>
  </si>
  <si>
    <t>王志梅</t>
  </si>
  <si>
    <t>64222219******1028</t>
  </si>
  <si>
    <t>罗永科</t>
  </si>
  <si>
    <t>64222219******3418</t>
  </si>
  <si>
    <t>622947*********1008</t>
  </si>
  <si>
    <t>赵芳</t>
  </si>
  <si>
    <t>64222219******3425</t>
  </si>
  <si>
    <t>罗主麻</t>
  </si>
  <si>
    <t>64222219******3238</t>
  </si>
  <si>
    <t>622947*********2967</t>
  </si>
  <si>
    <t>杨瓦西</t>
  </si>
  <si>
    <t>64222219******1027</t>
  </si>
  <si>
    <t>罗永智</t>
  </si>
  <si>
    <t>64222219******3417</t>
  </si>
  <si>
    <t>622947*********2248</t>
  </si>
  <si>
    <t>袁小花</t>
  </si>
  <si>
    <t>64222219******3423</t>
  </si>
  <si>
    <t>李志强</t>
  </si>
  <si>
    <t>64222219******1075</t>
  </si>
  <si>
    <t>622947*********7385</t>
  </si>
  <si>
    <t>兴海村</t>
  </si>
  <si>
    <t>杨学瑞</t>
  </si>
  <si>
    <t>622947*********9502</t>
  </si>
  <si>
    <t>杨虎忠</t>
  </si>
  <si>
    <t>64222219******1051</t>
  </si>
  <si>
    <t>南昌</t>
  </si>
  <si>
    <t>高新</t>
  </si>
  <si>
    <t>黄加强</t>
  </si>
  <si>
    <t>622947*********6901</t>
  </si>
  <si>
    <t>黄彤</t>
  </si>
  <si>
    <t>胡耀光</t>
  </si>
  <si>
    <t>622947*********4236</t>
  </si>
  <si>
    <t>胡瑞利</t>
  </si>
  <si>
    <t>昆山</t>
  </si>
  <si>
    <t>玉山县</t>
  </si>
  <si>
    <t>马卫东</t>
  </si>
  <si>
    <t>64222219******1013</t>
  </si>
  <si>
    <t>622947*********7767</t>
  </si>
  <si>
    <t>张彦有</t>
  </si>
  <si>
    <t>64222219******0811</t>
  </si>
  <si>
    <t>622947*********0432</t>
  </si>
  <si>
    <t>张义伟</t>
  </si>
  <si>
    <t>64222219******0813</t>
  </si>
  <si>
    <t>田春福</t>
  </si>
  <si>
    <t>64222219******3614</t>
  </si>
  <si>
    <t>622947*********9552</t>
  </si>
  <si>
    <t>田晓鹏</t>
  </si>
  <si>
    <t>64222219******3634</t>
  </si>
  <si>
    <t>田晓和</t>
  </si>
  <si>
    <t>64222219******3617</t>
  </si>
  <si>
    <t>买晓艳</t>
  </si>
  <si>
    <t>64032419******0509</t>
  </si>
  <si>
    <t>冯玉林</t>
  </si>
  <si>
    <t>64222219******361X</t>
  </si>
  <si>
    <t>622947*********3743</t>
  </si>
  <si>
    <t>冯春江</t>
  </si>
  <si>
    <t>64222219******3612</t>
  </si>
  <si>
    <t>勉晓燕</t>
  </si>
  <si>
    <t>64032419******2621</t>
  </si>
  <si>
    <t>622947*********8023</t>
  </si>
  <si>
    <t>罗三虎</t>
  </si>
  <si>
    <t>622947*********1713</t>
  </si>
  <si>
    <t>李玉兰</t>
  </si>
  <si>
    <t>64222219******3020</t>
  </si>
  <si>
    <t>马婷</t>
  </si>
  <si>
    <t>64222219******1048</t>
  </si>
  <si>
    <t>622947*********7208</t>
  </si>
  <si>
    <t>马千林</t>
  </si>
  <si>
    <t>64222219******2858</t>
  </si>
  <si>
    <t>622947*********9117</t>
  </si>
  <si>
    <t>马玲</t>
  </si>
  <si>
    <t>64052219******2228</t>
  </si>
  <si>
    <t>马兰</t>
  </si>
  <si>
    <t>64222219******2842</t>
  </si>
  <si>
    <t>622947*********4180</t>
  </si>
  <si>
    <t>罗干</t>
  </si>
  <si>
    <t>64222219******2810</t>
  </si>
  <si>
    <t>马卫成</t>
  </si>
  <si>
    <t>64222219******1118</t>
  </si>
  <si>
    <t>622947*********8021</t>
  </si>
  <si>
    <t>马小锋</t>
  </si>
  <si>
    <t>64052219******1018</t>
  </si>
  <si>
    <t>杨文祥</t>
  </si>
  <si>
    <t>622947*********0664</t>
  </si>
  <si>
    <t>杨花</t>
  </si>
  <si>
    <t>64052220******2225</t>
  </si>
  <si>
    <t>冯春明</t>
  </si>
  <si>
    <t>64222219******3610</t>
  </si>
  <si>
    <t>622947*********7305</t>
  </si>
  <si>
    <t>冯银</t>
  </si>
  <si>
    <t>陈锋宁</t>
  </si>
  <si>
    <t>64222219******0812</t>
  </si>
  <si>
    <t>622947*********8916</t>
  </si>
  <si>
    <t>冯晓花</t>
  </si>
  <si>
    <t>64222219******0827</t>
  </si>
  <si>
    <t>马建昌</t>
  </si>
  <si>
    <t>64222219******2819</t>
  </si>
  <si>
    <t>622947*********6251</t>
  </si>
  <si>
    <t>马学慧</t>
  </si>
  <si>
    <t>胡耀功</t>
  </si>
  <si>
    <t>李亚亚</t>
  </si>
  <si>
    <t>64222319******2421</t>
  </si>
  <si>
    <t>胡学飞</t>
  </si>
  <si>
    <t>马成</t>
  </si>
  <si>
    <t>64222219******285X</t>
  </si>
  <si>
    <t>王宾</t>
  </si>
  <si>
    <t>64052219******0835</t>
  </si>
  <si>
    <t>622947*********7209</t>
  </si>
  <si>
    <t>王对霞</t>
  </si>
  <si>
    <t>王变霞</t>
  </si>
  <si>
    <t>冯玉明</t>
  </si>
  <si>
    <t>64052219******3616</t>
  </si>
  <si>
    <t>622947*********7732</t>
  </si>
  <si>
    <t>冯华</t>
  </si>
  <si>
    <t>64052219******3614</t>
  </si>
  <si>
    <t>邵步如</t>
  </si>
  <si>
    <t>622947*********5043</t>
  </si>
  <si>
    <t>王桂霞</t>
  </si>
  <si>
    <t>64222219******0820</t>
  </si>
  <si>
    <t>张小龙</t>
  </si>
  <si>
    <t>64222219******0819</t>
  </si>
  <si>
    <t>622947*********4158</t>
  </si>
  <si>
    <t>田玉虎</t>
  </si>
  <si>
    <t>622947*********8789</t>
  </si>
  <si>
    <t>马红燕</t>
  </si>
  <si>
    <t>64222220******3620</t>
  </si>
  <si>
    <t>撒晓东</t>
  </si>
  <si>
    <t>64222219******3618</t>
  </si>
  <si>
    <t>622947*********2464</t>
  </si>
  <si>
    <t>杨有军</t>
  </si>
  <si>
    <t>64222219******1015</t>
  </si>
  <si>
    <t>622947*********3022</t>
  </si>
  <si>
    <t>马阿米乃</t>
  </si>
  <si>
    <t>64222219******1023</t>
  </si>
  <si>
    <t>马春文</t>
  </si>
  <si>
    <t>64222219******3651</t>
  </si>
  <si>
    <t>622947*********6777</t>
  </si>
  <si>
    <t>马学林</t>
  </si>
  <si>
    <t>64052219******2256</t>
  </si>
  <si>
    <t>622947*********4818</t>
  </si>
  <si>
    <t>杨学宝</t>
  </si>
  <si>
    <t>64222219******1050</t>
  </si>
  <si>
    <t>622947*********3890</t>
  </si>
  <si>
    <t>马卫虎</t>
  </si>
  <si>
    <t>622947*********7949</t>
  </si>
  <si>
    <t>周卫燕</t>
  </si>
  <si>
    <t>马学海</t>
  </si>
  <si>
    <t>622947*********2388</t>
  </si>
  <si>
    <t>马峰</t>
  </si>
  <si>
    <t>马文武</t>
  </si>
  <si>
    <t>64052220******2272</t>
  </si>
  <si>
    <t>张彦虎</t>
  </si>
  <si>
    <t>64222219******0836</t>
  </si>
  <si>
    <t>622947*********6187</t>
  </si>
  <si>
    <t>张国</t>
  </si>
  <si>
    <t>叶彦德</t>
  </si>
  <si>
    <t>622947*********3551</t>
  </si>
  <si>
    <t>罗成福</t>
  </si>
  <si>
    <t>622947*********9299</t>
  </si>
  <si>
    <t>马学有</t>
  </si>
  <si>
    <t>622947*********4811</t>
  </si>
  <si>
    <t>叶彦强</t>
  </si>
  <si>
    <t>64222219******0814</t>
  </si>
  <si>
    <t>622947*********6807</t>
  </si>
  <si>
    <t>马生辉</t>
  </si>
  <si>
    <t>64222219******1052</t>
  </si>
  <si>
    <t>622947*********9359</t>
  </si>
  <si>
    <t>高丽</t>
  </si>
  <si>
    <t>64222219******1020</t>
  </si>
  <si>
    <t>杨宗宝</t>
  </si>
  <si>
    <t>64222219******107X</t>
  </si>
  <si>
    <t>622947*********5846</t>
  </si>
  <si>
    <t>铁玉虎</t>
  </si>
  <si>
    <t>64222219******081X</t>
  </si>
  <si>
    <t>622947*********9529</t>
  </si>
  <si>
    <t>马建文</t>
  </si>
  <si>
    <t>622947*********4785</t>
  </si>
  <si>
    <t>马小强</t>
  </si>
  <si>
    <t>64222219******2833</t>
  </si>
  <si>
    <t>马小虎</t>
  </si>
  <si>
    <t>622947*********1702</t>
  </si>
  <si>
    <t>马应财</t>
  </si>
  <si>
    <t>622947*********7967</t>
  </si>
  <si>
    <t>马学文</t>
  </si>
  <si>
    <t>64222219******1032</t>
  </si>
  <si>
    <t>马良兰</t>
  </si>
  <si>
    <t>罗发虎</t>
  </si>
  <si>
    <t>622947*********0621</t>
  </si>
  <si>
    <t>罗发亮</t>
  </si>
  <si>
    <t>64222219******2256</t>
  </si>
  <si>
    <t>64222219******1030</t>
  </si>
  <si>
    <t>622947*********5409</t>
  </si>
  <si>
    <t>勉玉兰</t>
  </si>
  <si>
    <t>64222219******102X</t>
  </si>
  <si>
    <t>张小国</t>
  </si>
  <si>
    <t>64222219******1018</t>
  </si>
  <si>
    <t>622947*********7224</t>
  </si>
  <si>
    <t>安小花</t>
  </si>
  <si>
    <t>64222219******1041</t>
  </si>
  <si>
    <t>马占林</t>
  </si>
  <si>
    <t>622947*********8096</t>
  </si>
  <si>
    <t>马建英</t>
  </si>
  <si>
    <t>2023.8-2024.9</t>
  </si>
  <si>
    <t>叶彦贵</t>
  </si>
  <si>
    <t>64222219******0815</t>
  </si>
  <si>
    <t>622947*********5140</t>
  </si>
  <si>
    <t>叶强</t>
  </si>
  <si>
    <t>64222220******0834</t>
  </si>
  <si>
    <t>马学生</t>
  </si>
  <si>
    <t>622947*********4860</t>
  </si>
  <si>
    <t>马旺</t>
  </si>
  <si>
    <t>马海</t>
  </si>
  <si>
    <t>李应明</t>
  </si>
  <si>
    <t>622947*********5237</t>
  </si>
  <si>
    <t>马学花</t>
  </si>
  <si>
    <t>64222219******2869</t>
  </si>
  <si>
    <t>622947*********7568</t>
  </si>
  <si>
    <t>马小龙</t>
  </si>
  <si>
    <t>622947*********3600</t>
  </si>
  <si>
    <t>马学福</t>
  </si>
  <si>
    <t>64222219******2812</t>
  </si>
  <si>
    <t>622947*********7503</t>
  </si>
  <si>
    <t>马良</t>
  </si>
  <si>
    <t>64052219******2237</t>
  </si>
  <si>
    <t>常乐镇</t>
  </si>
  <si>
    <t>海乐村</t>
  </si>
  <si>
    <t>田玉忠</t>
  </si>
  <si>
    <t>64222219******1012</t>
  </si>
  <si>
    <t>622947*********2780</t>
  </si>
  <si>
    <t>刘小梅</t>
  </si>
  <si>
    <t>64222219******1083</t>
  </si>
  <si>
    <t>何学凤</t>
  </si>
  <si>
    <t>622947*********7323</t>
  </si>
  <si>
    <t>海南区</t>
  </si>
  <si>
    <t>2024.3—2024.8</t>
  </si>
  <si>
    <t>陈军</t>
  </si>
  <si>
    <t>64222220******4435</t>
  </si>
  <si>
    <t>田广录</t>
  </si>
  <si>
    <t>64222219******1037</t>
  </si>
  <si>
    <t>622947*********2851</t>
  </si>
  <si>
    <t>田腾</t>
  </si>
  <si>
    <t>64222219******1134</t>
  </si>
  <si>
    <t>田玉</t>
  </si>
  <si>
    <t>64052219******1027</t>
  </si>
  <si>
    <t>买生莲</t>
  </si>
  <si>
    <t>田玛玛</t>
  </si>
  <si>
    <t>622947*********9864</t>
  </si>
  <si>
    <t>李风东</t>
  </si>
  <si>
    <t>64222219******1034</t>
  </si>
  <si>
    <t>622947*********9997</t>
  </si>
  <si>
    <t>李应国</t>
  </si>
  <si>
    <t>64052220******1016</t>
  </si>
  <si>
    <t>田没妹</t>
  </si>
  <si>
    <t>64222219******1026</t>
  </si>
  <si>
    <t>罗福祥</t>
  </si>
  <si>
    <t>64222219******4450</t>
  </si>
  <si>
    <t>622947*********3936</t>
  </si>
  <si>
    <t>拓万文</t>
  </si>
  <si>
    <t>62042119******5134</t>
  </si>
  <si>
    <t>622947*********5817</t>
  </si>
  <si>
    <t>2023.9—2024.8</t>
  </si>
  <si>
    <t>王明霞</t>
  </si>
  <si>
    <t>62042119******5126</t>
  </si>
  <si>
    <t>拓守满</t>
  </si>
  <si>
    <t>64032119******2216</t>
  </si>
  <si>
    <t>622947*********5085</t>
  </si>
  <si>
    <t>拓万帅</t>
  </si>
  <si>
    <t>64032119******2251</t>
  </si>
  <si>
    <t>李嘉慧</t>
  </si>
  <si>
    <t>李进成</t>
  </si>
  <si>
    <t>622947*********7284</t>
  </si>
  <si>
    <t>李应强</t>
  </si>
  <si>
    <t>2024.1—2024.8</t>
  </si>
  <si>
    <t>田进兰</t>
  </si>
  <si>
    <t>陈世武</t>
  </si>
  <si>
    <t>622947*********7887</t>
  </si>
  <si>
    <t>王雅冰</t>
  </si>
  <si>
    <t>64222219******0427</t>
  </si>
  <si>
    <t>64222220******4415</t>
  </si>
  <si>
    <t>陈盼子</t>
  </si>
  <si>
    <t>622947*********7084</t>
  </si>
  <si>
    <t>神木</t>
  </si>
  <si>
    <t>2023.11—2024.5</t>
  </si>
  <si>
    <t>田成元</t>
  </si>
  <si>
    <t>64222219******101X</t>
  </si>
  <si>
    <t>622947*********0060</t>
  </si>
  <si>
    <t>马红梅</t>
  </si>
  <si>
    <t>64222219******0228</t>
  </si>
  <si>
    <t>田住玛</t>
  </si>
  <si>
    <t>64222219******1077</t>
  </si>
  <si>
    <t>田东拉</t>
  </si>
  <si>
    <t>64222219******1039</t>
  </si>
  <si>
    <t>622947*********8389</t>
  </si>
  <si>
    <t>李阿依舍</t>
  </si>
  <si>
    <t>64222219******104X</t>
  </si>
  <si>
    <t>田小龙</t>
  </si>
  <si>
    <t>64222219******1016</t>
  </si>
  <si>
    <t>622947*********6742</t>
  </si>
  <si>
    <t>杨生兰</t>
  </si>
  <si>
    <t>64222219******1085</t>
  </si>
  <si>
    <t>田玛乃</t>
  </si>
  <si>
    <t>622947*********4419</t>
  </si>
  <si>
    <t>马奴古彦</t>
  </si>
  <si>
    <t>64222219******1025</t>
  </si>
  <si>
    <t>田风勋</t>
  </si>
  <si>
    <t>64222219******1014</t>
  </si>
  <si>
    <t>622947*********9662</t>
  </si>
  <si>
    <t>王玉花</t>
  </si>
  <si>
    <t>64052219******102X</t>
  </si>
  <si>
    <t>李正东</t>
  </si>
  <si>
    <t>64052219******1019</t>
  </si>
  <si>
    <t>622947*********0487</t>
  </si>
  <si>
    <t>鄂托克旗</t>
  </si>
  <si>
    <t>李建刚</t>
  </si>
  <si>
    <t>李建财</t>
  </si>
  <si>
    <t>64052219******1016</t>
  </si>
  <si>
    <t>杨应清</t>
  </si>
  <si>
    <t>622947*********3063</t>
  </si>
  <si>
    <t>李玉宝</t>
  </si>
  <si>
    <t>64222219******4210</t>
  </si>
  <si>
    <t>622947*********7528</t>
  </si>
  <si>
    <t>王志萍</t>
  </si>
  <si>
    <t>杨应仓</t>
  </si>
  <si>
    <t>622947*********6888</t>
  </si>
  <si>
    <t>马哈儿</t>
  </si>
  <si>
    <t>64222219******4464</t>
  </si>
  <si>
    <t>李正宝</t>
  </si>
  <si>
    <t>622947*********8397</t>
  </si>
  <si>
    <t>罗清江</t>
  </si>
  <si>
    <t>622947*********8651</t>
  </si>
  <si>
    <t>杨万成</t>
  </si>
  <si>
    <t>622947*********4225</t>
  </si>
  <si>
    <t>2024.4—2024.8</t>
  </si>
  <si>
    <t>杨世栋</t>
  </si>
  <si>
    <t>64222220******4433</t>
  </si>
  <si>
    <t>2023.10—2024.8</t>
  </si>
  <si>
    <t>杨宏兵</t>
  </si>
  <si>
    <t>龙华区</t>
  </si>
  <si>
    <t>2023.9—2024.4</t>
  </si>
  <si>
    <t>田哈露</t>
  </si>
  <si>
    <t>田母好买</t>
  </si>
  <si>
    <t>经开区</t>
  </si>
  <si>
    <t>2023.9—2024.3</t>
  </si>
  <si>
    <t>拓守库</t>
  </si>
  <si>
    <t>64212319******2415</t>
  </si>
  <si>
    <t>622947*********2895</t>
  </si>
  <si>
    <t>拓万应</t>
  </si>
  <si>
    <t>64032119******2219</t>
  </si>
  <si>
    <t>拓万芳</t>
  </si>
  <si>
    <t>64032119******2247</t>
  </si>
  <si>
    <t>陈世安</t>
  </si>
  <si>
    <t>622947*********7937</t>
  </si>
  <si>
    <t>平罗</t>
  </si>
  <si>
    <t>杨应洁</t>
  </si>
  <si>
    <t>拓万寿</t>
  </si>
  <si>
    <t>622947*********2126</t>
  </si>
  <si>
    <t>拓明虎</t>
  </si>
  <si>
    <t>64032119******2259</t>
  </si>
  <si>
    <t>李风鹏</t>
  </si>
  <si>
    <t>64222219******1019</t>
  </si>
  <si>
    <t>622947*********0028</t>
  </si>
  <si>
    <t>撒有花</t>
  </si>
  <si>
    <t>64222219******1021</t>
  </si>
  <si>
    <t>同心</t>
  </si>
  <si>
    <t>杨应义</t>
  </si>
  <si>
    <t>姚文华</t>
  </si>
  <si>
    <t>陈世军</t>
  </si>
  <si>
    <t>622947*********8589</t>
  </si>
  <si>
    <t>杨阿社</t>
  </si>
  <si>
    <t>2023.11—2024.8</t>
  </si>
  <si>
    <t>陈德满</t>
  </si>
  <si>
    <t>陈嘎斯</t>
  </si>
  <si>
    <t>陈世红</t>
  </si>
  <si>
    <t>杨如花</t>
  </si>
  <si>
    <t>64222119******1447</t>
  </si>
  <si>
    <t>杨青梅</t>
  </si>
  <si>
    <t>64222219******448X</t>
  </si>
  <si>
    <t>622947*********8538</t>
  </si>
  <si>
    <t>马福梅</t>
  </si>
  <si>
    <t>64222219******4226</t>
  </si>
  <si>
    <t>盐池</t>
  </si>
  <si>
    <t>陈兵</t>
  </si>
  <si>
    <t>64222220******4459</t>
  </si>
  <si>
    <t>杨应彪</t>
  </si>
  <si>
    <t>622947*********9331</t>
  </si>
  <si>
    <t>杨世忠</t>
  </si>
  <si>
    <t>2024.2—
2024.8</t>
  </si>
  <si>
    <t>杨百礼</t>
  </si>
  <si>
    <t>64222219******4212</t>
  </si>
  <si>
    <t>622947*********7566</t>
  </si>
  <si>
    <t>包头</t>
  </si>
  <si>
    <t>东河</t>
  </si>
  <si>
    <t>2024.3—
2024.8</t>
  </si>
  <si>
    <t>杨智强</t>
  </si>
  <si>
    <t>64052220******4211</t>
  </si>
  <si>
    <t>王英</t>
  </si>
  <si>
    <t>64222219******4228</t>
  </si>
  <si>
    <t>李进海</t>
  </si>
  <si>
    <t>622947*********8148</t>
  </si>
  <si>
    <t>贺伟花</t>
  </si>
  <si>
    <t>64052219******0021</t>
  </si>
  <si>
    <t>2023.3—
2024.8</t>
  </si>
  <si>
    <t>李麻玛</t>
  </si>
  <si>
    <t>高新区</t>
  </si>
  <si>
    <t>2023.10—
2024.8</t>
  </si>
  <si>
    <t>陈世海</t>
  </si>
  <si>
    <t>622947*********8974</t>
  </si>
  <si>
    <t>海南</t>
  </si>
  <si>
    <t>2024.4—
2024.8</t>
  </si>
  <si>
    <t>马玲珠</t>
  </si>
  <si>
    <t>马生智</t>
  </si>
  <si>
    <t>622947*********9385</t>
  </si>
  <si>
    <t>杨智莲</t>
  </si>
  <si>
    <t>马风明</t>
  </si>
  <si>
    <t>622947*********7427</t>
  </si>
  <si>
    <t>陈世林</t>
  </si>
  <si>
    <t>622947*********9635</t>
  </si>
  <si>
    <t>陈小忠</t>
  </si>
  <si>
    <t>64222219******4453</t>
  </si>
  <si>
    <t>杨应东</t>
  </si>
  <si>
    <t>622947*********8647</t>
  </si>
  <si>
    <t>姚春花</t>
  </si>
  <si>
    <t>64222319******5321</t>
  </si>
  <si>
    <t>李军</t>
  </si>
  <si>
    <t>64222219******4215</t>
  </si>
  <si>
    <t>622947*********3383</t>
  </si>
  <si>
    <t>西吉</t>
  </si>
  <si>
    <t>2023.9—
2024.8</t>
  </si>
  <si>
    <t>64222219******423X</t>
  </si>
  <si>
    <t>海雪梅</t>
  </si>
  <si>
    <t>64040220******4524</t>
  </si>
  <si>
    <t>伊金霍洛</t>
  </si>
  <si>
    <t>田兴旺</t>
  </si>
  <si>
    <t>64222219******4217</t>
  </si>
  <si>
    <t>马步英</t>
  </si>
  <si>
    <t>64032119******2220</t>
  </si>
  <si>
    <t>622947*********1952</t>
  </si>
  <si>
    <t>拓云荣</t>
  </si>
  <si>
    <t>64032120******2223</t>
  </si>
  <si>
    <t>拓云娟</t>
  </si>
  <si>
    <t>64032119******2223</t>
  </si>
  <si>
    <t>青岛</t>
  </si>
  <si>
    <t>黄岛</t>
  </si>
  <si>
    <t>烟常山</t>
  </si>
  <si>
    <t>622947*********9531</t>
  </si>
  <si>
    <t xml:space="preserve"> </t>
  </si>
  <si>
    <t>杨应科</t>
  </si>
  <si>
    <t>622947*********7147</t>
  </si>
  <si>
    <t>马生梅</t>
  </si>
  <si>
    <t>杨学礼</t>
  </si>
  <si>
    <t>622947*********8665</t>
  </si>
  <si>
    <t>杨小虎</t>
  </si>
  <si>
    <t>64052220******1013</t>
  </si>
  <si>
    <t>杨小军</t>
  </si>
  <si>
    <t>64052220******1011</t>
  </si>
  <si>
    <t>田彦彦</t>
  </si>
  <si>
    <t>64222219******1143</t>
  </si>
  <si>
    <t>杨百福</t>
  </si>
  <si>
    <t>64222219******4219</t>
  </si>
  <si>
    <t>622947*********3086</t>
  </si>
  <si>
    <t>马有菊</t>
  </si>
  <si>
    <t>64222219******422X</t>
  </si>
  <si>
    <t>田彦贵</t>
  </si>
  <si>
    <t>64222219******4213</t>
  </si>
  <si>
    <t>622947*********9358</t>
  </si>
  <si>
    <t>妥燕</t>
  </si>
  <si>
    <t>64222219******4222</t>
  </si>
  <si>
    <t>陈世和</t>
  </si>
  <si>
    <t>622947*********9660</t>
  </si>
  <si>
    <t>穆风兰</t>
  </si>
  <si>
    <t>李刚</t>
  </si>
  <si>
    <t>64222219******4211</t>
  </si>
  <si>
    <t>622947*********7880</t>
  </si>
  <si>
    <t>李努好</t>
  </si>
  <si>
    <t>622947*********2870</t>
  </si>
  <si>
    <t>库尔勒</t>
  </si>
  <si>
    <t>轮台县</t>
  </si>
  <si>
    <t>2024.10—
2024.6</t>
  </si>
  <si>
    <t>杨应荣</t>
  </si>
  <si>
    <t>622947*********6912</t>
  </si>
  <si>
    <t>杨世兵</t>
  </si>
  <si>
    <t>杨世军</t>
  </si>
  <si>
    <t>马哈哈</t>
  </si>
  <si>
    <t>622947*********9641</t>
  </si>
  <si>
    <t>周小燕</t>
  </si>
  <si>
    <t>64222219******1066</t>
  </si>
  <si>
    <t>杨龙</t>
  </si>
  <si>
    <t>64222220******1031</t>
  </si>
  <si>
    <t>杨应库</t>
  </si>
  <si>
    <t>64052219******3810</t>
  </si>
  <si>
    <t>2024.1—
2024.8</t>
  </si>
  <si>
    <t>杨世花</t>
  </si>
  <si>
    <t>64222220******4423</t>
  </si>
  <si>
    <t>杨世清</t>
  </si>
  <si>
    <t>未央区</t>
  </si>
  <si>
    <t>李进录</t>
  </si>
  <si>
    <t>622947*********4535</t>
  </si>
  <si>
    <t>李鹏</t>
  </si>
  <si>
    <t>李奎</t>
  </si>
  <si>
    <t>64052219******1038</t>
  </si>
  <si>
    <t>拓明武</t>
  </si>
  <si>
    <t>622947*********5538</t>
  </si>
  <si>
    <t>思乐村</t>
  </si>
  <si>
    <t>田仲荣</t>
  </si>
  <si>
    <t>64222219******1811</t>
  </si>
  <si>
    <t>622947*********0560</t>
  </si>
  <si>
    <t>舒汉贵</t>
  </si>
  <si>
    <t>622947*********1213</t>
  </si>
  <si>
    <t>舒彦宁</t>
  </si>
  <si>
    <t>田兴军</t>
  </si>
  <si>
    <t>田彦礼</t>
  </si>
  <si>
    <t>64222219******1817</t>
  </si>
  <si>
    <t>622947*********2694</t>
  </si>
  <si>
    <t>张学兰</t>
  </si>
  <si>
    <t>64222219******1822</t>
  </si>
  <si>
    <t>舒汉金</t>
  </si>
  <si>
    <t>622947*********0258</t>
  </si>
  <si>
    <t>舒彦程</t>
  </si>
  <si>
    <t>杨海玲</t>
  </si>
  <si>
    <t>62230119******6442</t>
  </si>
  <si>
    <t>田花</t>
  </si>
  <si>
    <t>622947*********6628</t>
  </si>
  <si>
    <t>2023.09-2024.08</t>
  </si>
  <si>
    <t>孙明河</t>
  </si>
  <si>
    <t>622947*********5767</t>
  </si>
  <si>
    <t>孙小双</t>
  </si>
  <si>
    <t>64222220******181x</t>
  </si>
  <si>
    <t>孙小彪</t>
  </si>
  <si>
    <t>王亮荣</t>
  </si>
  <si>
    <t>62282219******4928</t>
  </si>
  <si>
    <t>赵勇</t>
  </si>
  <si>
    <t>622947*********3602</t>
  </si>
  <si>
    <t>赵福贵</t>
  </si>
  <si>
    <t>64222219******1810</t>
  </si>
  <si>
    <t>刘会芳</t>
  </si>
  <si>
    <t>赵福生</t>
  </si>
  <si>
    <t>陈国兰</t>
  </si>
  <si>
    <t>64222219******1824</t>
  </si>
  <si>
    <t>蔡发祥</t>
  </si>
  <si>
    <t>鲁仲财</t>
  </si>
  <si>
    <t>622947*********3406</t>
  </si>
  <si>
    <t>鲁文慧</t>
  </si>
  <si>
    <t>64222219******1823</t>
  </si>
  <si>
    <t>杨凤英</t>
  </si>
  <si>
    <t>64222219******1826</t>
  </si>
  <si>
    <t>622947*********9217</t>
  </si>
  <si>
    <t>孙小勇</t>
  </si>
  <si>
    <t>64222219******1895</t>
  </si>
  <si>
    <t>张春兰</t>
  </si>
  <si>
    <t>622947*********8543</t>
  </si>
  <si>
    <t>蔡玉乾</t>
  </si>
  <si>
    <t>64222219******181X</t>
  </si>
  <si>
    <t>蔡玉军</t>
  </si>
  <si>
    <t>64222219******1831</t>
  </si>
  <si>
    <t>薛婷</t>
  </si>
  <si>
    <t>64052219******0023</t>
  </si>
  <si>
    <t>杨应花</t>
  </si>
  <si>
    <t>王海鹏</t>
  </si>
  <si>
    <t>64222219******1835</t>
  </si>
  <si>
    <t>2023.11-2024.08</t>
  </si>
  <si>
    <t>田兴祥</t>
  </si>
  <si>
    <t>64222219******1818</t>
  </si>
  <si>
    <t>622947*********0570</t>
  </si>
  <si>
    <t>田龙</t>
  </si>
  <si>
    <t>64050220******301X</t>
  </si>
  <si>
    <t>何在白</t>
  </si>
  <si>
    <t>64222219******0227</t>
  </si>
  <si>
    <t>马晓花</t>
  </si>
  <si>
    <t>64032419******2643</t>
  </si>
  <si>
    <t>622947*********9321</t>
  </si>
  <si>
    <t>马彦宝</t>
  </si>
  <si>
    <t>64222219******1830</t>
  </si>
  <si>
    <t>622947*********4471</t>
  </si>
  <si>
    <t>马秀</t>
  </si>
  <si>
    <t>顺义区</t>
  </si>
  <si>
    <t>马海涛</t>
  </si>
  <si>
    <t>田兴海</t>
  </si>
  <si>
    <t>64222219******1837</t>
  </si>
  <si>
    <t>622947*********7037</t>
  </si>
  <si>
    <t>马晓娟</t>
  </si>
  <si>
    <t>马燕</t>
  </si>
  <si>
    <t>64222219******1828</t>
  </si>
  <si>
    <t>田阿社</t>
  </si>
  <si>
    <t>64222219******2021</t>
  </si>
  <si>
    <t>622947*********2308</t>
  </si>
  <si>
    <t>田兴虎</t>
  </si>
  <si>
    <t>64222219******1813</t>
  </si>
  <si>
    <t>622947*********7362</t>
  </si>
  <si>
    <t>刘进兰</t>
  </si>
  <si>
    <t>田彦学</t>
  </si>
  <si>
    <t>64222219******1833</t>
  </si>
  <si>
    <t>622947*********6524</t>
  </si>
  <si>
    <t>田青龙</t>
  </si>
  <si>
    <t>陈兰</t>
  </si>
  <si>
    <t>田青虎</t>
  </si>
  <si>
    <t>舒汉银</t>
  </si>
  <si>
    <t>622947*********8084</t>
  </si>
  <si>
    <t>舒宝</t>
  </si>
  <si>
    <t>马自明</t>
  </si>
  <si>
    <t>622947*********8891</t>
  </si>
  <si>
    <t>马军海</t>
  </si>
  <si>
    <t>224.01-2024.08</t>
  </si>
  <si>
    <t>马军江</t>
  </si>
  <si>
    <t>田进福</t>
  </si>
  <si>
    <t>622947*********8058</t>
  </si>
  <si>
    <t>杨小花</t>
  </si>
  <si>
    <t>64222219******1842</t>
  </si>
  <si>
    <t>田风元</t>
  </si>
  <si>
    <t>622947*********9204</t>
  </si>
  <si>
    <t>田兴梅</t>
  </si>
  <si>
    <t>64050219******1322</t>
  </si>
  <si>
    <t>李存俊</t>
  </si>
  <si>
    <t>622947*********6487</t>
  </si>
  <si>
    <t>张进贵</t>
  </si>
  <si>
    <t>622947*********5419</t>
  </si>
  <si>
    <t>赵继红</t>
  </si>
  <si>
    <t>64222219******0845</t>
  </si>
  <si>
    <t>马汉福</t>
  </si>
  <si>
    <t>622947*********1197</t>
  </si>
  <si>
    <t>杨金花</t>
  </si>
  <si>
    <t>64222219******1825</t>
  </si>
  <si>
    <t>马福勇</t>
  </si>
  <si>
    <t>2024.04-2024.08</t>
  </si>
  <si>
    <t>田风奎</t>
  </si>
  <si>
    <t>622947*********3166</t>
  </si>
  <si>
    <t>金录娟</t>
  </si>
  <si>
    <t>62042119******4528</t>
  </si>
  <si>
    <t>田虎</t>
  </si>
  <si>
    <t>田彦琪</t>
  </si>
  <si>
    <t>622947*********9872</t>
  </si>
  <si>
    <t>冯丽花</t>
  </si>
  <si>
    <t>64222219******1821</t>
  </si>
  <si>
    <t>田治富</t>
  </si>
  <si>
    <t>64222220******1819</t>
  </si>
  <si>
    <t>田卫川</t>
  </si>
  <si>
    <t>622947*********5616</t>
  </si>
  <si>
    <t>蔡洪</t>
  </si>
  <si>
    <t>64222219******1816</t>
  </si>
  <si>
    <t>蔡建栋</t>
  </si>
  <si>
    <t>张成花</t>
  </si>
  <si>
    <t>622947*********0136</t>
  </si>
  <si>
    <t>田治保</t>
  </si>
  <si>
    <t>64222219******2624</t>
  </si>
  <si>
    <t>金正东</t>
  </si>
  <si>
    <t>622947*********1489</t>
  </si>
  <si>
    <t>金鹏</t>
  </si>
  <si>
    <t>马媛</t>
  </si>
  <si>
    <t>64222219******182X</t>
  </si>
  <si>
    <t>田兴礼</t>
  </si>
  <si>
    <t>622947*********3422</t>
  </si>
  <si>
    <t>田彦海</t>
  </si>
  <si>
    <t>王生皇</t>
  </si>
  <si>
    <t>李霞</t>
  </si>
  <si>
    <t>64222219******1844</t>
  </si>
  <si>
    <t>田风俊</t>
  </si>
  <si>
    <t>622947*********1410</t>
  </si>
  <si>
    <t>田进成</t>
  </si>
  <si>
    <t>64052220******1812</t>
  </si>
  <si>
    <t>王正花</t>
  </si>
  <si>
    <t>田兴国</t>
  </si>
  <si>
    <t>王兔儿</t>
  </si>
  <si>
    <t>64052219******0224</t>
  </si>
  <si>
    <t>622947*********5203</t>
  </si>
  <si>
    <t>舒学刚</t>
  </si>
  <si>
    <t>622947*********1577</t>
  </si>
  <si>
    <t>622947*********6000</t>
  </si>
  <si>
    <t>王涛</t>
  </si>
  <si>
    <t>田彦义</t>
  </si>
  <si>
    <t>622947*********8883</t>
  </si>
  <si>
    <t>田治贵</t>
  </si>
  <si>
    <t>张存梅</t>
  </si>
  <si>
    <t>64222219******0249</t>
  </si>
  <si>
    <t>张丽丽</t>
  </si>
  <si>
    <t>64222219******0220</t>
  </si>
  <si>
    <t>622947*********1284</t>
  </si>
  <si>
    <t>田贵虎</t>
  </si>
  <si>
    <t>周米乃</t>
  </si>
  <si>
    <t>64052219******0281</t>
  </si>
  <si>
    <t>622947*********5694</t>
  </si>
  <si>
    <t>田风福</t>
  </si>
  <si>
    <t>622947*********0256</t>
  </si>
  <si>
    <t>李在拜</t>
  </si>
  <si>
    <t>64052219******0842</t>
  </si>
  <si>
    <t>蔡生林</t>
  </si>
  <si>
    <t>64222219******1819</t>
  </si>
  <si>
    <t>蔡玉东</t>
  </si>
  <si>
    <t>金秀花</t>
  </si>
  <si>
    <t>64222219******1820</t>
  </si>
  <si>
    <t>622947*********6613</t>
  </si>
  <si>
    <t>张燕慧</t>
  </si>
  <si>
    <t>65292419******0542</t>
  </si>
  <si>
    <t>张进英</t>
  </si>
  <si>
    <t>张昕昕</t>
  </si>
  <si>
    <t>64222219******0226</t>
  </si>
  <si>
    <t>田治青</t>
  </si>
  <si>
    <t>622947*********1121</t>
  </si>
  <si>
    <t>田飞</t>
  </si>
  <si>
    <t>滨江区</t>
  </si>
  <si>
    <t>马志琴</t>
  </si>
  <si>
    <t>64222119******3445</t>
  </si>
  <si>
    <t>段玉旭</t>
  </si>
  <si>
    <t>622947*********1247</t>
  </si>
  <si>
    <t>田风荣</t>
  </si>
  <si>
    <t>622947*********0734</t>
  </si>
  <si>
    <t>田兴智</t>
  </si>
  <si>
    <t>64222219******1832</t>
  </si>
  <si>
    <t>田风玉</t>
  </si>
  <si>
    <t>622947*********9032</t>
  </si>
  <si>
    <t>田兴川</t>
  </si>
  <si>
    <t>黑梅贵</t>
  </si>
  <si>
    <t>勉伟昌</t>
  </si>
  <si>
    <t>622947*********8967</t>
  </si>
  <si>
    <t>勉力军</t>
  </si>
  <si>
    <t>罗兵海</t>
  </si>
  <si>
    <t>622947*********3970</t>
  </si>
  <si>
    <t>罗廷祥</t>
  </si>
  <si>
    <t>杨应燕</t>
  </si>
  <si>
    <t>64222219******0068</t>
  </si>
  <si>
    <t>王彦福</t>
  </si>
  <si>
    <t>622947*********4957</t>
  </si>
  <si>
    <t>金晓红</t>
  </si>
  <si>
    <t>田彦强</t>
  </si>
  <si>
    <t>64222219******183X</t>
  </si>
  <si>
    <t>622947*********2788</t>
  </si>
  <si>
    <t>马兴花</t>
  </si>
  <si>
    <t>64222219******1864</t>
  </si>
  <si>
    <t>田兴明</t>
  </si>
  <si>
    <t>622947*********8412</t>
  </si>
  <si>
    <t>经济开发区</t>
  </si>
  <si>
    <t>杨晨</t>
  </si>
  <si>
    <t>64222219******184X</t>
  </si>
  <si>
    <t>李晓玲</t>
  </si>
  <si>
    <t>李存军</t>
  </si>
  <si>
    <t>622947*********3150</t>
  </si>
  <si>
    <t>田芳</t>
  </si>
  <si>
    <t>田兴平</t>
  </si>
  <si>
    <t>64222219******1859</t>
  </si>
  <si>
    <t>622947*********9554</t>
  </si>
  <si>
    <t>64222220******1839</t>
  </si>
  <si>
    <t>杨海霞</t>
  </si>
  <si>
    <t>64222219******1862</t>
  </si>
  <si>
    <t>田亮</t>
  </si>
  <si>
    <t>64222220******183X</t>
  </si>
  <si>
    <t>田旭</t>
  </si>
  <si>
    <t>64222219******1850</t>
  </si>
  <si>
    <t>田仲峰</t>
  </si>
  <si>
    <t>622947*********9690</t>
  </si>
  <si>
    <t>刘雪英</t>
  </si>
  <si>
    <t>64052219******1823</t>
  </si>
  <si>
    <t>田治江</t>
  </si>
  <si>
    <t>622947*********1522</t>
  </si>
  <si>
    <t>杨左兰</t>
  </si>
  <si>
    <t>马兴海</t>
  </si>
  <si>
    <t>64222219******1852</t>
  </si>
  <si>
    <t>622947*********9377</t>
  </si>
  <si>
    <t>田彦宝</t>
  </si>
  <si>
    <t>622947*********6671</t>
  </si>
  <si>
    <t>64222220******1811</t>
  </si>
  <si>
    <t>64222220******1831</t>
  </si>
  <si>
    <t>2024.04-2024.07</t>
  </si>
  <si>
    <t>周玉勇</t>
  </si>
  <si>
    <t>622947*********4000</t>
  </si>
  <si>
    <t>周鸿奎</t>
  </si>
  <si>
    <t>周鸿生</t>
  </si>
  <si>
    <t>丁玉保</t>
  </si>
  <si>
    <t>622947*********9139</t>
  </si>
  <si>
    <t>丁小国</t>
  </si>
  <si>
    <t>丁小军</t>
  </si>
  <si>
    <t>64222219******1836</t>
  </si>
  <si>
    <t>周燕</t>
  </si>
  <si>
    <t>王金贵</t>
  </si>
  <si>
    <t>622947*********9426</t>
  </si>
  <si>
    <t>王乐</t>
  </si>
  <si>
    <t>64050219******3044</t>
  </si>
  <si>
    <t>七里河</t>
  </si>
  <si>
    <t>王佳</t>
  </si>
  <si>
    <t>舒学强</t>
  </si>
  <si>
    <t>622947*********5355</t>
  </si>
  <si>
    <t>舒鹏</t>
  </si>
  <si>
    <t>2024.02-2024.08</t>
  </si>
  <si>
    <t>舒明</t>
  </si>
  <si>
    <t>舒鹏飞</t>
  </si>
  <si>
    <t>郝会芳</t>
  </si>
  <si>
    <t>田鹏程</t>
  </si>
  <si>
    <t>622947*********5519</t>
  </si>
  <si>
    <t>王彦霞</t>
  </si>
  <si>
    <t>64222219******0421</t>
  </si>
  <si>
    <t>田彦福</t>
  </si>
  <si>
    <t>622947*********7464</t>
  </si>
  <si>
    <t>王彦秀</t>
  </si>
  <si>
    <t>田伟</t>
  </si>
  <si>
    <t>622947*********6428</t>
  </si>
  <si>
    <t>田鹏海</t>
  </si>
  <si>
    <t>田彦财</t>
  </si>
  <si>
    <t>622947*********4692</t>
  </si>
  <si>
    <t>田彦亮</t>
  </si>
  <si>
    <t>田彦平</t>
  </si>
  <si>
    <t>杨进梅</t>
  </si>
  <si>
    <t>田彩芳</t>
  </si>
  <si>
    <t>622947*********2670</t>
  </si>
  <si>
    <t>金晓娜</t>
  </si>
  <si>
    <t>李亚军</t>
  </si>
  <si>
    <t>李亚云</t>
  </si>
  <si>
    <t>64222220******1856</t>
  </si>
  <si>
    <t>田仲保</t>
  </si>
  <si>
    <t>622947*********8381</t>
  </si>
  <si>
    <t>田治红</t>
  </si>
  <si>
    <t>64222220******1826</t>
  </si>
  <si>
    <t>2024.01-2024.08</t>
  </si>
  <si>
    <t>田治军</t>
  </si>
  <si>
    <t>杨晓兰</t>
  </si>
  <si>
    <t>64222219******3028</t>
  </si>
  <si>
    <t>田增学</t>
  </si>
  <si>
    <t>622947*********5050</t>
  </si>
  <si>
    <t>田风发</t>
  </si>
  <si>
    <t>田兴财</t>
  </si>
  <si>
    <t>622947*********9398</t>
  </si>
  <si>
    <t>李梅</t>
  </si>
  <si>
    <t>64222219******0625</t>
  </si>
  <si>
    <t>李玉和</t>
  </si>
  <si>
    <t>64050219******1315</t>
  </si>
  <si>
    <t>622947*********9796</t>
  </si>
  <si>
    <t>李存福</t>
  </si>
  <si>
    <t>马婕</t>
  </si>
  <si>
    <t>61033019******0029</t>
  </si>
  <si>
    <t>罗廷福</t>
  </si>
  <si>
    <t>622947*********6923</t>
  </si>
  <si>
    <t>马秀鹰</t>
  </si>
  <si>
    <t>田彦孝</t>
  </si>
  <si>
    <t>622947*********7431</t>
  </si>
  <si>
    <t>田仲宝</t>
  </si>
  <si>
    <t>622947*********4688</t>
  </si>
  <si>
    <t>周立芳</t>
  </si>
  <si>
    <t>64222219******0266</t>
  </si>
  <si>
    <t>田增福</t>
  </si>
  <si>
    <t>622947*********2105</t>
  </si>
  <si>
    <t>田风宝</t>
  </si>
  <si>
    <t>李萍</t>
  </si>
  <si>
    <t>64032419******086X</t>
  </si>
  <si>
    <t>田彦龙</t>
  </si>
  <si>
    <t>622947*********3259</t>
  </si>
  <si>
    <t>田雄</t>
  </si>
  <si>
    <t>64032419******3913</t>
  </si>
  <si>
    <t>田云</t>
  </si>
  <si>
    <t>64032419******3910</t>
  </si>
  <si>
    <t>田兴刚</t>
  </si>
  <si>
    <t>622947*********7381</t>
  </si>
  <si>
    <t>虎宝雪</t>
  </si>
  <si>
    <t>64030019******0468</t>
  </si>
  <si>
    <t>王军</t>
  </si>
  <si>
    <t>622947*********9528</t>
  </si>
  <si>
    <t>马花</t>
  </si>
  <si>
    <t>64222219******1860</t>
  </si>
  <si>
    <t>田彦存</t>
  </si>
  <si>
    <t>622947*********8418</t>
  </si>
  <si>
    <t>田晓龙</t>
  </si>
  <si>
    <t>马玉兰</t>
  </si>
  <si>
    <t>64222219******0482</t>
  </si>
  <si>
    <t>李存贵</t>
  </si>
  <si>
    <t>622947*********6679</t>
  </si>
  <si>
    <t>刘梅</t>
  </si>
  <si>
    <t>田卫江</t>
  </si>
  <si>
    <t>622947*********0650</t>
  </si>
  <si>
    <t>马晓燕</t>
  </si>
  <si>
    <t>64052219******0422</t>
  </si>
  <si>
    <t>622947*********4772</t>
  </si>
  <si>
    <t>马应花</t>
  </si>
  <si>
    <t>622947*********3698</t>
  </si>
  <si>
    <t>马秀莲</t>
  </si>
  <si>
    <t>64052219******0824</t>
  </si>
  <si>
    <t>田风财</t>
  </si>
  <si>
    <t>622947*********2136</t>
  </si>
  <si>
    <t>田兴秀</t>
  </si>
  <si>
    <t>田常春</t>
  </si>
  <si>
    <t>622947*********5625</t>
  </si>
  <si>
    <t>64222219******1890</t>
  </si>
  <si>
    <t>田兴学</t>
  </si>
  <si>
    <t>64222219******1858</t>
  </si>
  <si>
    <t>622947*********6515</t>
  </si>
  <si>
    <t>田彦虎</t>
  </si>
  <si>
    <t>惠州</t>
  </si>
  <si>
    <t>仲恺县</t>
  </si>
  <si>
    <t>马自虎</t>
  </si>
  <si>
    <t>622947*********9829</t>
  </si>
  <si>
    <t>马力</t>
  </si>
  <si>
    <t>马兰英</t>
  </si>
  <si>
    <t>田风明</t>
  </si>
  <si>
    <t>622947*********7160</t>
  </si>
  <si>
    <t>64222219******1839</t>
  </si>
  <si>
    <t>622947*********0076</t>
  </si>
  <si>
    <t>冯小花</t>
  </si>
  <si>
    <t>舒学鹏</t>
  </si>
  <si>
    <t>622947*********9356</t>
  </si>
  <si>
    <t>田彦明</t>
  </si>
  <si>
    <t>622947*********1108</t>
  </si>
  <si>
    <t>吴金花</t>
  </si>
  <si>
    <t>田翔</t>
  </si>
  <si>
    <t>64222219******1855</t>
  </si>
  <si>
    <t>周海苹</t>
  </si>
  <si>
    <t>64052119******2628</t>
  </si>
  <si>
    <t>64222219******1848</t>
  </si>
  <si>
    <t>张成礼</t>
  </si>
  <si>
    <t>622947*********8411</t>
  </si>
  <si>
    <t>张进鹏</t>
  </si>
  <si>
    <t>64052220******1816</t>
  </si>
  <si>
    <t>田风保</t>
  </si>
  <si>
    <t>622947*********0123</t>
  </si>
  <si>
    <t>64222219******1834</t>
  </si>
  <si>
    <t>622947*********9008</t>
  </si>
  <si>
    <t>622947*********1566</t>
  </si>
  <si>
    <t>勉麦那</t>
  </si>
  <si>
    <t>田鸿飞</t>
  </si>
  <si>
    <t>622947*********1700</t>
  </si>
  <si>
    <t>周小花</t>
  </si>
  <si>
    <t>64052219******2027</t>
  </si>
  <si>
    <t>马彦学</t>
  </si>
  <si>
    <t>622947*********2380</t>
  </si>
  <si>
    <t>64222219******1846</t>
  </si>
  <si>
    <t>金正才</t>
  </si>
  <si>
    <t>622947*********3947</t>
  </si>
  <si>
    <t>田兴江</t>
  </si>
  <si>
    <t>64222219******1856</t>
  </si>
  <si>
    <t>622947*********3296</t>
  </si>
  <si>
    <t>田森林</t>
  </si>
  <si>
    <t>哈密</t>
  </si>
  <si>
    <t>伊吾</t>
  </si>
  <si>
    <t>马琴</t>
  </si>
  <si>
    <t>64032420******2509</t>
  </si>
  <si>
    <t>田晓东</t>
  </si>
  <si>
    <t>64222219******1853</t>
  </si>
  <si>
    <t>622947*********1071</t>
  </si>
  <si>
    <t>陈国权</t>
  </si>
  <si>
    <t>622947*********7766</t>
  </si>
  <si>
    <t>64222219******1891</t>
  </si>
  <si>
    <t>622947*********0945</t>
  </si>
  <si>
    <t>克拉玛依</t>
  </si>
  <si>
    <t>2024.01-2024.03</t>
  </si>
  <si>
    <t>丁彪</t>
  </si>
  <si>
    <t>622947*********3503</t>
  </si>
  <si>
    <t>丁志国</t>
  </si>
  <si>
    <t>64222220******1818</t>
  </si>
  <si>
    <t>田进国</t>
  </si>
  <si>
    <t>马伟燕</t>
  </si>
  <si>
    <t>田风龙</t>
  </si>
  <si>
    <t>622947*********6007</t>
  </si>
  <si>
    <t>田进海</t>
  </si>
  <si>
    <t>田彦国</t>
  </si>
  <si>
    <t>622947*********8877</t>
  </si>
  <si>
    <t>田梅花</t>
  </si>
  <si>
    <t>64222219******1840</t>
  </si>
  <si>
    <t>622947*********0182</t>
  </si>
  <si>
    <t>马卫莉</t>
  </si>
  <si>
    <t>田兴涛</t>
  </si>
  <si>
    <t>622947*********1024</t>
  </si>
  <si>
    <t>田兴吉</t>
  </si>
  <si>
    <t>622947*********1799</t>
  </si>
  <si>
    <t>622947*********3747</t>
  </si>
  <si>
    <t>李玉花</t>
  </si>
  <si>
    <t>64222219******2625</t>
  </si>
  <si>
    <t>鲁仲孝</t>
  </si>
  <si>
    <t>622947*********5982</t>
  </si>
  <si>
    <t>唐雅尧</t>
  </si>
  <si>
    <t>62042119******4525</t>
  </si>
  <si>
    <t>田鑫</t>
  </si>
  <si>
    <t>622947*********8729</t>
  </si>
  <si>
    <t>622947*********9101</t>
  </si>
  <si>
    <t>田彦良</t>
  </si>
  <si>
    <t>田彦仓</t>
  </si>
  <si>
    <t>张存花</t>
  </si>
  <si>
    <t>64222219******0264</t>
  </si>
  <si>
    <t>昆都区</t>
  </si>
  <si>
    <t>马自林</t>
  </si>
  <si>
    <t>622947*********2304</t>
  </si>
  <si>
    <t>田小军</t>
  </si>
  <si>
    <t>622947*********9571</t>
  </si>
  <si>
    <t>苏月花</t>
  </si>
  <si>
    <t>64222219******0244</t>
  </si>
  <si>
    <t>蔡玉喜</t>
  </si>
  <si>
    <t>622947*********8519</t>
  </si>
  <si>
    <t>熊水村</t>
  </si>
  <si>
    <t>罗秉宝</t>
  </si>
  <si>
    <t>64212319******2219</t>
  </si>
  <si>
    <t>622947*********1494</t>
  </si>
  <si>
    <t>姬学彪</t>
  </si>
  <si>
    <t>64212319******2210</t>
  </si>
  <si>
    <t>622947*********5831</t>
  </si>
  <si>
    <t>周学燕</t>
  </si>
  <si>
    <t>64212319******2227</t>
  </si>
  <si>
    <t>景兆雄</t>
  </si>
  <si>
    <t>64212319******2214</t>
  </si>
  <si>
    <t>622947*********0567</t>
  </si>
  <si>
    <t>马金翠</t>
  </si>
  <si>
    <t>64212319******2228</t>
  </si>
  <si>
    <t>马金刚</t>
  </si>
  <si>
    <t>64032119******1317</t>
  </si>
  <si>
    <t>622947*********7776</t>
  </si>
  <si>
    <t>拓明兰</t>
  </si>
  <si>
    <t>64032119******1320</t>
  </si>
  <si>
    <t>姬学义</t>
  </si>
  <si>
    <t>64212319******221X</t>
  </si>
  <si>
    <t>622947*********7177</t>
  </si>
  <si>
    <t>姬媛</t>
  </si>
  <si>
    <t>罗秉奇</t>
  </si>
  <si>
    <t>622947*********1817</t>
  </si>
  <si>
    <t>姬学江</t>
  </si>
  <si>
    <t>622947*********7126</t>
  </si>
  <si>
    <t>姬秀</t>
  </si>
  <si>
    <t>64032119******1327</t>
  </si>
  <si>
    <t>罗秉恒</t>
  </si>
  <si>
    <t>64032119******1311</t>
  </si>
  <si>
    <t>622947*********1920</t>
  </si>
  <si>
    <t>李金玉</t>
  </si>
  <si>
    <t>64032119******132X</t>
  </si>
  <si>
    <t>622947*********9976</t>
  </si>
  <si>
    <t>吕伟新</t>
  </si>
  <si>
    <t>马兴仁</t>
  </si>
  <si>
    <t>622947*********2791</t>
  </si>
  <si>
    <t>马金财</t>
  </si>
  <si>
    <t>64032119******1318</t>
  </si>
  <si>
    <t>李营村</t>
  </si>
  <si>
    <t>刘武</t>
  </si>
  <si>
    <t>622947*********5253</t>
  </si>
  <si>
    <t>刘海鹏</t>
  </si>
  <si>
    <t>青海省</t>
  </si>
  <si>
    <t>2024.3-2024.5</t>
  </si>
  <si>
    <t>大路街村</t>
  </si>
  <si>
    <t>陈晓亮</t>
  </si>
  <si>
    <t>64212319******1314</t>
  </si>
  <si>
    <t>622947*********4952</t>
  </si>
  <si>
    <t>常乐村</t>
  </si>
  <si>
    <t>续德录</t>
  </si>
  <si>
    <t>64032119******1315</t>
  </si>
  <si>
    <t>622947*********6129</t>
  </si>
  <si>
    <t>续雪玉</t>
  </si>
  <si>
    <t>64032120******1388</t>
  </si>
  <si>
    <t>黄开林</t>
  </si>
  <si>
    <t>64032119******1314</t>
  </si>
  <si>
    <t>622947*********1680</t>
  </si>
  <si>
    <t>杨兰</t>
  </si>
  <si>
    <t>64212319******2125</t>
  </si>
  <si>
    <t>枣林村</t>
  </si>
  <si>
    <t>王素琴</t>
  </si>
  <si>
    <t>64032119******2123</t>
  </si>
  <si>
    <t>622947*********6821</t>
  </si>
  <si>
    <t>杨占鑫</t>
  </si>
  <si>
    <t>64032120******1316</t>
  </si>
  <si>
    <t>622947*********3116</t>
  </si>
  <si>
    <t>黄套村</t>
  </si>
  <si>
    <t>常爱福</t>
  </si>
  <si>
    <t>622947*********9418</t>
  </si>
  <si>
    <t>杨金梅</t>
  </si>
  <si>
    <t>64212319******1361</t>
  </si>
  <si>
    <t>常兴龙</t>
  </si>
  <si>
    <t>吴志学</t>
  </si>
  <si>
    <t>622947*********1418</t>
  </si>
  <si>
    <t>吴兴清</t>
  </si>
  <si>
    <t>韩艳</t>
  </si>
  <si>
    <t>64222119******1425</t>
  </si>
  <si>
    <t>2024.02-2024.07</t>
  </si>
  <si>
    <t>张志录</t>
  </si>
  <si>
    <t>622947*********8831</t>
  </si>
  <si>
    <t>张东顺</t>
  </si>
  <si>
    <t>武汉</t>
  </si>
  <si>
    <t>武昌区</t>
  </si>
  <si>
    <t>张小东</t>
  </si>
  <si>
    <t>622947*********7885</t>
  </si>
  <si>
    <t>任金燕</t>
  </si>
  <si>
    <t>62272219******2625</t>
  </si>
  <si>
    <t>马玉香</t>
  </si>
  <si>
    <t>2023.10-2024.08</t>
  </si>
  <si>
    <t>张永福</t>
  </si>
  <si>
    <t>622947*********0574</t>
  </si>
  <si>
    <t>李万中</t>
  </si>
  <si>
    <t>622947*********2269</t>
  </si>
  <si>
    <t>李永奎</t>
  </si>
  <si>
    <t>李伟峰</t>
  </si>
  <si>
    <t>622947*********8031</t>
  </si>
  <si>
    <t>李东</t>
  </si>
  <si>
    <t>2023.09-2024.02</t>
  </si>
  <si>
    <t>李招成</t>
  </si>
  <si>
    <t>622947*********4741</t>
  </si>
  <si>
    <t>王仲洲</t>
  </si>
  <si>
    <t>64032119******1310</t>
  </si>
  <si>
    <t>622947*********6335</t>
  </si>
  <si>
    <t>王世洮</t>
  </si>
  <si>
    <t>王世临</t>
  </si>
  <si>
    <t>崇州市</t>
  </si>
  <si>
    <t>王建勇</t>
  </si>
  <si>
    <t>622947*********0515</t>
  </si>
  <si>
    <t>高小艳</t>
  </si>
  <si>
    <t>64222119******3944</t>
  </si>
  <si>
    <t>2023.09-2024.04</t>
  </si>
  <si>
    <t>王建雄</t>
  </si>
  <si>
    <t>622947*********3866</t>
  </si>
  <si>
    <t>王立龙</t>
  </si>
  <si>
    <t>魏广弟</t>
  </si>
  <si>
    <t>64032119******1313</t>
  </si>
  <si>
    <t>622947*********4642</t>
  </si>
  <si>
    <t>拓兆秀</t>
  </si>
  <si>
    <t>64212319******1326</t>
  </si>
  <si>
    <t>魏明华</t>
  </si>
  <si>
    <t>魏银华</t>
  </si>
  <si>
    <t>64032119******1316</t>
  </si>
  <si>
    <t>广元</t>
  </si>
  <si>
    <t>利州区</t>
  </si>
  <si>
    <t>马成林</t>
  </si>
  <si>
    <t>622947*********9950</t>
  </si>
  <si>
    <t>吴小学</t>
  </si>
  <si>
    <t>刘忠</t>
  </si>
  <si>
    <t>64050219******1312</t>
  </si>
  <si>
    <t>622947*********1647</t>
  </si>
  <si>
    <t>拉萨</t>
  </si>
  <si>
    <t>城关区</t>
  </si>
  <si>
    <t>李国明</t>
  </si>
  <si>
    <t>622947*********4584</t>
  </si>
  <si>
    <t>张巨翠</t>
  </si>
  <si>
    <t>64032119******1328</t>
  </si>
  <si>
    <t>李斌</t>
  </si>
  <si>
    <t>64032120******1315</t>
  </si>
  <si>
    <t>杨秀娟</t>
  </si>
  <si>
    <t>64032119******1528</t>
  </si>
  <si>
    <t>622947*********8039</t>
  </si>
  <si>
    <t>拓兆贵</t>
  </si>
  <si>
    <t>622947*********0774</t>
  </si>
  <si>
    <t>拓守兵</t>
  </si>
  <si>
    <t>拓守东</t>
  </si>
  <si>
    <t>李鸿</t>
  </si>
  <si>
    <t>64212319******1312</t>
  </si>
  <si>
    <t>622947*********7991</t>
  </si>
  <si>
    <t>李永胜</t>
  </si>
  <si>
    <t>64050219******1310</t>
  </si>
  <si>
    <t>李永涛</t>
  </si>
  <si>
    <t>双流区</t>
  </si>
  <si>
    <t>康乐村</t>
  </si>
  <si>
    <t>周玉</t>
  </si>
  <si>
    <t>622947*********0890</t>
  </si>
  <si>
    <t>周洋洋</t>
  </si>
  <si>
    <t>64222220******1817</t>
  </si>
  <si>
    <t>43772</t>
  </si>
  <si>
    <t>杨志海</t>
  </si>
  <si>
    <t>622947*********0493</t>
  </si>
  <si>
    <t>杨林</t>
  </si>
  <si>
    <t>52000</t>
  </si>
  <si>
    <t>杨显</t>
  </si>
  <si>
    <t>53000</t>
  </si>
  <si>
    <t>杨飞</t>
  </si>
  <si>
    <t>马翠花</t>
  </si>
  <si>
    <t>64032419******2628</t>
  </si>
  <si>
    <t>杨志元</t>
  </si>
  <si>
    <t>622947*********6500</t>
  </si>
  <si>
    <t>马廷贵</t>
  </si>
  <si>
    <t>622947*********2816</t>
  </si>
  <si>
    <t>周文贵</t>
  </si>
  <si>
    <t>马正霞</t>
  </si>
  <si>
    <t>64222219******086X</t>
  </si>
  <si>
    <t>周文莲</t>
  </si>
  <si>
    <t>622947*********2962</t>
  </si>
  <si>
    <t>李海燕</t>
  </si>
  <si>
    <t>64052219******3020</t>
  </si>
  <si>
    <t>马宁</t>
  </si>
  <si>
    <t>周学东</t>
  </si>
  <si>
    <t>622947*********7372</t>
  </si>
  <si>
    <t>王文娟</t>
  </si>
  <si>
    <t>64032419******0449</t>
  </si>
  <si>
    <t>周军</t>
  </si>
  <si>
    <t>杨志有</t>
  </si>
  <si>
    <t>622947*********8312</t>
  </si>
  <si>
    <t>5</t>
  </si>
  <si>
    <t>田光红</t>
  </si>
  <si>
    <t>杨杰</t>
  </si>
  <si>
    <t>64222220******1816</t>
  </si>
  <si>
    <t>周文宝</t>
  </si>
  <si>
    <t>622947*********3264</t>
  </si>
  <si>
    <t>马小英</t>
  </si>
  <si>
    <t>周小成</t>
  </si>
  <si>
    <t>64050219******3016</t>
  </si>
  <si>
    <t>周小祖</t>
  </si>
  <si>
    <t>64050219******3019</t>
  </si>
  <si>
    <t>田雪莲</t>
  </si>
  <si>
    <t>64222219******2628</t>
  </si>
  <si>
    <t>贺学福</t>
  </si>
  <si>
    <t>622947*********7571</t>
  </si>
  <si>
    <t>勉桂霞</t>
  </si>
  <si>
    <t>贺志荣</t>
  </si>
  <si>
    <t>贺志飞</t>
  </si>
  <si>
    <t>周文明</t>
  </si>
  <si>
    <t>622947*********5685</t>
  </si>
  <si>
    <t>周坤</t>
  </si>
  <si>
    <t>64222219******181x</t>
  </si>
  <si>
    <t>田彦花</t>
  </si>
  <si>
    <t>64222219******0642</t>
  </si>
  <si>
    <t>622947*********3330</t>
  </si>
  <si>
    <t>8</t>
  </si>
  <si>
    <t>622947*********3488</t>
  </si>
  <si>
    <t>杨文成</t>
  </si>
  <si>
    <t>杨文国</t>
  </si>
  <si>
    <t>杨俊</t>
  </si>
  <si>
    <t>622947*********2887</t>
  </si>
  <si>
    <t>黑晓燕</t>
  </si>
  <si>
    <t>64222219******2045</t>
  </si>
  <si>
    <t>周锋</t>
  </si>
  <si>
    <t>周雪</t>
  </si>
  <si>
    <t>622947*********1218</t>
  </si>
  <si>
    <t>周学平</t>
  </si>
  <si>
    <t>周小明</t>
  </si>
  <si>
    <t>虎金兰</t>
  </si>
  <si>
    <t>田治兰</t>
  </si>
  <si>
    <t>64222219******2023</t>
  </si>
  <si>
    <t>622947*********3691</t>
  </si>
  <si>
    <t>周占财</t>
  </si>
  <si>
    <t>622947*********9162</t>
  </si>
  <si>
    <t>周宏旺</t>
  </si>
  <si>
    <t>张梅</t>
  </si>
  <si>
    <t>周宏伟</t>
  </si>
  <si>
    <t>杨志宝</t>
  </si>
  <si>
    <t>622947*********3762</t>
  </si>
  <si>
    <t>马彩红</t>
  </si>
  <si>
    <t>64222219******186x</t>
  </si>
  <si>
    <t>金玉生</t>
  </si>
  <si>
    <t>622947*********4098</t>
  </si>
  <si>
    <t>杨学智</t>
  </si>
  <si>
    <t>622947*********0294</t>
  </si>
  <si>
    <t>马进梅</t>
  </si>
  <si>
    <t>64222219******0425</t>
  </si>
  <si>
    <t>杨亚雄</t>
  </si>
  <si>
    <t>64052220******1813</t>
  </si>
  <si>
    <t>金学涛</t>
  </si>
  <si>
    <t>622947*********0835</t>
  </si>
  <si>
    <t>马宝贵</t>
  </si>
  <si>
    <t>622947*********5818</t>
  </si>
  <si>
    <t>马宝军</t>
  </si>
  <si>
    <t>622947*********0318</t>
  </si>
  <si>
    <t>周宏斌</t>
  </si>
  <si>
    <t>周鹏军</t>
  </si>
  <si>
    <t>周树珍</t>
  </si>
  <si>
    <t>622947*********3885</t>
  </si>
  <si>
    <t>周亚飞</t>
  </si>
  <si>
    <t>64052220******181X</t>
  </si>
  <si>
    <t>马金</t>
  </si>
  <si>
    <t>622947*********8928</t>
  </si>
  <si>
    <t>刘彦梅</t>
  </si>
  <si>
    <t>马跃龙</t>
  </si>
  <si>
    <t>马跃虎</t>
  </si>
  <si>
    <t>64222220******181X</t>
  </si>
  <si>
    <t>李进梅</t>
  </si>
  <si>
    <t>64222219******0823</t>
  </si>
  <si>
    <t>马耀</t>
  </si>
  <si>
    <t>622947*********8571</t>
  </si>
  <si>
    <t>马东升</t>
  </si>
  <si>
    <t>马冰鑫</t>
  </si>
  <si>
    <t>2023.12-2024.08</t>
  </si>
  <si>
    <t>9</t>
  </si>
  <si>
    <t>金玉荣</t>
  </si>
  <si>
    <t>622947*********5386</t>
  </si>
  <si>
    <t>李君燕</t>
  </si>
  <si>
    <t>杨学成</t>
  </si>
  <si>
    <t>622947*********1320</t>
  </si>
  <si>
    <t>杨磊</t>
  </si>
  <si>
    <t>东莞市</t>
  </si>
  <si>
    <t>黑立花</t>
  </si>
  <si>
    <t>64032419******2626</t>
  </si>
  <si>
    <t>金玉忠</t>
  </si>
  <si>
    <t>622947*********4085</t>
  </si>
  <si>
    <t>金学路</t>
  </si>
  <si>
    <t>金学贵</t>
  </si>
  <si>
    <t>金学虎</t>
  </si>
  <si>
    <t>64222219******0429</t>
  </si>
  <si>
    <t>永登</t>
  </si>
  <si>
    <t>周洪贵</t>
  </si>
  <si>
    <t>622947*********2435</t>
  </si>
  <si>
    <t>周树龙</t>
  </si>
  <si>
    <t>周树明</t>
  </si>
  <si>
    <t>田桂世</t>
  </si>
  <si>
    <t>64032419******2460</t>
  </si>
  <si>
    <t>马英</t>
  </si>
  <si>
    <t>622947*********6730</t>
  </si>
  <si>
    <t>马小鹏</t>
  </si>
  <si>
    <t>马小伟</t>
  </si>
  <si>
    <t>马宝富</t>
  </si>
  <si>
    <t>622947*********8995</t>
  </si>
  <si>
    <t>金玉同</t>
  </si>
  <si>
    <t>622947*********7383</t>
  </si>
  <si>
    <t>王奎花</t>
  </si>
  <si>
    <t>64222219******1481</t>
  </si>
  <si>
    <t>杨学福</t>
  </si>
  <si>
    <t>622947*********0673</t>
  </si>
  <si>
    <t>周月琴</t>
  </si>
  <si>
    <t>64222219******2047</t>
  </si>
  <si>
    <t>马宝成</t>
  </si>
  <si>
    <t>622947*********9996</t>
  </si>
  <si>
    <t>马学良</t>
  </si>
  <si>
    <t>田春香</t>
  </si>
  <si>
    <t>64050219******2828</t>
  </si>
  <si>
    <t>嘉善</t>
  </si>
  <si>
    <t>金玉海</t>
  </si>
  <si>
    <t>622947*********0651</t>
  </si>
  <si>
    <t>金晓虎</t>
  </si>
  <si>
    <t>李进秀</t>
  </si>
  <si>
    <t>64222219******024X</t>
  </si>
  <si>
    <t>田兴兰</t>
  </si>
  <si>
    <t>金晓龙</t>
  </si>
  <si>
    <t>金学东</t>
  </si>
  <si>
    <t>622947*********7077</t>
  </si>
  <si>
    <t>田何车</t>
  </si>
  <si>
    <t>金玉亮</t>
  </si>
  <si>
    <t>622947*********1465</t>
  </si>
  <si>
    <t>622947*********9814</t>
  </si>
  <si>
    <t>田海洋</t>
  </si>
  <si>
    <t>金自虎</t>
  </si>
  <si>
    <t>金玉强</t>
  </si>
  <si>
    <t>丁玉红</t>
  </si>
  <si>
    <t>622947*********7329</t>
  </si>
  <si>
    <t>金鑫</t>
  </si>
  <si>
    <t>马晓玲</t>
  </si>
  <si>
    <t>64222320******4925</t>
  </si>
  <si>
    <t>田广福</t>
  </si>
  <si>
    <t>622947*********6571</t>
  </si>
  <si>
    <t>余金花</t>
  </si>
  <si>
    <t>田治俊</t>
  </si>
  <si>
    <t>622947*********5303</t>
  </si>
  <si>
    <t>谢富有</t>
  </si>
  <si>
    <t>64222219******0817</t>
  </si>
  <si>
    <t>622947*********5232</t>
  </si>
  <si>
    <t>马自贵</t>
  </si>
  <si>
    <t>622947*********6873</t>
  </si>
  <si>
    <t>7</t>
  </si>
  <si>
    <t>马国花</t>
  </si>
  <si>
    <t>64012219******1840</t>
  </si>
  <si>
    <t>马伟贵</t>
  </si>
  <si>
    <t>622947*********3142</t>
  </si>
  <si>
    <t>马伟福</t>
  </si>
  <si>
    <t>马汉平</t>
  </si>
  <si>
    <t>622947*********2963</t>
  </si>
  <si>
    <t>马学武</t>
  </si>
  <si>
    <t>64222220******1812</t>
  </si>
  <si>
    <t>马汉礼</t>
  </si>
  <si>
    <t>622947*********2035</t>
  </si>
  <si>
    <t>金正秀</t>
  </si>
  <si>
    <t>马飞龙</t>
  </si>
  <si>
    <t>马占斌</t>
  </si>
  <si>
    <t>622947*********8688</t>
  </si>
  <si>
    <t>田彦梅</t>
  </si>
  <si>
    <t>622947*********0868</t>
  </si>
  <si>
    <t>马桂英</t>
  </si>
  <si>
    <t>64032419******2649</t>
  </si>
  <si>
    <t>马其安</t>
  </si>
  <si>
    <t>马其耀</t>
  </si>
  <si>
    <t>622947*********0157</t>
  </si>
  <si>
    <t>马启荣</t>
  </si>
  <si>
    <t>622947*********6141</t>
  </si>
  <si>
    <t>马菊花</t>
  </si>
  <si>
    <t>622947*********2614</t>
  </si>
  <si>
    <t>金晓荣</t>
  </si>
  <si>
    <t>622947*********9407</t>
  </si>
  <si>
    <t>金飞</t>
  </si>
  <si>
    <t>李晒买</t>
  </si>
  <si>
    <t>金欣</t>
  </si>
  <si>
    <t>巴里坤</t>
  </si>
  <si>
    <t>田生贵</t>
  </si>
  <si>
    <t>冯兴兰</t>
  </si>
  <si>
    <t>64222219******0824</t>
  </si>
  <si>
    <t>马应武</t>
  </si>
  <si>
    <t>622947*********2272</t>
  </si>
  <si>
    <t>马龙</t>
  </si>
  <si>
    <t>马春</t>
  </si>
  <si>
    <t>马应忠</t>
  </si>
  <si>
    <t>622947*********0191</t>
  </si>
  <si>
    <t>马晓光</t>
  </si>
  <si>
    <t>金政福</t>
  </si>
  <si>
    <t>622947*********6133</t>
  </si>
  <si>
    <t>周洪军</t>
  </si>
  <si>
    <t>622947*********3356</t>
  </si>
  <si>
    <t>周世龙</t>
  </si>
  <si>
    <t>开封</t>
  </si>
  <si>
    <t>兰考</t>
  </si>
  <si>
    <t>2024.05-2024.08</t>
  </si>
  <si>
    <t>4</t>
  </si>
  <si>
    <t>田小霞</t>
  </si>
  <si>
    <t>64052220******2022</t>
  </si>
  <si>
    <t>周世凯</t>
  </si>
  <si>
    <t>田小梅</t>
  </si>
  <si>
    <t>周海军</t>
  </si>
  <si>
    <t>622947*********6247</t>
  </si>
  <si>
    <t>金正忠</t>
  </si>
  <si>
    <t>金正山</t>
  </si>
  <si>
    <t>622947*********8669</t>
  </si>
  <si>
    <t>金小国</t>
  </si>
  <si>
    <t>马学艳</t>
  </si>
  <si>
    <t>64222219******1845</t>
  </si>
  <si>
    <t>冶保</t>
  </si>
  <si>
    <t>622947*********8263</t>
  </si>
  <si>
    <t>甫艳梅</t>
  </si>
  <si>
    <t>马伟东</t>
  </si>
  <si>
    <t>622947*********4846</t>
  </si>
  <si>
    <t>吴进梅</t>
  </si>
  <si>
    <t>金小财</t>
  </si>
  <si>
    <t>622947*********8796</t>
  </si>
  <si>
    <t>田阿米耐</t>
  </si>
  <si>
    <t>64222219******0828</t>
  </si>
  <si>
    <t>马旗</t>
  </si>
  <si>
    <t>622947*********6064</t>
  </si>
  <si>
    <t>马伟锋</t>
  </si>
  <si>
    <t>马伟勇</t>
  </si>
  <si>
    <t>田五吉儿</t>
  </si>
  <si>
    <t>64222219******1040</t>
  </si>
  <si>
    <t>马慧</t>
  </si>
  <si>
    <t>64222220******1821</t>
  </si>
  <si>
    <t>622947*********5952</t>
  </si>
  <si>
    <t>金正霞</t>
  </si>
  <si>
    <t>马自祥</t>
  </si>
  <si>
    <t>622947*********6166</t>
  </si>
  <si>
    <t>2024.05-2024.8</t>
  </si>
  <si>
    <t>周树祥</t>
  </si>
  <si>
    <t>622947*********8644</t>
  </si>
  <si>
    <t>周海星</t>
  </si>
  <si>
    <t>马小民</t>
  </si>
  <si>
    <t>622947*********5053</t>
  </si>
  <si>
    <t>马晓丽</t>
  </si>
  <si>
    <t>马汉成</t>
  </si>
  <si>
    <t>622947*********5849</t>
  </si>
  <si>
    <t>马天骄</t>
  </si>
  <si>
    <t>金玉成</t>
  </si>
  <si>
    <t>金正财</t>
  </si>
  <si>
    <t>冶有录</t>
  </si>
  <si>
    <t>622947*********4288</t>
  </si>
  <si>
    <t>冶银</t>
  </si>
  <si>
    <t>64222219******2025</t>
  </si>
  <si>
    <t>金玉英</t>
  </si>
  <si>
    <t>64222219******1843</t>
  </si>
  <si>
    <t>马真</t>
  </si>
  <si>
    <t>622947*********5447</t>
  </si>
  <si>
    <t>马俊杰</t>
  </si>
  <si>
    <t>64052220******1817</t>
  </si>
  <si>
    <t>马雅萍</t>
  </si>
  <si>
    <t>金学荣</t>
  </si>
  <si>
    <t>622947*********9920</t>
  </si>
  <si>
    <t>金哲</t>
  </si>
  <si>
    <t>周海燕</t>
  </si>
  <si>
    <t>622947*********1600</t>
  </si>
  <si>
    <t>金学林</t>
  </si>
  <si>
    <t>622947*********2988</t>
  </si>
  <si>
    <t>马学</t>
  </si>
  <si>
    <t>622947*********5914</t>
  </si>
  <si>
    <t>马贵东</t>
  </si>
  <si>
    <t>622947*********6089</t>
  </si>
  <si>
    <t>马小勇</t>
  </si>
  <si>
    <t>王彦丽</t>
  </si>
  <si>
    <t>马清</t>
  </si>
  <si>
    <t>622947*********6188</t>
  </si>
  <si>
    <t>马晓东</t>
  </si>
  <si>
    <t>64222220******1810</t>
  </si>
  <si>
    <t>田桂兰</t>
  </si>
  <si>
    <t>622947*********8932</t>
  </si>
  <si>
    <t>马亨至</t>
  </si>
  <si>
    <t>马贞尽</t>
  </si>
  <si>
    <t>马利及</t>
  </si>
  <si>
    <t>田琴</t>
  </si>
  <si>
    <t>64222219******2026</t>
  </si>
  <si>
    <t>马广福</t>
  </si>
  <si>
    <t>622947*********3543</t>
  </si>
  <si>
    <t>马彦华</t>
  </si>
  <si>
    <t>64222220******1041</t>
  </si>
  <si>
    <t>马小芬</t>
  </si>
  <si>
    <t>622947*********5732</t>
  </si>
  <si>
    <t>3</t>
  </si>
  <si>
    <t>马广林</t>
  </si>
  <si>
    <t>622947*********7480</t>
  </si>
  <si>
    <t>马小金</t>
  </si>
  <si>
    <t>622947*********8696</t>
  </si>
  <si>
    <t>马汉花</t>
  </si>
  <si>
    <t>杨礼</t>
  </si>
  <si>
    <t>622947*********1929</t>
  </si>
  <si>
    <t>杨汉朝</t>
  </si>
  <si>
    <t>马林武</t>
  </si>
  <si>
    <t>622947*********2181</t>
  </si>
  <si>
    <t>马彩霞</t>
  </si>
  <si>
    <t>64222219******1849</t>
  </si>
  <si>
    <t>田清</t>
  </si>
  <si>
    <t>622947*********8133</t>
  </si>
  <si>
    <t>马贵忠</t>
  </si>
  <si>
    <t>622947*********2858</t>
  </si>
  <si>
    <t>64222119******1827</t>
  </si>
  <si>
    <t>白文福</t>
  </si>
  <si>
    <t>622947*********5486</t>
  </si>
  <si>
    <t>白学智</t>
  </si>
  <si>
    <t>白学良</t>
  </si>
  <si>
    <t>周红英</t>
  </si>
  <si>
    <t>622947*********6013</t>
  </si>
  <si>
    <t>田青</t>
  </si>
  <si>
    <t>马成忠</t>
  </si>
  <si>
    <t>622947*********2799</t>
  </si>
  <si>
    <t>马桂菊</t>
  </si>
  <si>
    <t>张德保</t>
  </si>
  <si>
    <t>622947*********7928</t>
  </si>
  <si>
    <t>马春桃</t>
  </si>
  <si>
    <t>64052219******002X</t>
  </si>
  <si>
    <t>白文部</t>
  </si>
  <si>
    <t>622947*********9091</t>
  </si>
  <si>
    <t>白学东</t>
  </si>
  <si>
    <t>马廷俊</t>
  </si>
  <si>
    <t>622947*********0817</t>
  </si>
  <si>
    <t>乌尔禾</t>
  </si>
  <si>
    <t>田治花</t>
  </si>
  <si>
    <t>田兴才</t>
  </si>
  <si>
    <t>64222219******185X</t>
  </si>
  <si>
    <t>622947*********1004</t>
  </si>
  <si>
    <t>马汉武</t>
  </si>
  <si>
    <t>622947*********9664</t>
  </si>
  <si>
    <t>马学东</t>
  </si>
  <si>
    <t>高新技术开发区</t>
  </si>
  <si>
    <t>米俄利</t>
  </si>
  <si>
    <t>622947*********2703</t>
  </si>
  <si>
    <t>田发英</t>
  </si>
  <si>
    <t>64222219******1869</t>
  </si>
  <si>
    <t>周其福</t>
  </si>
  <si>
    <t>622947*********8592</t>
  </si>
  <si>
    <t>622947*********3178</t>
  </si>
  <si>
    <t>64222219******0223</t>
  </si>
  <si>
    <t>田飞麟</t>
  </si>
  <si>
    <t>田飞龙</t>
  </si>
  <si>
    <t>田飞荣</t>
  </si>
  <si>
    <t>李西兰</t>
  </si>
  <si>
    <t>沙银鹏</t>
  </si>
  <si>
    <t>622947*********9933</t>
  </si>
  <si>
    <t>黑琴</t>
  </si>
  <si>
    <t>64222219******1642</t>
  </si>
  <si>
    <t>沙作林</t>
  </si>
  <si>
    <t>622947*********1133</t>
  </si>
  <si>
    <t>马明善</t>
  </si>
  <si>
    <t>64222219******0837</t>
  </si>
  <si>
    <t>622947*********1181</t>
  </si>
  <si>
    <t>马进林</t>
  </si>
  <si>
    <t>622947*********3915</t>
  </si>
  <si>
    <t>马海云</t>
  </si>
  <si>
    <t>谢富贵</t>
  </si>
  <si>
    <t>622947*********9980</t>
  </si>
  <si>
    <t>马树林</t>
  </si>
  <si>
    <t>622947*********5528</t>
  </si>
  <si>
    <t>马应权</t>
  </si>
  <si>
    <t>马学龙</t>
  </si>
  <si>
    <t>田芬</t>
  </si>
  <si>
    <t>64222219******2082</t>
  </si>
  <si>
    <t>张成秀</t>
  </si>
  <si>
    <t>金彩梅</t>
  </si>
  <si>
    <t>64222220******1848</t>
  </si>
  <si>
    <t>马旭</t>
  </si>
  <si>
    <t>622947*********8741</t>
  </si>
  <si>
    <t>马量</t>
  </si>
  <si>
    <t>2024.03-2024.08</t>
  </si>
  <si>
    <t>6</t>
  </si>
  <si>
    <t>马利</t>
  </si>
  <si>
    <t>米永秀</t>
  </si>
  <si>
    <t>622947*********2237</t>
  </si>
  <si>
    <t>马小军</t>
  </si>
  <si>
    <t>贺英</t>
  </si>
  <si>
    <t>64011119******1228</t>
  </si>
  <si>
    <t>622947*********3205</t>
  </si>
  <si>
    <t>孟启新</t>
  </si>
  <si>
    <t>63212519******3118</t>
  </si>
  <si>
    <t>孟彦伟</t>
  </si>
  <si>
    <t>64050220******3038</t>
  </si>
  <si>
    <t>金玉国</t>
  </si>
  <si>
    <t>622947*********0677</t>
  </si>
  <si>
    <t>金小平</t>
  </si>
  <si>
    <t>李晓燕</t>
  </si>
  <si>
    <t>64222219******0247</t>
  </si>
  <si>
    <t>马汉明</t>
  </si>
  <si>
    <t>622947*********3448</t>
  </si>
  <si>
    <t>马海军</t>
  </si>
  <si>
    <t>田小明</t>
  </si>
  <si>
    <t>冶明</t>
  </si>
  <si>
    <t>622947*********7521</t>
  </si>
  <si>
    <t>冶正宝</t>
  </si>
  <si>
    <t>冶正仓</t>
  </si>
  <si>
    <t>杨平</t>
  </si>
  <si>
    <t>622947*********5877</t>
  </si>
  <si>
    <t>张哈买</t>
  </si>
  <si>
    <t>64052219******1845</t>
  </si>
  <si>
    <t>马自荣</t>
  </si>
  <si>
    <t>622947*********6989</t>
  </si>
  <si>
    <t>马德花</t>
  </si>
  <si>
    <t>622947*********8587</t>
  </si>
  <si>
    <t>王买燕</t>
  </si>
  <si>
    <t>64222219******1460</t>
  </si>
  <si>
    <t>马汉国</t>
  </si>
  <si>
    <t>马学军</t>
  </si>
  <si>
    <t>马汉强</t>
  </si>
  <si>
    <t>64222219******1857</t>
  </si>
  <si>
    <t>622947*********5078</t>
  </si>
  <si>
    <t>张淑莲</t>
  </si>
  <si>
    <t>杨春梅</t>
  </si>
  <si>
    <t>马自军</t>
  </si>
  <si>
    <t>陈彦英</t>
  </si>
  <si>
    <t>622947*********3201</t>
  </si>
  <si>
    <t>周海波</t>
  </si>
  <si>
    <t>周海涛</t>
  </si>
  <si>
    <t>李春芳</t>
  </si>
  <si>
    <t>64052219******0425</t>
  </si>
  <si>
    <t>马永孝</t>
  </si>
  <si>
    <t>622947*********8008</t>
  </si>
  <si>
    <t>马世林</t>
  </si>
  <si>
    <t>田法秃麦</t>
  </si>
  <si>
    <t>马世俊</t>
  </si>
  <si>
    <t>622947*********5466</t>
  </si>
  <si>
    <t>田风霞</t>
  </si>
  <si>
    <t>马自福</t>
  </si>
  <si>
    <t>王小花</t>
  </si>
  <si>
    <t>64032419******050X</t>
  </si>
  <si>
    <t>马忠</t>
  </si>
  <si>
    <t>马俊</t>
  </si>
  <si>
    <t>马桂琴</t>
  </si>
  <si>
    <t>马依斯玛</t>
  </si>
  <si>
    <t>64222219******0818</t>
  </si>
  <si>
    <t>622947*********2702</t>
  </si>
  <si>
    <t>马女女</t>
  </si>
  <si>
    <t>64222219******0821</t>
  </si>
  <si>
    <t>马如成</t>
  </si>
  <si>
    <t>64050220******3014</t>
  </si>
  <si>
    <t>田兴选</t>
  </si>
  <si>
    <t>622947*********9110</t>
  </si>
  <si>
    <t>田义海</t>
  </si>
  <si>
    <t>马兴宝</t>
  </si>
  <si>
    <t>622947*********9340</t>
  </si>
  <si>
    <t>马飞</t>
  </si>
  <si>
    <t>罗泉村</t>
  </si>
  <si>
    <t>王福刚</t>
  </si>
  <si>
    <t>622947*********1794</t>
  </si>
  <si>
    <t>田志宝</t>
  </si>
  <si>
    <t>622947*********9825</t>
  </si>
  <si>
    <t>马娟</t>
  </si>
  <si>
    <t>64222219******4229</t>
  </si>
  <si>
    <t>田风武</t>
  </si>
  <si>
    <t>64222219******1059</t>
  </si>
  <si>
    <t>622947*********0538</t>
  </si>
  <si>
    <t>李学会</t>
  </si>
  <si>
    <t>622947*********5111</t>
  </si>
  <si>
    <t>马晓梅</t>
  </si>
  <si>
    <t>64052219******1020</t>
  </si>
  <si>
    <t>2023.10—2024.7</t>
  </si>
  <si>
    <t>拓万富</t>
  </si>
  <si>
    <t>64032119******2217</t>
  </si>
  <si>
    <t>622947*********8582</t>
  </si>
  <si>
    <t>拓明成</t>
  </si>
  <si>
    <t>64032119******2415</t>
  </si>
  <si>
    <t>622947*********9643</t>
  </si>
  <si>
    <t>田维丽</t>
  </si>
  <si>
    <t>64030019******0422</t>
  </si>
  <si>
    <t>马进成</t>
  </si>
  <si>
    <t>64222319******4337</t>
  </si>
  <si>
    <t>622947*********9621</t>
  </si>
  <si>
    <t>罗明</t>
  </si>
  <si>
    <t>622947*********0666</t>
  </si>
  <si>
    <t>杨应成</t>
  </si>
  <si>
    <t>64052219******381X</t>
  </si>
  <si>
    <t>622947*********2373</t>
  </si>
  <si>
    <t>杨盼盼</t>
  </si>
  <si>
    <t>王月梅</t>
  </si>
  <si>
    <t>64222119******3865</t>
  </si>
  <si>
    <t>李飞龙</t>
  </si>
  <si>
    <t>622947*********2371</t>
  </si>
  <si>
    <t>马建秀</t>
  </si>
  <si>
    <t>64222219******1022</t>
  </si>
  <si>
    <t>田进元</t>
  </si>
  <si>
    <t>622947*********5027</t>
  </si>
  <si>
    <t>杨霞</t>
  </si>
  <si>
    <t>田木哈买</t>
  </si>
  <si>
    <t>622947*********4044</t>
  </si>
  <si>
    <t>64222219******1043</t>
  </si>
  <si>
    <t>陈世国</t>
  </si>
  <si>
    <t>622947*********1930</t>
  </si>
  <si>
    <t>罗江</t>
  </si>
  <si>
    <t>622947*********6756</t>
  </si>
  <si>
    <t>杨女女</t>
  </si>
  <si>
    <t>杨万虎</t>
  </si>
  <si>
    <t>622947*********6797</t>
  </si>
  <si>
    <t>杨建国</t>
  </si>
  <si>
    <t>雨花台</t>
  </si>
  <si>
    <t>柯雪花</t>
  </si>
  <si>
    <t>64222319******0628</t>
  </si>
  <si>
    <t>罗德财</t>
  </si>
  <si>
    <t>罗三旦</t>
  </si>
  <si>
    <t>罗福俊</t>
  </si>
  <si>
    <t>马汉芳</t>
  </si>
  <si>
    <t>64222119******178X</t>
  </si>
  <si>
    <t>杨爱爱</t>
  </si>
  <si>
    <t>622947*********6179</t>
  </si>
  <si>
    <t>杨政颖</t>
  </si>
  <si>
    <t>杨应龙</t>
  </si>
  <si>
    <t>622947*********0882</t>
  </si>
  <si>
    <t>杨春丽</t>
  </si>
  <si>
    <t>64222220******4448</t>
  </si>
  <si>
    <t>杨春花</t>
  </si>
  <si>
    <t>64222220******4442</t>
  </si>
  <si>
    <t>穆国花</t>
  </si>
  <si>
    <t>陈小红</t>
  </si>
  <si>
    <t>622947*********9777</t>
  </si>
  <si>
    <t>杨召儿</t>
  </si>
  <si>
    <t>李海军</t>
  </si>
  <si>
    <t>马进秀</t>
  </si>
  <si>
    <t>64222219******3622</t>
  </si>
  <si>
    <t>杨克儿</t>
  </si>
  <si>
    <t>64222219******4225</t>
  </si>
  <si>
    <t>622947*********0856</t>
  </si>
  <si>
    <t>陈世忠</t>
  </si>
  <si>
    <t>622947*********7625</t>
  </si>
  <si>
    <t>马志芳</t>
  </si>
  <si>
    <t>622947*********6716</t>
  </si>
  <si>
    <t>丁金花</t>
  </si>
  <si>
    <t>杨应昌</t>
  </si>
  <si>
    <t>杨百虎</t>
  </si>
  <si>
    <t>203.9—2024.8</t>
  </si>
  <si>
    <t>拓万恩</t>
  </si>
  <si>
    <t>64212319******2410</t>
  </si>
  <si>
    <t>622947*********3113</t>
  </si>
  <si>
    <t>张国瑞</t>
  </si>
  <si>
    <t>64212319******2424</t>
  </si>
  <si>
    <t>拓艳霞</t>
  </si>
  <si>
    <t>64032119******246X</t>
  </si>
  <si>
    <t>拓艳梅</t>
  </si>
  <si>
    <t>64032120******0926</t>
  </si>
  <si>
    <t>64222219******1038</t>
  </si>
  <si>
    <t>622947*********0403</t>
  </si>
  <si>
    <t>李花</t>
  </si>
  <si>
    <t>64222219******1062</t>
  </si>
  <si>
    <t>马黑旦</t>
  </si>
  <si>
    <t>622947*********2083</t>
  </si>
  <si>
    <t>李应福</t>
  </si>
  <si>
    <t>64052219******1013</t>
  </si>
  <si>
    <t>李应财</t>
  </si>
  <si>
    <t>64052219******1017</t>
  </si>
  <si>
    <t>陈世江</t>
  </si>
  <si>
    <t>622947*********0034</t>
  </si>
  <si>
    <t>田广宝</t>
  </si>
  <si>
    <t>64222219******103X</t>
  </si>
  <si>
    <t>622947*********6736</t>
  </si>
  <si>
    <t>周正喜</t>
  </si>
  <si>
    <t>622947*********1206</t>
  </si>
  <si>
    <t>永康镇</t>
  </si>
  <si>
    <t>永乐村</t>
  </si>
  <si>
    <t>刘德忠</t>
  </si>
  <si>
    <t>64212319******1514</t>
  </si>
  <si>
    <t>622947*********2052</t>
  </si>
  <si>
    <t>刘金荣</t>
  </si>
  <si>
    <t>64032119******1515</t>
  </si>
  <si>
    <t>内蒙古自治区</t>
  </si>
  <si>
    <t>邢天军</t>
  </si>
  <si>
    <t>64212319******155X</t>
  </si>
  <si>
    <t>622947*********5198</t>
  </si>
  <si>
    <t>邢帅</t>
  </si>
  <si>
    <t>焦学菊</t>
  </si>
  <si>
    <t>64032119******1523</t>
  </si>
  <si>
    <t>622947*********7684</t>
  </si>
  <si>
    <t>靳明</t>
  </si>
  <si>
    <t>64032119******1513</t>
  </si>
  <si>
    <t>刘文亮</t>
  </si>
  <si>
    <t>64032119******1531</t>
  </si>
  <si>
    <t>622947*********2273</t>
  </si>
  <si>
    <t>沈建功</t>
  </si>
  <si>
    <t>64212319******1515</t>
  </si>
  <si>
    <t>622947*********3756</t>
  </si>
  <si>
    <t>黄伟军</t>
  </si>
  <si>
    <t>64032119******1518</t>
  </si>
  <si>
    <t>622947*********9972</t>
  </si>
  <si>
    <t>陈仲恩</t>
  </si>
  <si>
    <t>622947*********4401</t>
  </si>
  <si>
    <t>陈连鹏</t>
  </si>
  <si>
    <t>贾淑花</t>
  </si>
  <si>
    <t>64222119******3986</t>
  </si>
  <si>
    <t>622947*********1978</t>
  </si>
  <si>
    <t>赵莲礼</t>
  </si>
  <si>
    <t>长安区</t>
  </si>
  <si>
    <t>胡占才</t>
  </si>
  <si>
    <t>64212319******2417</t>
  </si>
  <si>
    <t>622947*********3903</t>
  </si>
  <si>
    <t>胡东</t>
  </si>
  <si>
    <t>64032119******2412</t>
  </si>
  <si>
    <t>万发宁</t>
  </si>
  <si>
    <t>64032119******151X</t>
  </si>
  <si>
    <t>622947*********5578</t>
  </si>
  <si>
    <t>刘升东</t>
  </si>
  <si>
    <t>64032119******1514</t>
  </si>
  <si>
    <t>622947*********0796</t>
  </si>
  <si>
    <t>吴兴祥</t>
  </si>
  <si>
    <t>64032119******1510</t>
  </si>
  <si>
    <t>吴亮</t>
  </si>
  <si>
    <t>马永茂</t>
  </si>
  <si>
    <t>622947*********8313</t>
  </si>
  <si>
    <t>马广财</t>
  </si>
  <si>
    <t>64032119******1511</t>
  </si>
  <si>
    <t>黄占清</t>
  </si>
  <si>
    <t>64032119******1557</t>
  </si>
  <si>
    <t>622947*********4467</t>
  </si>
  <si>
    <t>张全云</t>
  </si>
  <si>
    <t>622947*********9953</t>
  </si>
  <si>
    <t>张志翔</t>
  </si>
  <si>
    <t>64032120******1512</t>
  </si>
  <si>
    <t>惠江云</t>
  </si>
  <si>
    <t>64212319******1527</t>
  </si>
  <si>
    <t>622947*********7191</t>
  </si>
  <si>
    <t>李佳佳</t>
  </si>
  <si>
    <t>64032120******1520</t>
  </si>
  <si>
    <t>李佳铭</t>
  </si>
  <si>
    <t>王培文</t>
  </si>
  <si>
    <t>622947*********7782</t>
  </si>
  <si>
    <t>王岳东</t>
  </si>
  <si>
    <t>王应东</t>
  </si>
  <si>
    <t>固原市</t>
  </si>
  <si>
    <t>原州区</t>
  </si>
  <si>
    <t>刘海双</t>
  </si>
  <si>
    <t>622947*********2106</t>
  </si>
  <si>
    <t>刘培喜</t>
  </si>
  <si>
    <t>64222119******3950</t>
  </si>
  <si>
    <t>刘培云</t>
  </si>
  <si>
    <t>64222119******395X</t>
  </si>
  <si>
    <t>刘芳芳</t>
  </si>
  <si>
    <t>64222119******3966</t>
  </si>
  <si>
    <t>双达村</t>
  </si>
  <si>
    <t>张平</t>
  </si>
  <si>
    <t>64032119******2131</t>
  </si>
  <si>
    <t>622947*********1594</t>
  </si>
  <si>
    <t>包头市</t>
  </si>
  <si>
    <t>稀土高新</t>
  </si>
  <si>
    <t>杨天鹏</t>
  </si>
  <si>
    <t>622947*********0489</t>
  </si>
  <si>
    <t>刘转</t>
  </si>
  <si>
    <t>常正顺</t>
  </si>
  <si>
    <t>64212319******2118</t>
  </si>
  <si>
    <t>622947*********8422</t>
  </si>
  <si>
    <t xml:space="preserve"> 临时务工</t>
  </si>
  <si>
    <t>常连财</t>
  </si>
  <si>
    <t>64032120******1537</t>
  </si>
  <si>
    <t>扬州</t>
  </si>
  <si>
    <t>镇江</t>
  </si>
  <si>
    <t>吴永忠</t>
  </si>
  <si>
    <t>64032119******2116</t>
  </si>
  <si>
    <t>622947*********7733</t>
  </si>
  <si>
    <t>吴佳晶</t>
  </si>
  <si>
    <t>64032120******1522</t>
  </si>
  <si>
    <t>吴佳宝</t>
  </si>
  <si>
    <t>64032120******1511</t>
  </si>
  <si>
    <t>李秀珍</t>
  </si>
  <si>
    <t>62242719******5283</t>
  </si>
  <si>
    <t>622947*********1843</t>
  </si>
  <si>
    <t>谢建兵</t>
  </si>
  <si>
    <t>62242719******5270</t>
  </si>
  <si>
    <t>石家庄市</t>
  </si>
  <si>
    <t>藁城区</t>
  </si>
  <si>
    <t>祁正刚</t>
  </si>
  <si>
    <t>622947*********5263</t>
  </si>
  <si>
    <t>王刚</t>
  </si>
  <si>
    <t>64032119******2117</t>
  </si>
  <si>
    <t>622947*********7999</t>
  </si>
  <si>
    <t>北京市</t>
  </si>
  <si>
    <t>王安红</t>
  </si>
  <si>
    <t>64212319******2116</t>
  </si>
  <si>
    <t>622947*********4553</t>
  </si>
  <si>
    <t>王振兴</t>
  </si>
  <si>
    <t>张建梅</t>
  </si>
  <si>
    <t>64032119******1520</t>
  </si>
  <si>
    <t>622947*********7748</t>
  </si>
  <si>
    <t>王兴华</t>
  </si>
  <si>
    <t>张立刚</t>
  </si>
  <si>
    <t>64032119******2113</t>
  </si>
  <si>
    <t>622947*********4924</t>
  </si>
  <si>
    <t>张会军</t>
  </si>
  <si>
    <t>张学兵</t>
  </si>
  <si>
    <t>64212319******2115</t>
  </si>
  <si>
    <t>622947*********5211</t>
  </si>
  <si>
    <t>赵兴平</t>
  </si>
  <si>
    <t>622947*********2612</t>
  </si>
  <si>
    <t>赵佳力</t>
  </si>
  <si>
    <t>64032120******1534</t>
  </si>
  <si>
    <t>杨玉洁</t>
  </si>
  <si>
    <t>622947*********0199</t>
  </si>
  <si>
    <t>阳沟村</t>
  </si>
  <si>
    <t>董金文</t>
  </si>
  <si>
    <t>622947*********8405</t>
  </si>
  <si>
    <t>稀土高新区</t>
  </si>
  <si>
    <t>吕斌</t>
  </si>
  <si>
    <t>64032119******2119</t>
  </si>
  <si>
    <t>张孝</t>
  </si>
  <si>
    <t>622947*********9013</t>
  </si>
  <si>
    <t>张生有</t>
  </si>
  <si>
    <t>张家港市</t>
  </si>
  <si>
    <t>金港镇</t>
  </si>
  <si>
    <t>周学瑞</t>
  </si>
  <si>
    <t>64032119******1548</t>
  </si>
  <si>
    <t>622947*********5857</t>
  </si>
  <si>
    <t>姬超</t>
  </si>
  <si>
    <t>64050219******1511</t>
  </si>
  <si>
    <t>杨浦区</t>
  </si>
  <si>
    <t>张福霞</t>
  </si>
  <si>
    <t>64212319******2144</t>
  </si>
  <si>
    <t>622947*********6059</t>
  </si>
  <si>
    <t>刘学才</t>
  </si>
  <si>
    <t>64032119******2115</t>
  </si>
  <si>
    <t>天津市</t>
  </si>
  <si>
    <t>武清开发区</t>
  </si>
  <si>
    <t>蒋秀玲</t>
  </si>
  <si>
    <t>64212319******2220</t>
  </si>
  <si>
    <t>城农村</t>
  </si>
  <si>
    <t>刘福才</t>
  </si>
  <si>
    <t>622947*********9837</t>
  </si>
  <si>
    <t>张润红</t>
  </si>
  <si>
    <t>64032119******2129</t>
  </si>
  <si>
    <t>刘清洋</t>
  </si>
  <si>
    <t>拓守伟</t>
  </si>
  <si>
    <t>622947*********4517</t>
  </si>
  <si>
    <t>64032119******211X</t>
  </si>
  <si>
    <t>常永祥</t>
  </si>
  <si>
    <t>64212319******2119</t>
  </si>
  <si>
    <t>622947*********1256</t>
  </si>
  <si>
    <t>临夏市</t>
  </si>
  <si>
    <t>积石山</t>
  </si>
  <si>
    <t>姬文琳</t>
  </si>
  <si>
    <t>64222219******1707</t>
  </si>
  <si>
    <t>常志斌</t>
  </si>
  <si>
    <t>拓守敬</t>
  </si>
  <si>
    <t>64032119******2110</t>
  </si>
  <si>
    <t>622947*********3278</t>
  </si>
  <si>
    <t>詹春艳</t>
  </si>
  <si>
    <t>64032119******154X</t>
  </si>
  <si>
    <t>任霞</t>
  </si>
  <si>
    <t>64032119******2122</t>
  </si>
  <si>
    <t>622947*********5016</t>
  </si>
  <si>
    <t>刘自动</t>
  </si>
  <si>
    <t>64032120******1518</t>
  </si>
  <si>
    <t>张兴</t>
  </si>
  <si>
    <t>张全涛</t>
  </si>
  <si>
    <t>达茂村</t>
  </si>
  <si>
    <t>李彩红</t>
  </si>
  <si>
    <t>622947*********8202</t>
  </si>
  <si>
    <t>李玲</t>
  </si>
  <si>
    <t>64050219******152X</t>
  </si>
  <si>
    <t>昌平区</t>
  </si>
  <si>
    <t>乐台村</t>
  </si>
  <si>
    <t>王立华</t>
  </si>
  <si>
    <t>64222319******4918</t>
  </si>
  <si>
    <t>622947*********0165</t>
  </si>
  <si>
    <t>王依岗</t>
  </si>
  <si>
    <t>64222319******4938</t>
  </si>
  <si>
    <t>黄占桥</t>
  </si>
  <si>
    <t>64032119******2130</t>
  </si>
  <si>
    <t>622947*********9244</t>
  </si>
  <si>
    <t>何玉亮</t>
  </si>
  <si>
    <t>64212319******2139</t>
  </si>
  <si>
    <t>622947*********9445</t>
  </si>
  <si>
    <t>何守民</t>
  </si>
  <si>
    <t>64032119******2138</t>
  </si>
  <si>
    <t>高淑霞</t>
  </si>
  <si>
    <t>64212319******2128</t>
  </si>
  <si>
    <t>622947*********5396</t>
  </si>
  <si>
    <t>汪生平</t>
  </si>
  <si>
    <t>孙守琴</t>
  </si>
  <si>
    <t>64212319******2123</t>
  </si>
  <si>
    <t>622947*********8856</t>
  </si>
  <si>
    <t>拓明欢</t>
  </si>
  <si>
    <t>彩达村</t>
  </si>
  <si>
    <t>景兆余</t>
  </si>
  <si>
    <t>64212319******2117</t>
  </si>
  <si>
    <t>622947*********0909</t>
  </si>
  <si>
    <t>李万金</t>
  </si>
  <si>
    <t>64032119******2112</t>
  </si>
  <si>
    <t>622947*********6976</t>
  </si>
  <si>
    <t>64032119******2118</t>
  </si>
  <si>
    <t>景保华</t>
  </si>
  <si>
    <t>622947*********3706</t>
  </si>
  <si>
    <t>杨方程</t>
  </si>
  <si>
    <t>622947*********3161</t>
  </si>
  <si>
    <t>杨坤</t>
  </si>
  <si>
    <t>广州市</t>
  </si>
  <si>
    <t>妥秀清</t>
  </si>
  <si>
    <t>64222319******4119</t>
  </si>
  <si>
    <t>622947*********2164</t>
  </si>
  <si>
    <t>妥国林</t>
  </si>
  <si>
    <t>64032120******1530</t>
  </si>
  <si>
    <t>闫小菊</t>
  </si>
  <si>
    <t>622947*********3552</t>
  </si>
  <si>
    <t>李中娇</t>
  </si>
  <si>
    <t>64050220******152X</t>
  </si>
  <si>
    <t>马应德</t>
  </si>
  <si>
    <t>64212319******2110</t>
  </si>
  <si>
    <t>622947*********8633</t>
  </si>
  <si>
    <t>马明忠</t>
  </si>
  <si>
    <t>64032119******1577</t>
  </si>
  <si>
    <t>杨志兵</t>
  </si>
  <si>
    <t>622947*********1208</t>
  </si>
  <si>
    <t>李万贵</t>
  </si>
  <si>
    <t>622947*********1967</t>
  </si>
  <si>
    <t>马彦成</t>
  </si>
  <si>
    <t>64032119******2114</t>
  </si>
  <si>
    <t>622947*********5656</t>
  </si>
  <si>
    <t>马晓洋</t>
  </si>
  <si>
    <t>64050220******1510</t>
  </si>
  <si>
    <t>丰台村</t>
  </si>
  <si>
    <t>尹少岿</t>
  </si>
  <si>
    <t>62272719******5315</t>
  </si>
  <si>
    <t>622947*********2361</t>
  </si>
  <si>
    <t>尹七星</t>
  </si>
  <si>
    <t>62272719******5335</t>
  </si>
  <si>
    <t>王攀太</t>
  </si>
  <si>
    <t>622947*********4714</t>
  </si>
  <si>
    <t>王立发</t>
  </si>
  <si>
    <t>64032119******2124</t>
  </si>
  <si>
    <t>孙守贤</t>
  </si>
  <si>
    <t>622947*********3466</t>
  </si>
  <si>
    <t>孙尚通</t>
  </si>
  <si>
    <t>王培学</t>
  </si>
  <si>
    <t>622947*********8795</t>
  </si>
  <si>
    <t>王浩东</t>
  </si>
  <si>
    <t>雍天海</t>
  </si>
  <si>
    <t>622947*********6672</t>
  </si>
  <si>
    <t>雍斌</t>
  </si>
  <si>
    <t>邹会红</t>
  </si>
  <si>
    <t>64222219******3629</t>
  </si>
  <si>
    <t>薜梅</t>
  </si>
  <si>
    <t>622947*********1889</t>
  </si>
  <si>
    <t>郑建业</t>
  </si>
  <si>
    <t>黄娟霞</t>
  </si>
  <si>
    <t>64222319******1223</t>
  </si>
  <si>
    <t>李红侠</t>
  </si>
  <si>
    <t>32038219******7520</t>
  </si>
  <si>
    <t>622947*********1357</t>
  </si>
  <si>
    <t>胡正慧</t>
  </si>
  <si>
    <t>32038219******8020</t>
  </si>
  <si>
    <t>重庆市</t>
  </si>
  <si>
    <t>董自月</t>
  </si>
  <si>
    <t>64212319******2126</t>
  </si>
  <si>
    <t>622947*********8146</t>
  </si>
  <si>
    <t>田甜</t>
  </si>
  <si>
    <t>64032120******1542</t>
  </si>
  <si>
    <t>四川省</t>
  </si>
  <si>
    <t>成都市</t>
  </si>
  <si>
    <t>陈世雄</t>
  </si>
  <si>
    <t>62272719******5310</t>
  </si>
  <si>
    <t>622947*********9172</t>
  </si>
  <si>
    <t>陈强强</t>
  </si>
  <si>
    <t>王宏宗</t>
  </si>
  <si>
    <t>64212319******2138</t>
  </si>
  <si>
    <t>622947*********1324</t>
  </si>
  <si>
    <t>王俊涛</t>
  </si>
  <si>
    <t>王俊莹</t>
  </si>
  <si>
    <t>64032119******1566</t>
  </si>
  <si>
    <t>南峰</t>
  </si>
  <si>
    <t>622947*********7182</t>
  </si>
  <si>
    <t>南晓凯</t>
  </si>
  <si>
    <t>南晓娟</t>
  </si>
  <si>
    <t>孙仁</t>
  </si>
  <si>
    <t>622947*********9630</t>
  </si>
  <si>
    <t>孙金忠</t>
  </si>
  <si>
    <t>64032119******1519</t>
  </si>
  <si>
    <t>山东省</t>
  </si>
  <si>
    <t>济南市</t>
  </si>
  <si>
    <t>孙银忠</t>
  </si>
  <si>
    <t>64032119******1592</t>
  </si>
  <si>
    <t>朝阳区</t>
  </si>
  <si>
    <t>王有武</t>
  </si>
  <si>
    <t>64212319******2112</t>
  </si>
  <si>
    <t>622947*********3536</t>
  </si>
  <si>
    <t>侯秀兰</t>
  </si>
  <si>
    <t>64032119******2126</t>
  </si>
  <si>
    <t>景台村</t>
  </si>
  <si>
    <t>王财</t>
  </si>
  <si>
    <t>622947*********2394</t>
  </si>
  <si>
    <t>王慧慧</t>
  </si>
  <si>
    <t>64032119******1522</t>
  </si>
  <si>
    <t>宁德市</t>
  </si>
  <si>
    <t>福鼎</t>
  </si>
  <si>
    <t>丁天福</t>
  </si>
  <si>
    <t>622947*********8785</t>
  </si>
  <si>
    <t>李守贵</t>
  </si>
  <si>
    <t>622947*********4800</t>
  </si>
  <si>
    <t>何玉武</t>
  </si>
  <si>
    <t>64212319******2413</t>
  </si>
  <si>
    <t>何守虎</t>
  </si>
  <si>
    <t>64050220******2210</t>
  </si>
  <si>
    <t>兰州市</t>
  </si>
  <si>
    <t>伊杰</t>
  </si>
  <si>
    <t>622947*********1355</t>
  </si>
  <si>
    <t>西宁市</t>
  </si>
  <si>
    <t>城中区</t>
  </si>
  <si>
    <t>任全库</t>
  </si>
  <si>
    <t>64222119******3952</t>
  </si>
  <si>
    <t>622947*********9746</t>
  </si>
  <si>
    <t>任瑞玺</t>
  </si>
  <si>
    <t>张会</t>
  </si>
  <si>
    <t>64222120******1788</t>
  </si>
  <si>
    <t>王文星</t>
  </si>
  <si>
    <t>64050219******1519</t>
  </si>
  <si>
    <t>622947*********0046</t>
  </si>
  <si>
    <t>胡学慧</t>
  </si>
  <si>
    <t>64212319******2113</t>
  </si>
  <si>
    <t>622947*********9613</t>
  </si>
  <si>
    <t>张愉浚</t>
  </si>
  <si>
    <t>64032120******1521</t>
  </si>
  <si>
    <t>吴富民</t>
  </si>
  <si>
    <t>孙尚佳</t>
  </si>
  <si>
    <t>陈生进</t>
  </si>
  <si>
    <t>622947*********7778</t>
  </si>
  <si>
    <t>陈宝辉</t>
  </si>
  <si>
    <t>64032119******1539</t>
  </si>
  <si>
    <t>陈晓曦</t>
  </si>
  <si>
    <t>64032119******1527</t>
  </si>
  <si>
    <t>永丰村</t>
  </si>
  <si>
    <t>孙希天</t>
  </si>
  <si>
    <t>64212319******151X</t>
  </si>
  <si>
    <t>闫秀红</t>
  </si>
  <si>
    <t>64212319******1528</t>
  </si>
  <si>
    <t>永新村</t>
  </si>
  <si>
    <t>马彦国</t>
  </si>
  <si>
    <t>王茂荣</t>
  </si>
  <si>
    <t>64212319******211X</t>
  </si>
  <si>
    <t>622947*********0934</t>
  </si>
  <si>
    <t>苏维林</t>
  </si>
  <si>
    <t>622947*********1631</t>
  </si>
  <si>
    <t>苏洁</t>
  </si>
  <si>
    <t>64050220******1526</t>
  </si>
  <si>
    <t>王奎利</t>
  </si>
  <si>
    <t>622947*********8511</t>
  </si>
  <si>
    <t>马有君</t>
  </si>
  <si>
    <t>622947*********4367</t>
  </si>
  <si>
    <t>马存花</t>
  </si>
  <si>
    <t>64222319******4785</t>
  </si>
  <si>
    <t>马照成</t>
  </si>
  <si>
    <t>64052219******0692</t>
  </si>
  <si>
    <t>马玉斌</t>
  </si>
  <si>
    <t>64222219******0712</t>
  </si>
  <si>
    <t>瓜州</t>
  </si>
  <si>
    <t>马继莲</t>
  </si>
  <si>
    <t>黄连花</t>
  </si>
  <si>
    <t>64222319******2422</t>
  </si>
  <si>
    <t>张叶科</t>
  </si>
  <si>
    <t>64222319******2419</t>
  </si>
  <si>
    <t>马福平</t>
  </si>
  <si>
    <t>64032119******2137</t>
  </si>
  <si>
    <t>622947*********4332</t>
  </si>
  <si>
    <t>王会珍</t>
  </si>
  <si>
    <t>64032119******1521</t>
  </si>
  <si>
    <t>柯晓鸣</t>
  </si>
  <si>
    <t>622947*********3668</t>
  </si>
  <si>
    <t>毛福贵</t>
  </si>
  <si>
    <t>64222319******0318</t>
  </si>
  <si>
    <t>622947*********5673</t>
  </si>
  <si>
    <t>毛玉仓</t>
  </si>
  <si>
    <t>64222320******0317</t>
  </si>
  <si>
    <t>马志礼</t>
  </si>
  <si>
    <t>64222319******1210</t>
  </si>
  <si>
    <t>622947*********3612</t>
  </si>
  <si>
    <t>马保龙</t>
  </si>
  <si>
    <t>64042220******1218</t>
  </si>
  <si>
    <t>王德平</t>
  </si>
  <si>
    <t>64212319******2111</t>
  </si>
  <si>
    <t>622947*********8913</t>
  </si>
  <si>
    <t>王利</t>
  </si>
  <si>
    <t>64032119******2111</t>
  </si>
  <si>
    <t>马林军</t>
  </si>
  <si>
    <t>64032119******2150</t>
  </si>
  <si>
    <t>622947*********7210</t>
  </si>
  <si>
    <t>马海梅</t>
  </si>
  <si>
    <t>64032120******1525</t>
  </si>
  <si>
    <t>马付君</t>
  </si>
  <si>
    <t>64032119******2154</t>
  </si>
  <si>
    <t>622947*********8495</t>
  </si>
  <si>
    <t>康彦虎</t>
  </si>
  <si>
    <t>64032119******2132</t>
  </si>
  <si>
    <t>622947*********9052</t>
  </si>
  <si>
    <t>杨发买</t>
  </si>
  <si>
    <t>64032419******3928</t>
  </si>
  <si>
    <t>张玉祥</t>
  </si>
  <si>
    <t>622947*********6908</t>
  </si>
  <si>
    <t>张虎林</t>
  </si>
  <si>
    <t>64050220******151X</t>
  </si>
  <si>
    <t>胡庆余</t>
  </si>
  <si>
    <t>64222319******1216</t>
  </si>
  <si>
    <t>622947*********8563</t>
  </si>
  <si>
    <t>柯从贵</t>
  </si>
  <si>
    <t>622947*********7467</t>
  </si>
  <si>
    <t>李金玲</t>
  </si>
  <si>
    <t>马东虎</t>
  </si>
  <si>
    <t>622947*********1099</t>
  </si>
  <si>
    <t>胡志英</t>
  </si>
  <si>
    <t>64222319******1041</t>
  </si>
  <si>
    <t>马有才</t>
  </si>
  <si>
    <t>622947*********1246</t>
  </si>
  <si>
    <t>马瑞</t>
  </si>
  <si>
    <t>64050219******1510</t>
  </si>
  <si>
    <t>马维彪</t>
  </si>
  <si>
    <t>64222319******1213</t>
  </si>
  <si>
    <t>622947*********2499</t>
  </si>
  <si>
    <t>马小兵</t>
  </si>
  <si>
    <t>64222319******1219</t>
  </si>
  <si>
    <t>杨国宝</t>
  </si>
  <si>
    <t>622947*********5601</t>
  </si>
  <si>
    <t>马升全</t>
  </si>
  <si>
    <t>64032119******2156</t>
  </si>
  <si>
    <t>田风兰</t>
  </si>
  <si>
    <t>64222219******0426</t>
  </si>
  <si>
    <t>香山乡</t>
  </si>
  <si>
    <t>红圈村</t>
  </si>
  <si>
    <t>李建国</t>
  </si>
  <si>
    <t>622947*********4738</t>
  </si>
  <si>
    <t>李坤啸</t>
  </si>
  <si>
    <t>64032120******2210</t>
  </si>
  <si>
    <t>2024.09-2024.08</t>
  </si>
  <si>
    <t>李坤泽</t>
  </si>
  <si>
    <t>李硕</t>
  </si>
  <si>
    <t>64050220******2211</t>
  </si>
  <si>
    <t>622947*********6077</t>
  </si>
  <si>
    <t>刘占平</t>
  </si>
  <si>
    <t>64212319******2317</t>
  </si>
  <si>
    <t>622947*********8462</t>
  </si>
  <si>
    <t>刘亮</t>
  </si>
  <si>
    <t>64032119******2230</t>
  </si>
  <si>
    <t>宋承栋</t>
  </si>
  <si>
    <t>64212319******2337</t>
  </si>
  <si>
    <t>622947*********3447</t>
  </si>
  <si>
    <t>宋静先</t>
  </si>
  <si>
    <t>吴中</t>
  </si>
  <si>
    <t>三眼井村</t>
  </si>
  <si>
    <t>武鹏飞</t>
  </si>
  <si>
    <t>64032119******221X</t>
  </si>
  <si>
    <t>622947*********5903</t>
  </si>
  <si>
    <t>武鹏达</t>
  </si>
  <si>
    <t>东湖区</t>
  </si>
  <si>
    <t>姚学军</t>
  </si>
  <si>
    <t>64032119******2410</t>
  </si>
  <si>
    <t>姚强</t>
  </si>
  <si>
    <t>朱霞</t>
  </si>
  <si>
    <t>64032119******2328</t>
  </si>
  <si>
    <t>622947*********7562</t>
  </si>
  <si>
    <t>李芳</t>
  </si>
  <si>
    <t>张国玉</t>
  </si>
  <si>
    <t>64212319******2316</t>
  </si>
  <si>
    <t>622947*********7131</t>
  </si>
  <si>
    <t>李学霞</t>
  </si>
  <si>
    <t>景庄村</t>
  </si>
  <si>
    <t>刘世芳</t>
  </si>
  <si>
    <t>64032119******2224</t>
  </si>
  <si>
    <t>张鹏霞</t>
  </si>
  <si>
    <t>64032120******222X</t>
  </si>
  <si>
    <t>后玉梅</t>
  </si>
  <si>
    <t>64032119******2222</t>
  </si>
  <si>
    <t>622947*********0074</t>
  </si>
  <si>
    <t>周帅</t>
  </si>
  <si>
    <t>64032119******2218</t>
  </si>
  <si>
    <t>景志家</t>
  </si>
  <si>
    <t>64212319******241X</t>
  </si>
  <si>
    <t>622947*********2198</t>
  </si>
  <si>
    <t>景欢</t>
  </si>
  <si>
    <t>64032120******2241</t>
  </si>
  <si>
    <t>王玉忠</t>
  </si>
  <si>
    <t>王学</t>
  </si>
  <si>
    <t>64050220******2226</t>
  </si>
  <si>
    <t>2023.8-2024.8</t>
  </si>
  <si>
    <t>米粮川村</t>
  </si>
  <si>
    <t>田彦俊</t>
  </si>
  <si>
    <t>622947*********0957</t>
  </si>
  <si>
    <t>金彦花</t>
  </si>
  <si>
    <t>海原县</t>
  </si>
  <si>
    <t>田晓晖</t>
  </si>
  <si>
    <t>64050220******3028</t>
  </si>
  <si>
    <t>622947*********1515</t>
  </si>
  <si>
    <t>杨彦礼</t>
  </si>
  <si>
    <t>622947*********4723</t>
  </si>
  <si>
    <t>622947*********7584</t>
  </si>
  <si>
    <t>马学梅</t>
  </si>
  <si>
    <t>杨彦国</t>
  </si>
  <si>
    <t>622947*********4951</t>
  </si>
  <si>
    <t>马吉芳</t>
  </si>
  <si>
    <t>马汉财</t>
  </si>
  <si>
    <t>622947*********0440</t>
  </si>
  <si>
    <t>马自成</t>
  </si>
  <si>
    <t>王彦林</t>
  </si>
  <si>
    <t>622947*********1968</t>
  </si>
  <si>
    <t>马建花</t>
  </si>
  <si>
    <t>622947*********7576</t>
  </si>
  <si>
    <t>梁水村</t>
  </si>
  <si>
    <t>王红花</t>
  </si>
  <si>
    <t>622947*********0247</t>
  </si>
  <si>
    <t>李永磊</t>
  </si>
  <si>
    <t>李永华</t>
  </si>
  <si>
    <t>622947*********2835</t>
  </si>
  <si>
    <t>李艳斐</t>
  </si>
  <si>
    <t>孙兆银</t>
  </si>
  <si>
    <t>64212319******2411</t>
  </si>
  <si>
    <t>622947*********2599</t>
  </si>
  <si>
    <t>胡秉霞</t>
  </si>
  <si>
    <t>64032119******2221</t>
  </si>
  <si>
    <t>靖远县</t>
  </si>
  <si>
    <t>周斌</t>
  </si>
  <si>
    <t>622947*********8978</t>
  </si>
  <si>
    <t>周兆佳</t>
  </si>
  <si>
    <t>64050219******2229</t>
  </si>
  <si>
    <t>静安区</t>
  </si>
  <si>
    <t>周兆辉</t>
  </si>
  <si>
    <t>64032120******2217</t>
  </si>
  <si>
    <t>李守永</t>
  </si>
  <si>
    <t>64032119******2331</t>
  </si>
  <si>
    <t>622947*********3055</t>
  </si>
  <si>
    <t>李海洋</t>
  </si>
  <si>
    <t>黄泉村</t>
  </si>
  <si>
    <t>李银芳</t>
  </si>
  <si>
    <t>622947*********5184</t>
  </si>
  <si>
    <t>李天宇</t>
  </si>
  <si>
    <t>天津</t>
  </si>
  <si>
    <t>滨海新区</t>
  </si>
  <si>
    <t>董明贵</t>
  </si>
  <si>
    <t>64032119******2234</t>
  </si>
  <si>
    <t>622947*********8915</t>
  </si>
  <si>
    <t>沙坡头</t>
  </si>
  <si>
    <t>董海宏</t>
  </si>
  <si>
    <t>64032119******2235</t>
  </si>
  <si>
    <t>何士忠</t>
  </si>
  <si>
    <t>622947*********6336</t>
  </si>
  <si>
    <t>何凤宝</t>
  </si>
  <si>
    <t>64032120******2216</t>
  </si>
  <si>
    <t>周进</t>
  </si>
  <si>
    <t>64032119******241X</t>
  </si>
  <si>
    <t>622947*********8509</t>
  </si>
  <si>
    <t>周兆宁</t>
  </si>
  <si>
    <t>兴仁镇</t>
  </si>
  <si>
    <t>东滩村</t>
  </si>
  <si>
    <t>张家红</t>
  </si>
  <si>
    <t>64222219******1623</t>
  </si>
  <si>
    <t>622947*********5556</t>
  </si>
  <si>
    <t>张汉中</t>
  </si>
  <si>
    <t>64222219******1656</t>
  </si>
  <si>
    <t>622947*********7146</t>
  </si>
  <si>
    <t>黄占燕</t>
  </si>
  <si>
    <t>64222219******162X</t>
  </si>
  <si>
    <t>沙坡头区</t>
  </si>
  <si>
    <t>张宇龙</t>
  </si>
  <si>
    <t>64222220******1611</t>
  </si>
  <si>
    <t>杨吉元</t>
  </si>
  <si>
    <t>64222219******1610</t>
  </si>
  <si>
    <t>622947*********9192</t>
  </si>
  <si>
    <t>64222219******1681</t>
  </si>
  <si>
    <t>杨永强</t>
  </si>
  <si>
    <t>64222219******1612</t>
  </si>
  <si>
    <t>湖州</t>
  </si>
  <si>
    <t>吴兴区</t>
  </si>
  <si>
    <t>徐胜</t>
  </si>
  <si>
    <t>64222219******1615</t>
  </si>
  <si>
    <t>622947*********4354</t>
  </si>
  <si>
    <t>徐向阳</t>
  </si>
  <si>
    <t>邢占虎</t>
  </si>
  <si>
    <t>64222219******1637</t>
  </si>
  <si>
    <t>622947*********1514</t>
  </si>
  <si>
    <t>李清娟</t>
  </si>
  <si>
    <t>622947*********4837</t>
  </si>
  <si>
    <t>徐娜</t>
  </si>
  <si>
    <t>64222219******1624</t>
  </si>
  <si>
    <t>珠海市</t>
  </si>
  <si>
    <t>2023.9-2024.9</t>
  </si>
  <si>
    <t>徐昊</t>
  </si>
  <si>
    <t>64222220******1616</t>
  </si>
  <si>
    <t>刘尚贵</t>
  </si>
  <si>
    <t>64222219******1659</t>
  </si>
  <si>
    <t>622947*********0534</t>
  </si>
  <si>
    <t>刘海涛</t>
  </si>
  <si>
    <t>64222219******1616</t>
  </si>
  <si>
    <t>2023.11-2024.9</t>
  </si>
  <si>
    <t>李维元</t>
  </si>
  <si>
    <t>64222219******1611</t>
  </si>
  <si>
    <t>622947*********8166</t>
  </si>
  <si>
    <t>2024.4-2024.10</t>
  </si>
  <si>
    <t>李蕊基</t>
  </si>
  <si>
    <t>64222220******1624</t>
  </si>
  <si>
    <t>乔德海</t>
  </si>
  <si>
    <t>622947*********0233</t>
  </si>
  <si>
    <t>万菊</t>
  </si>
  <si>
    <t>64222219******1646</t>
  </si>
  <si>
    <t>2023.9-2021.7</t>
  </si>
  <si>
    <t>赵维翠</t>
  </si>
  <si>
    <t>64222219******1643</t>
  </si>
  <si>
    <t>622947*********8748</t>
  </si>
  <si>
    <t>王晓玲</t>
  </si>
  <si>
    <t>64222219******1622</t>
  </si>
  <si>
    <t>三河市</t>
  </si>
  <si>
    <t>燕郊开发区</t>
  </si>
  <si>
    <t>拓寨村</t>
  </si>
  <si>
    <t>段学佩</t>
  </si>
  <si>
    <t>64222219******1647</t>
  </si>
  <si>
    <t>622947*********6970</t>
  </si>
  <si>
    <t>张桂花</t>
  </si>
  <si>
    <t>64222219******1629</t>
  </si>
  <si>
    <t>622947*********1437</t>
  </si>
  <si>
    <t>刘宁</t>
  </si>
  <si>
    <t>64222219******1621</t>
  </si>
  <si>
    <t>兴盛村</t>
  </si>
  <si>
    <t>马应芳</t>
  </si>
  <si>
    <t>622947*********8491</t>
  </si>
  <si>
    <t>冶有虎</t>
  </si>
  <si>
    <t>622947*********0638</t>
  </si>
  <si>
    <t>冶小军</t>
  </si>
  <si>
    <t>冶飞龙</t>
  </si>
  <si>
    <t>冶海霞</t>
  </si>
  <si>
    <t>622947*********1554</t>
  </si>
  <si>
    <t>张俊</t>
  </si>
  <si>
    <t>64052220******1838</t>
  </si>
  <si>
    <t>64052220******1828</t>
  </si>
  <si>
    <t>贺梅花</t>
  </si>
  <si>
    <t>622947*********4160</t>
  </si>
  <si>
    <t>沙玉军</t>
  </si>
  <si>
    <t>沙玉礼</t>
  </si>
  <si>
    <t>622947*********8894</t>
  </si>
  <si>
    <t>64222219******082X</t>
  </si>
  <si>
    <t>监测户</t>
  </si>
  <si>
    <t>马汉俊</t>
  </si>
  <si>
    <t>622947*********4807</t>
  </si>
  <si>
    <t>王团村</t>
  </si>
  <si>
    <t>范有信</t>
  </si>
  <si>
    <t>64222219******1617</t>
  </si>
  <si>
    <t>622947*********7261</t>
  </si>
  <si>
    <t>范海鹏</t>
  </si>
  <si>
    <t>64222219******1614</t>
  </si>
  <si>
    <t>丰台区</t>
  </si>
  <si>
    <t>2023/11-2024/7</t>
  </si>
  <si>
    <t>张宏军</t>
  </si>
  <si>
    <t>64222219******1618</t>
  </si>
  <si>
    <t>622947*********4726</t>
  </si>
  <si>
    <t>周帮慧</t>
  </si>
  <si>
    <t>64222219******1620</t>
  </si>
  <si>
    <t>张涛</t>
  </si>
  <si>
    <t>64222219******1630</t>
  </si>
  <si>
    <t>咸阳市</t>
  </si>
  <si>
    <t>杨凌区</t>
  </si>
  <si>
    <t>2023/10-2024/6</t>
  </si>
  <si>
    <t>冯吉林</t>
  </si>
  <si>
    <t>64222219******1619</t>
  </si>
  <si>
    <t>622947*********2884</t>
  </si>
  <si>
    <t>冯海东</t>
  </si>
  <si>
    <t>2023/9-2024/5</t>
  </si>
  <si>
    <t>冯海强</t>
  </si>
  <si>
    <t>64222219******1613</t>
  </si>
  <si>
    <t>冯中贵</t>
  </si>
  <si>
    <t>622947*********3120</t>
  </si>
  <si>
    <t>冯广丰</t>
  </si>
  <si>
    <t>64222219******161X</t>
  </si>
  <si>
    <t>2023/9-2024/7</t>
  </si>
  <si>
    <t>冯民</t>
  </si>
  <si>
    <t>622947*********9033</t>
  </si>
  <si>
    <t>冯吉才</t>
  </si>
  <si>
    <t>温立堂</t>
  </si>
  <si>
    <t>622947*********7112</t>
  </si>
  <si>
    <t>王晓泉</t>
  </si>
  <si>
    <t>622947*********9430</t>
  </si>
  <si>
    <t>马世娟</t>
  </si>
  <si>
    <t>41132519******9443</t>
  </si>
  <si>
    <t>温立祖</t>
  </si>
  <si>
    <t>622947*********3187</t>
  </si>
  <si>
    <t>温学顺</t>
  </si>
  <si>
    <t>64222219******1636</t>
  </si>
  <si>
    <t>石嘴山市</t>
  </si>
  <si>
    <t>大武口区</t>
  </si>
  <si>
    <t>2023/10-2024/5</t>
  </si>
  <si>
    <t>温利义</t>
  </si>
  <si>
    <t>622947*********5990</t>
  </si>
  <si>
    <t>张世杰</t>
  </si>
  <si>
    <t>622947*********4596</t>
  </si>
  <si>
    <t>张兵</t>
  </si>
  <si>
    <t>张耀祖</t>
  </si>
  <si>
    <t>622947*********5593</t>
  </si>
  <si>
    <t>杨进国</t>
  </si>
  <si>
    <t>622947*********7989</t>
  </si>
  <si>
    <t>杨晓玲</t>
  </si>
  <si>
    <t>64222219******1627</t>
  </si>
  <si>
    <t>周风湖</t>
  </si>
  <si>
    <t>622947*********3683</t>
  </si>
  <si>
    <t>周国瑜</t>
  </si>
  <si>
    <t>2023/10-204/6</t>
  </si>
  <si>
    <t>杨财国</t>
  </si>
  <si>
    <t>622947*********7779</t>
  </si>
  <si>
    <t>田生科</t>
  </si>
  <si>
    <t>622947*********3495</t>
  </si>
  <si>
    <t>田德龙</t>
  </si>
  <si>
    <t>苏州市</t>
  </si>
  <si>
    <t>2024/1-2024/6</t>
  </si>
  <si>
    <t>田德成</t>
  </si>
  <si>
    <t>64222219******1652</t>
  </si>
  <si>
    <t>高颜红</t>
  </si>
  <si>
    <t>622947*********4801</t>
  </si>
  <si>
    <t>高蓉</t>
  </si>
  <si>
    <t>周风满</t>
  </si>
  <si>
    <t>622947*********2443</t>
  </si>
  <si>
    <t>周国昊</t>
  </si>
  <si>
    <t>2023/9-2024/6</t>
  </si>
  <si>
    <t>白文强</t>
  </si>
  <si>
    <t>622947*********0156</t>
  </si>
  <si>
    <t>白学炳</t>
  </si>
  <si>
    <t>2023/11-2024/5</t>
  </si>
  <si>
    <t>白学金</t>
  </si>
  <si>
    <t>64222220******1822</t>
  </si>
  <si>
    <t>白学瑞</t>
  </si>
  <si>
    <t>李进荣</t>
  </si>
  <si>
    <t>622947*********8679</t>
  </si>
  <si>
    <t>叶春娟</t>
  </si>
  <si>
    <t>62242119******572X</t>
  </si>
  <si>
    <t>李晓亮</t>
  </si>
  <si>
    <t>王文莲</t>
  </si>
  <si>
    <t>白文武</t>
  </si>
  <si>
    <t>622947*********9114</t>
  </si>
  <si>
    <t>622947*********9897</t>
  </si>
  <si>
    <t>刘粉琴</t>
  </si>
  <si>
    <t>生态移民示范区</t>
  </si>
  <si>
    <t>2023/9-2024/2</t>
  </si>
  <si>
    <t>苏进鹏</t>
  </si>
  <si>
    <t>64222219******1651</t>
  </si>
  <si>
    <t>622947*********2990</t>
  </si>
  <si>
    <t>苏振存</t>
  </si>
  <si>
    <t>64222219******1628</t>
  </si>
  <si>
    <t>西安省</t>
  </si>
  <si>
    <t>2024.03-2024.05</t>
  </si>
  <si>
    <t>冯华荣</t>
  </si>
  <si>
    <t>622947*********3550</t>
  </si>
  <si>
    <t>任刚</t>
  </si>
  <si>
    <t>622947*********4455</t>
  </si>
  <si>
    <t>张建华</t>
  </si>
  <si>
    <t>622947*********5968</t>
  </si>
  <si>
    <t>张喜</t>
  </si>
  <si>
    <t>64222220******1613</t>
  </si>
  <si>
    <t>冯全</t>
  </si>
  <si>
    <t>622947*********9961</t>
  </si>
  <si>
    <t>冯平祖</t>
  </si>
  <si>
    <t>惠州市</t>
  </si>
  <si>
    <t>惠城区</t>
  </si>
  <si>
    <t>冯贵</t>
  </si>
  <si>
    <t>622947*********5864</t>
  </si>
  <si>
    <t>刘海燕</t>
  </si>
  <si>
    <t>李进财</t>
  </si>
  <si>
    <t>622947*********7640</t>
  </si>
  <si>
    <t>任贵</t>
  </si>
  <si>
    <t>622947*********7882</t>
  </si>
  <si>
    <t>622947*********2081</t>
  </si>
  <si>
    <t>张彩拴</t>
  </si>
  <si>
    <t>冯军</t>
  </si>
  <si>
    <t>622947*********3541</t>
  </si>
  <si>
    <t>任根宝</t>
  </si>
  <si>
    <t>622947*********7354</t>
  </si>
  <si>
    <t>任强</t>
  </si>
  <si>
    <t>张玉鹏</t>
  </si>
  <si>
    <t>622947*********1866</t>
  </si>
  <si>
    <t>张金丽</t>
  </si>
  <si>
    <t>64222220******1622</t>
  </si>
  <si>
    <t>高庄村</t>
  </si>
  <si>
    <t>李全玉</t>
  </si>
  <si>
    <t>622947*********5526</t>
  </si>
  <si>
    <t>刘玉珍</t>
  </si>
  <si>
    <t>622947*********0228</t>
  </si>
  <si>
    <t>刘海菊</t>
  </si>
  <si>
    <t>2023.9-2024.3、2024.4-2024.7</t>
  </si>
  <si>
    <t>冯喜</t>
  </si>
  <si>
    <t>622947*********4058</t>
  </si>
  <si>
    <t>朱万英</t>
  </si>
  <si>
    <t>冯海乾</t>
  </si>
  <si>
    <t>何孝平</t>
  </si>
  <si>
    <t>64222219******1635</t>
  </si>
  <si>
    <t>622947*********5575</t>
  </si>
  <si>
    <t>冯村</t>
  </si>
  <si>
    <t>622947*********2739</t>
  </si>
  <si>
    <t>安生慧</t>
  </si>
  <si>
    <t>冯海洋</t>
  </si>
  <si>
    <t>622947*********3240</t>
  </si>
  <si>
    <t>牛胜琴</t>
  </si>
  <si>
    <t>62042119******4568</t>
  </si>
  <si>
    <t>吴进玉</t>
  </si>
  <si>
    <t>622947*********1869</t>
  </si>
  <si>
    <t>任有梅</t>
  </si>
  <si>
    <t>622947*********1925</t>
  </si>
  <si>
    <t>陈晓天</t>
  </si>
  <si>
    <t>申明孝</t>
  </si>
  <si>
    <t>622947*********3690</t>
  </si>
  <si>
    <t>申晓春</t>
  </si>
  <si>
    <t>64222219******1653</t>
  </si>
  <si>
    <t>温德</t>
  </si>
  <si>
    <t>622947*********8497</t>
  </si>
  <si>
    <t>温吉祥</t>
  </si>
  <si>
    <t>武娇娇</t>
  </si>
  <si>
    <t>61272919******2723</t>
  </si>
  <si>
    <t>候彦蕊</t>
  </si>
  <si>
    <t>622947*********3011</t>
  </si>
  <si>
    <t>申晓祥</t>
  </si>
  <si>
    <t>刘启飞</t>
  </si>
  <si>
    <t>622947*********1949</t>
  </si>
  <si>
    <t>刘树俊</t>
  </si>
  <si>
    <t>622947*********5584</t>
  </si>
  <si>
    <t>刘守文</t>
  </si>
  <si>
    <t>刘守阳</t>
  </si>
  <si>
    <t>白文东</t>
  </si>
  <si>
    <t>622947*********9862</t>
  </si>
  <si>
    <t>马强忠</t>
  </si>
  <si>
    <t>622947*********7775</t>
  </si>
  <si>
    <t>马振东</t>
  </si>
  <si>
    <t>马振红</t>
  </si>
  <si>
    <t>马振莹</t>
  </si>
  <si>
    <t>伏军梅</t>
  </si>
  <si>
    <t>曹福</t>
  </si>
  <si>
    <t>622947*********6191</t>
  </si>
  <si>
    <t>曹彩乐</t>
  </si>
  <si>
    <t>曹彩媛</t>
  </si>
  <si>
    <t>孙红艳</t>
  </si>
  <si>
    <t>64222219******1625</t>
  </si>
  <si>
    <t>高孔飞</t>
  </si>
  <si>
    <t>64222219******1633</t>
  </si>
  <si>
    <t>622947*********6932</t>
  </si>
  <si>
    <t>高慧林</t>
  </si>
  <si>
    <t>董文香</t>
  </si>
  <si>
    <t>622947*********8368</t>
  </si>
  <si>
    <t>龚晓鹏</t>
  </si>
  <si>
    <t>段秀珍</t>
  </si>
  <si>
    <t>622947*********5207</t>
  </si>
  <si>
    <t>陈永财</t>
  </si>
  <si>
    <t>622947*********7807</t>
  </si>
  <si>
    <t>王雪平</t>
  </si>
  <si>
    <t>64222219******4641</t>
  </si>
  <si>
    <t>秦玉强</t>
  </si>
  <si>
    <t>622947*********1082</t>
  </si>
  <si>
    <t>2023.9-2024.3</t>
  </si>
  <si>
    <t>西里村</t>
  </si>
  <si>
    <t>王晓芬</t>
  </si>
  <si>
    <t>64222219******162x</t>
  </si>
  <si>
    <t>622947*********4973</t>
  </si>
  <si>
    <t>段文景</t>
  </si>
  <si>
    <t>王海玲</t>
  </si>
  <si>
    <t>622947*********1261</t>
  </si>
  <si>
    <t>李玉洁</t>
  </si>
  <si>
    <t>张金莲</t>
  </si>
  <si>
    <t>64222219******1669</t>
  </si>
  <si>
    <t>622947*********4977</t>
  </si>
  <si>
    <t>温洋</t>
  </si>
  <si>
    <t>郝集村</t>
  </si>
  <si>
    <t>焦常宏</t>
  </si>
  <si>
    <t>焦常平</t>
  </si>
  <si>
    <t>2024.012024.07</t>
  </si>
  <si>
    <t>苏小华</t>
  </si>
  <si>
    <t>622947*********0754</t>
  </si>
  <si>
    <t>杨进宁</t>
  </si>
  <si>
    <t>622947*********2031</t>
  </si>
  <si>
    <t>杨晶晶</t>
  </si>
  <si>
    <t>2023.092024.08</t>
  </si>
  <si>
    <t>雷仲元</t>
  </si>
  <si>
    <t>622947*********4509</t>
  </si>
  <si>
    <t>雷万义</t>
  </si>
  <si>
    <t>2023.012024.07</t>
  </si>
  <si>
    <t>雷万和</t>
  </si>
  <si>
    <t>2024.022024.07</t>
  </si>
  <si>
    <t>马彦文</t>
  </si>
  <si>
    <t>622947*********6580</t>
  </si>
  <si>
    <t>马立成</t>
  </si>
  <si>
    <t>张玉太</t>
  </si>
  <si>
    <t>622947*********0578</t>
  </si>
  <si>
    <t>万红洋</t>
  </si>
  <si>
    <t>高强</t>
  </si>
  <si>
    <t>622947*********4026</t>
  </si>
  <si>
    <t>高富娜</t>
  </si>
  <si>
    <t>高富利</t>
  </si>
  <si>
    <t>张明淑</t>
  </si>
  <si>
    <t>622947*********4577</t>
  </si>
  <si>
    <t>尚文蓉</t>
  </si>
  <si>
    <t>2023.11
2024.07</t>
  </si>
  <si>
    <t>622947*********3445</t>
  </si>
  <si>
    <t>杨二女</t>
  </si>
  <si>
    <t>64222319******3620</t>
  </si>
  <si>
    <t>薛连元</t>
  </si>
  <si>
    <t>622947*********2482</t>
  </si>
  <si>
    <t>周学仁</t>
  </si>
  <si>
    <t>622947*********7303</t>
  </si>
  <si>
    <t>周明</t>
  </si>
  <si>
    <t>张玉满</t>
  </si>
  <si>
    <t>622947*********0871</t>
  </si>
  <si>
    <t>王定凤</t>
  </si>
  <si>
    <t>64222219******1626</t>
  </si>
  <si>
    <t>张蓉</t>
  </si>
  <si>
    <t>陆生银</t>
  </si>
  <si>
    <t>622947*********6218</t>
  </si>
  <si>
    <t>陆鹏国</t>
  </si>
  <si>
    <t>64222220******1617</t>
  </si>
  <si>
    <t>622947*********2632</t>
  </si>
  <si>
    <t>川裕村</t>
  </si>
  <si>
    <t>詹学城</t>
  </si>
  <si>
    <t>622947*********6017</t>
  </si>
  <si>
    <t>詹风平</t>
  </si>
  <si>
    <t>杨琦</t>
  </si>
  <si>
    <t>622947*********0610</t>
  </si>
  <si>
    <t>马应林</t>
  </si>
  <si>
    <t>64222219******121x</t>
  </si>
  <si>
    <t>义乌</t>
  </si>
  <si>
    <t>马德明</t>
  </si>
  <si>
    <t>622947*********5718</t>
  </si>
  <si>
    <t>马英雄</t>
  </si>
  <si>
    <t>王满正</t>
  </si>
  <si>
    <t>622947*********9341</t>
  </si>
  <si>
    <t>马建军</t>
  </si>
  <si>
    <t>64222219******0835</t>
  </si>
  <si>
    <t>622947*********4280</t>
  </si>
  <si>
    <t>吴桂莲</t>
  </si>
  <si>
    <t>64222219******0840</t>
  </si>
  <si>
    <t>2023.10-2024.1,2024.3-2024.7</t>
  </si>
  <si>
    <t>张海明</t>
  </si>
  <si>
    <t>64222219******0810</t>
  </si>
  <si>
    <t>李进红</t>
  </si>
  <si>
    <t>3023.10-2024.1,2024.3-2024.7</t>
  </si>
  <si>
    <t>田晓伟</t>
  </si>
  <si>
    <t>622947*********2467</t>
  </si>
  <si>
    <t>张军兰</t>
  </si>
  <si>
    <t>62272219******4426</t>
  </si>
  <si>
    <t>张政雄</t>
  </si>
  <si>
    <t>622947*********8918</t>
  </si>
  <si>
    <t>贾连奎</t>
  </si>
  <si>
    <t>622947*********9685</t>
  </si>
  <si>
    <t>崔学兰</t>
  </si>
  <si>
    <t>田桂英</t>
  </si>
  <si>
    <t>谢富海</t>
  </si>
  <si>
    <t>64222219******0838</t>
  </si>
  <si>
    <t>宋志明</t>
  </si>
  <si>
    <t>622947*********5236</t>
  </si>
  <si>
    <t>李占吉</t>
  </si>
  <si>
    <t>622947*********9713</t>
  </si>
  <si>
    <t>李生虎</t>
  </si>
  <si>
    <t>蔡希明</t>
  </si>
  <si>
    <t>622947*********0238</t>
  </si>
  <si>
    <r>
      <rPr>
        <sz val="10"/>
        <rFont val="仿宋_GB2312"/>
        <charset val="134"/>
      </rPr>
      <t>蔡发</t>
    </r>
    <r>
      <rPr>
        <sz val="10"/>
        <rFont val="方正书宋_GBK"/>
        <charset val="134"/>
      </rPr>
      <t>赟</t>
    </r>
  </si>
  <si>
    <t>李彦海</t>
  </si>
  <si>
    <t>622947*********4803</t>
  </si>
  <si>
    <t>李涛</t>
  </si>
  <si>
    <t>泉州市</t>
  </si>
  <si>
    <t>王宏爱</t>
  </si>
  <si>
    <t>622947*********1591</t>
  </si>
  <si>
    <t>杨树斌</t>
  </si>
  <si>
    <t>马正龙</t>
  </si>
  <si>
    <t>64222219******0831</t>
  </si>
  <si>
    <t>622947*********4256</t>
  </si>
  <si>
    <t>马海林</t>
  </si>
  <si>
    <t>周金学</t>
  </si>
  <si>
    <t>周强</t>
  </si>
  <si>
    <t>马玉元</t>
  </si>
  <si>
    <t>马晓艳</t>
  </si>
  <si>
    <t>64052219******0844</t>
  </si>
  <si>
    <t>王满军</t>
  </si>
  <si>
    <t>622947*********0509</t>
  </si>
  <si>
    <t>王鹏科</t>
  </si>
  <si>
    <t>方迪</t>
  </si>
  <si>
    <t>64222219******0420</t>
  </si>
  <si>
    <t>张德元</t>
  </si>
  <si>
    <t>张晓平</t>
  </si>
  <si>
    <t>张海有</t>
  </si>
  <si>
    <t>64222219******0834</t>
  </si>
  <si>
    <t>田兴孝</t>
  </si>
  <si>
    <t>622947*********7270</t>
  </si>
  <si>
    <t>崔学梅</t>
  </si>
  <si>
    <t>622947*********2639</t>
  </si>
  <si>
    <t>王皓</t>
  </si>
  <si>
    <t>兴仁村</t>
  </si>
  <si>
    <t>张成兴</t>
  </si>
  <si>
    <t>622947*********0144</t>
  </si>
  <si>
    <t>张学镇</t>
  </si>
  <si>
    <t>2023.9-2024.7-2024.7</t>
  </si>
  <si>
    <t>张学莉</t>
  </si>
  <si>
    <t>64222219******1684</t>
  </si>
  <si>
    <t>马林</t>
  </si>
  <si>
    <t>贾治才</t>
  </si>
  <si>
    <t>622947*********1483</t>
  </si>
  <si>
    <t>64222219******1634</t>
  </si>
  <si>
    <t>622947*********4171</t>
  </si>
  <si>
    <t>64222220******1610</t>
  </si>
  <si>
    <t>温立平</t>
  </si>
  <si>
    <t>622947*********1738</t>
  </si>
  <si>
    <t>温巧梅</t>
  </si>
  <si>
    <t>白彦斌</t>
  </si>
  <si>
    <t>622947*********5543</t>
  </si>
  <si>
    <t>张兴琳</t>
  </si>
  <si>
    <t>白文刚</t>
  </si>
  <si>
    <t>温州</t>
  </si>
  <si>
    <t>孙桂兰</t>
  </si>
  <si>
    <t>64222219******0423</t>
  </si>
  <si>
    <t>梁正旺</t>
  </si>
  <si>
    <t>622947*********5574</t>
  </si>
  <si>
    <t>梁文科</t>
  </si>
  <si>
    <t>白文鹏</t>
  </si>
  <si>
    <t>622947*********7848</t>
  </si>
  <si>
    <t>夏小梅</t>
  </si>
  <si>
    <t>何文</t>
  </si>
  <si>
    <t>622947*********3702</t>
  </si>
  <si>
    <t>大连</t>
  </si>
  <si>
    <t>2023.10-2024-7</t>
  </si>
  <si>
    <t>徐小明</t>
  </si>
  <si>
    <t>622947*********4262</t>
  </si>
  <si>
    <t>安学荣</t>
  </si>
  <si>
    <t>64222219******1639</t>
  </si>
  <si>
    <t>622947*********8063</t>
  </si>
  <si>
    <t>黄金桂</t>
  </si>
  <si>
    <t>62232319******3146</t>
  </si>
  <si>
    <t>刘贤</t>
  </si>
  <si>
    <t>622947*********8805</t>
  </si>
  <si>
    <t>徐正慧</t>
  </si>
  <si>
    <t>李维智</t>
  </si>
  <si>
    <t>622947*********9314</t>
  </si>
  <si>
    <t>孙平平</t>
  </si>
  <si>
    <t>李占龙</t>
  </si>
  <si>
    <t>刘金琴</t>
  </si>
  <si>
    <t>64222219******1720</t>
  </si>
  <si>
    <t>吴学中</t>
  </si>
  <si>
    <t>622947*********9205</t>
  </si>
  <si>
    <t>刘建强</t>
  </si>
  <si>
    <t>622947*********8771</t>
  </si>
  <si>
    <t>秦建忠</t>
  </si>
  <si>
    <t>64222219******1638</t>
  </si>
  <si>
    <t>秦海容</t>
  </si>
  <si>
    <t>新疆维吾尔自治区</t>
  </si>
  <si>
    <t>克拉玛依市</t>
  </si>
  <si>
    <t>秦海东</t>
  </si>
  <si>
    <t>马富玲</t>
  </si>
  <si>
    <t>62232619******284X</t>
  </si>
  <si>
    <t>晁广城</t>
  </si>
  <si>
    <t>622947*********9846</t>
  </si>
  <si>
    <t>李波</t>
  </si>
  <si>
    <t>622947*********3785</t>
  </si>
  <si>
    <t>米力妍</t>
  </si>
  <si>
    <t>白文涛</t>
  </si>
  <si>
    <t>622947*********6355</t>
  </si>
  <si>
    <t>王翠珍</t>
  </si>
  <si>
    <t>白彦全</t>
  </si>
  <si>
    <t>622947*********4773</t>
  </si>
  <si>
    <t>白文贤</t>
  </si>
  <si>
    <t>徐建龙</t>
  </si>
  <si>
    <t>64222220******163X</t>
  </si>
  <si>
    <t>622947*********2950</t>
  </si>
  <si>
    <t>武威</t>
  </si>
  <si>
    <t>党凤玲</t>
  </si>
  <si>
    <t>64222219******168X</t>
  </si>
  <si>
    <t>622947*********1362</t>
  </si>
  <si>
    <t>赵博</t>
  </si>
  <si>
    <t>赵锟</t>
  </si>
  <si>
    <t>李进忠</t>
  </si>
  <si>
    <t>622947*********7672</t>
  </si>
  <si>
    <t>黄月梅</t>
  </si>
  <si>
    <t>62282219******3728</t>
  </si>
  <si>
    <t>白彦奎</t>
  </si>
  <si>
    <t>邵鹏新</t>
  </si>
  <si>
    <t>王建丽</t>
  </si>
  <si>
    <t>622947*********2079</t>
  </si>
  <si>
    <t>张建瀛</t>
  </si>
  <si>
    <t>高鹏</t>
  </si>
  <si>
    <t>64222219******163X</t>
  </si>
  <si>
    <t>622947*********4762</t>
  </si>
  <si>
    <t>李巍</t>
  </si>
  <si>
    <t>622947*********1393</t>
  </si>
  <si>
    <t>李慧</t>
  </si>
  <si>
    <t>刘兵生</t>
  </si>
  <si>
    <t>622947*********5975</t>
  </si>
  <si>
    <t>刘雯莉</t>
  </si>
  <si>
    <t>合计：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</si>
</sst>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_ "/>
    <numFmt numFmtId="179" formatCode="0_);[Red]\(0\)"/>
  </numFmts>
  <fonts count="29">
    <font>
      <sz val="11"/>
      <color theme="1"/>
      <name val="宋体"/>
      <charset val="134"/>
      <scheme val="minor"/>
    </font>
    <font>
      <sz val="28"/>
      <name val="黑体"/>
      <charset val="134"/>
    </font>
    <font>
      <sz val="36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Times New Roman"/>
      <charset val="0"/>
    </font>
    <font>
      <sz val="10"/>
      <name val="方正书宋_GBK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0"/>
    <xf numFmtId="0" fontId="8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e鯪9Y_x000b_" xfId="50"/>
    <cellStyle name="常规_Sheet1_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ql\&#25991;&#26723;\xwechat_files\wxid_dvdxvetli7qw22_1624\msg\file\2024-09\&#20065;&#38215;&#25253;&#36865;%20%20&#20859;&#27542;&#19994;\&#20065;&#38215;&#25253;&#36865;%20%20&#20859;&#27542;&#19994;\20240909&#25253;\E:\&#23459;&#21644;&#38215;2024&#24180;&#31181;&#26893;&#19994;&#20135;&#19994;&#22870;&#34917;&#27719;&#24635;&#34920;-&#246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ql\&#25991;&#26723;\xwechat_files\wxid_dvdxvetli7qw22_1624\msg\file\2024-09\&#20065;&#38215;&#25253;&#36865;%20%20&#20859;&#27542;&#19994;\&#20065;&#38215;&#25253;&#36865;%20%20&#20859;&#27542;&#19994;\20240909&#25253;\E:\data\E\2024&#29579;&#24425;&#33395;&#24037;&#20316;\2024%20%20&#25919;&#31574;&#33853;&#23454;\2024%20%20&#20135;&#19994;&#22870;&#34917;\&#20065;&#38215;&#25253;&#36865;%20%20&#20859;&#27542;&#19994;\&#21916;&#27807;&#26449;2024&#20859;&#27542;&#12289;&#21153;&#24037;&#12289;&#20010;&#20307;&#32463;&#33829;&#20135;&#19994;&#22870;&#34917;&#27719;&#24635;&#34920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ql\&#25991;&#26723;\xwechat_files\wxid_dvdxvetli7qw22_1624\msg\file\2024-09\&#20065;&#38215;&#25253;&#36865;%20%20&#20859;&#27542;&#19994;\&#20065;&#38215;&#25253;&#36865;%20%20&#20859;&#27542;&#19994;\20240909&#25253;\E:\data\E\2024&#29579;&#24425;&#33395;&#24037;&#20316;\2024%20%20&#25919;&#31574;&#33853;&#23454;\2024%20%20&#20135;&#19994;&#22870;&#34917;\&#20065;&#38215;&#25253;&#36865;%20%20&#20859;&#27542;&#19994;\&#20852;&#28023;&#26449;2024&#20859;&#27542;&#12289;&#21153;&#24037;&#12289;&#20010;&#20307;&#32463;&#33829;&#20135;&#19994;&#22870;&#34917;&#27719;&#24635;&#34920;-08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ql\&#25991;&#26723;\xwechat_files\wxid_dvdxvetli7qw22_1624\msg\file\2024-09\&#20065;&#38215;&#25253;&#36865;%20%20&#20859;&#27542;&#19994;\&#20065;&#38215;&#25253;&#36865;%20%20&#20859;&#27542;&#19994;\20240909&#25253;\C:\2024&#24180;&#20859;&#27542;&#22870;&#34917;&#27719;&#24635;&#34920;8.13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户主"/>
      <sheetName val="曹山村"/>
      <sheetName val="草台村"/>
      <sheetName val="丹阳村"/>
      <sheetName val="华和村"/>
      <sheetName val="敬农村"/>
      <sheetName val="羚和村"/>
      <sheetName val="山羊场"/>
      <sheetName val="汪园村"/>
      <sheetName val="喜沟村"/>
      <sheetName val="永和村"/>
      <sheetName val="兴海村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Z2" t="str">
            <v>单位：亩、元/亩；棒、元/棒；元</v>
          </cell>
        </row>
        <row r="3">
          <cell r="E3" t="str">
            <v>户主身份证号</v>
          </cell>
          <cell r="F3" t="str">
            <v>户主社保卡号</v>
          </cell>
          <cell r="G3" t="str">
            <v>户类型</v>
          </cell>
          <cell r="H3" t="str">
            <v>是否
代种</v>
          </cell>
          <cell r="I3" t="str">
            <v>传统农作物</v>
          </cell>
        </row>
        <row r="3">
          <cell r="P3" t="str">
            <v>经果林</v>
          </cell>
        </row>
        <row r="3">
          <cell r="W3" t="str">
            <v>菌菇</v>
          </cell>
        </row>
        <row r="3">
          <cell r="AD3" t="str">
            <v>种植业产业奖补</v>
          </cell>
        </row>
        <row r="4">
          <cell r="I4" t="str">
            <v>种植情况</v>
          </cell>
        </row>
        <row r="4">
          <cell r="K4" t="str">
            <v>产业补贴</v>
          </cell>
        </row>
        <row r="4">
          <cell r="M4" t="str">
            <v>产业奖励</v>
          </cell>
        </row>
        <row r="4">
          <cell r="O4" t="str">
            <v>产业奖补金额小计</v>
          </cell>
          <cell r="P4" t="str">
            <v>种植情况</v>
          </cell>
        </row>
        <row r="4">
          <cell r="R4" t="str">
            <v>产业补贴</v>
          </cell>
        </row>
        <row r="4">
          <cell r="T4" t="str">
            <v>产业奖励</v>
          </cell>
        </row>
        <row r="4">
          <cell r="V4" t="str">
            <v>产业奖补金额小计</v>
          </cell>
          <cell r="W4" t="str">
            <v>基本情况</v>
          </cell>
        </row>
        <row r="4">
          <cell r="Y4" t="str">
            <v>产业补贴</v>
          </cell>
        </row>
        <row r="4">
          <cell r="AA4" t="str">
            <v>产业奖励</v>
          </cell>
        </row>
        <row r="4">
          <cell r="AC4" t="str">
            <v>产业奖补金额小计</v>
          </cell>
          <cell r="AD4" t="str">
            <v>产业补贴金额合计</v>
          </cell>
          <cell r="AE4" t="str">
            <v>产业奖励金额合计</v>
          </cell>
          <cell r="AF4" t="str">
            <v>产业奖补总额</v>
          </cell>
        </row>
        <row r="5">
          <cell r="I5" t="str">
            <v>种类</v>
          </cell>
          <cell r="J5" t="str">
            <v>数量</v>
          </cell>
          <cell r="K5" t="str">
            <v>标准</v>
          </cell>
          <cell r="L5" t="str">
            <v>金额</v>
          </cell>
          <cell r="M5" t="str">
            <v>标准</v>
          </cell>
          <cell r="N5" t="str">
            <v>金额</v>
          </cell>
        </row>
        <row r="5">
          <cell r="P5" t="str">
            <v>种类</v>
          </cell>
          <cell r="Q5" t="str">
            <v>数量</v>
          </cell>
          <cell r="R5" t="str">
            <v>标准</v>
          </cell>
          <cell r="S5" t="str">
            <v>金额</v>
          </cell>
          <cell r="T5" t="str">
            <v>标准</v>
          </cell>
          <cell r="U5" t="str">
            <v>金额</v>
          </cell>
        </row>
        <row r="5">
          <cell r="W5" t="str">
            <v>种类</v>
          </cell>
          <cell r="X5" t="str">
            <v>购买菌棒数量</v>
          </cell>
          <cell r="Y5" t="str">
            <v>标准</v>
          </cell>
          <cell r="Z5" t="str">
            <v>金额</v>
          </cell>
          <cell r="AA5" t="str">
            <v>标准</v>
          </cell>
          <cell r="AB5" t="str">
            <v>金额</v>
          </cell>
        </row>
        <row r="6">
          <cell r="E6" t="str">
            <v>642123195601142017</v>
          </cell>
          <cell r="F6" t="str">
            <v>6229478811801171242</v>
          </cell>
          <cell r="G6" t="str">
            <v>脱贫户</v>
          </cell>
          <cell r="H6" t="str">
            <v>否</v>
          </cell>
          <cell r="I6" t="str">
            <v>玉米</v>
          </cell>
          <cell r="J6">
            <v>9</v>
          </cell>
          <cell r="K6">
            <v>200</v>
          </cell>
          <cell r="L6">
            <v>1800</v>
          </cell>
          <cell r="M6">
            <v>100</v>
          </cell>
          <cell r="N6">
            <v>900</v>
          </cell>
          <cell r="O6">
            <v>2700</v>
          </cell>
        </row>
        <row r="6">
          <cell r="AD6">
            <v>1800</v>
          </cell>
          <cell r="AE6">
            <v>900</v>
          </cell>
          <cell r="AF6">
            <v>2700</v>
          </cell>
        </row>
        <row r="7">
          <cell r="E7" t="str">
            <v>642123195610252015</v>
          </cell>
          <cell r="F7" t="str">
            <v>6229478800110676553</v>
          </cell>
          <cell r="G7" t="str">
            <v>脱贫户</v>
          </cell>
          <cell r="H7" t="str">
            <v>否</v>
          </cell>
          <cell r="I7" t="str">
            <v>玉米</v>
          </cell>
          <cell r="J7">
            <v>13.3</v>
          </cell>
          <cell r="K7">
            <v>200</v>
          </cell>
          <cell r="L7">
            <v>2660</v>
          </cell>
          <cell r="M7">
            <v>100</v>
          </cell>
          <cell r="N7">
            <v>1330</v>
          </cell>
          <cell r="O7">
            <v>3990</v>
          </cell>
        </row>
        <row r="7">
          <cell r="AD7">
            <v>2660</v>
          </cell>
          <cell r="AE7">
            <v>1330</v>
          </cell>
          <cell r="AF7">
            <v>3990</v>
          </cell>
        </row>
        <row r="8">
          <cell r="E8" t="str">
            <v>642123197102072017</v>
          </cell>
          <cell r="F8" t="str">
            <v>6229478800010566441</v>
          </cell>
          <cell r="G8" t="str">
            <v>脱贫户</v>
          </cell>
          <cell r="H8" t="str">
            <v>否</v>
          </cell>
          <cell r="I8" t="str">
            <v>玉米</v>
          </cell>
          <cell r="J8">
            <v>4</v>
          </cell>
          <cell r="K8">
            <v>200</v>
          </cell>
          <cell r="L8">
            <v>800</v>
          </cell>
          <cell r="M8">
            <v>100</v>
          </cell>
          <cell r="N8">
            <v>400</v>
          </cell>
          <cell r="O8">
            <v>1200</v>
          </cell>
        </row>
        <row r="8">
          <cell r="AD8">
            <v>800</v>
          </cell>
          <cell r="AE8">
            <v>400</v>
          </cell>
          <cell r="AF8">
            <v>1200</v>
          </cell>
        </row>
        <row r="9">
          <cell r="E9" t="str">
            <v>642123197601012019</v>
          </cell>
          <cell r="F9" t="str">
            <v>6229478800010574916</v>
          </cell>
          <cell r="G9" t="str">
            <v>脱贫户</v>
          </cell>
          <cell r="H9" t="str">
            <v>否</v>
          </cell>
          <cell r="I9" t="str">
            <v>玉米</v>
          </cell>
          <cell r="J9">
            <v>6</v>
          </cell>
          <cell r="K9">
            <v>200</v>
          </cell>
          <cell r="L9">
            <v>1200</v>
          </cell>
          <cell r="M9">
            <v>100</v>
          </cell>
          <cell r="N9">
            <v>600</v>
          </cell>
          <cell r="O9">
            <v>1800</v>
          </cell>
        </row>
        <row r="9">
          <cell r="AD9">
            <v>1200</v>
          </cell>
          <cell r="AE9">
            <v>600</v>
          </cell>
          <cell r="AF9">
            <v>1800</v>
          </cell>
        </row>
        <row r="10">
          <cell r="E10" t="str">
            <v>642123197809252011</v>
          </cell>
          <cell r="F10" t="str">
            <v>6229478800310148783</v>
          </cell>
          <cell r="G10" t="str">
            <v>脱贫户</v>
          </cell>
          <cell r="H10" t="str">
            <v>否</v>
          </cell>
          <cell r="I10" t="str">
            <v>玉米</v>
          </cell>
          <cell r="J10">
            <v>9</v>
          </cell>
          <cell r="K10">
            <v>200</v>
          </cell>
          <cell r="L10">
            <v>1800</v>
          </cell>
          <cell r="M10">
            <v>100</v>
          </cell>
          <cell r="N10">
            <v>900</v>
          </cell>
          <cell r="O10">
            <v>2700</v>
          </cell>
        </row>
        <row r="10">
          <cell r="AD10">
            <v>1800</v>
          </cell>
          <cell r="AE10">
            <v>900</v>
          </cell>
          <cell r="AF10">
            <v>2700</v>
          </cell>
        </row>
        <row r="11">
          <cell r="E11" t="str">
            <v>642123197001052041</v>
          </cell>
          <cell r="F11" t="str">
            <v>6229478810901153977</v>
          </cell>
          <cell r="G11" t="str">
            <v>脱贫户</v>
          </cell>
          <cell r="H11" t="str">
            <v>否</v>
          </cell>
        </row>
        <row r="11">
          <cell r="P11" t="str">
            <v>苹果</v>
          </cell>
          <cell r="Q11">
            <v>9.2</v>
          </cell>
          <cell r="R11">
            <v>200</v>
          </cell>
          <cell r="S11">
            <v>1840</v>
          </cell>
          <cell r="T11">
            <v>300</v>
          </cell>
          <cell r="U11">
            <v>2760</v>
          </cell>
          <cell r="V11">
            <v>4600</v>
          </cell>
        </row>
        <row r="11">
          <cell r="AD11">
            <v>1840</v>
          </cell>
          <cell r="AE11">
            <v>2760</v>
          </cell>
          <cell r="AF11">
            <v>4600</v>
          </cell>
        </row>
        <row r="12">
          <cell r="E12" t="str">
            <v>622727197610155323</v>
          </cell>
          <cell r="F12" t="str">
            <v>6229478811601933239</v>
          </cell>
          <cell r="G12" t="str">
            <v>脱贫户</v>
          </cell>
          <cell r="H12" t="str">
            <v>否</v>
          </cell>
        </row>
        <row r="12">
          <cell r="P12" t="str">
            <v>苹果</v>
          </cell>
          <cell r="Q12">
            <v>16.8</v>
          </cell>
          <cell r="R12">
            <v>200</v>
          </cell>
          <cell r="S12">
            <v>3360</v>
          </cell>
          <cell r="T12">
            <v>300</v>
          </cell>
          <cell r="U12">
            <v>5040</v>
          </cell>
          <cell r="V12">
            <v>8400</v>
          </cell>
        </row>
        <row r="12">
          <cell r="AD12">
            <v>3360</v>
          </cell>
          <cell r="AE12">
            <v>5040</v>
          </cell>
          <cell r="AF12">
            <v>8400</v>
          </cell>
        </row>
        <row r="13">
          <cell r="E13" t="str">
            <v>640321196711231716</v>
          </cell>
          <cell r="F13" t="str">
            <v>6229478800110354789</v>
          </cell>
          <cell r="G13" t="str">
            <v>脱贫户</v>
          </cell>
          <cell r="H13" t="str">
            <v>否</v>
          </cell>
          <cell r="I13" t="str">
            <v>玉米</v>
          </cell>
          <cell r="J13">
            <v>8.1</v>
          </cell>
          <cell r="K13">
            <v>200</v>
          </cell>
          <cell r="L13">
            <v>1620</v>
          </cell>
          <cell r="M13">
            <v>100</v>
          </cell>
          <cell r="N13">
            <v>810</v>
          </cell>
          <cell r="O13">
            <v>2430</v>
          </cell>
          <cell r="P13" t="str">
            <v>苹果</v>
          </cell>
          <cell r="Q13">
            <v>2</v>
          </cell>
          <cell r="R13">
            <v>200</v>
          </cell>
          <cell r="S13">
            <v>400</v>
          </cell>
          <cell r="T13">
            <v>300</v>
          </cell>
          <cell r="U13">
            <v>600</v>
          </cell>
          <cell r="V13">
            <v>1000</v>
          </cell>
        </row>
        <row r="13">
          <cell r="AD13">
            <v>2020</v>
          </cell>
          <cell r="AE13">
            <v>1410</v>
          </cell>
          <cell r="AF13">
            <v>3430</v>
          </cell>
        </row>
        <row r="14">
          <cell r="E14" t="str">
            <v>642123196209142017</v>
          </cell>
          <cell r="F14" t="str">
            <v>6229478810097371821</v>
          </cell>
          <cell r="G14" t="str">
            <v>脱贫户</v>
          </cell>
          <cell r="H14" t="str">
            <v>否</v>
          </cell>
          <cell r="I14" t="str">
            <v>玉米</v>
          </cell>
          <cell r="J14">
            <v>12</v>
          </cell>
          <cell r="K14">
            <v>200</v>
          </cell>
          <cell r="L14">
            <v>2400</v>
          </cell>
          <cell r="M14">
            <v>100</v>
          </cell>
          <cell r="N14">
            <v>1200</v>
          </cell>
          <cell r="O14">
            <v>3600</v>
          </cell>
        </row>
        <row r="14">
          <cell r="AD14">
            <v>2400</v>
          </cell>
          <cell r="AE14">
            <v>1200</v>
          </cell>
          <cell r="AF14">
            <v>3600</v>
          </cell>
        </row>
        <row r="15">
          <cell r="E15" t="str">
            <v>642123195505232012</v>
          </cell>
          <cell r="F15" t="str">
            <v>6229478810097118826</v>
          </cell>
          <cell r="G15" t="str">
            <v>脱贫户</v>
          </cell>
          <cell r="H15" t="str">
            <v>否</v>
          </cell>
          <cell r="I15" t="str">
            <v>玉米</v>
          </cell>
          <cell r="J15">
            <v>6.8</v>
          </cell>
          <cell r="K15">
            <v>200</v>
          </cell>
          <cell r="L15">
            <v>1360</v>
          </cell>
          <cell r="M15">
            <v>100</v>
          </cell>
          <cell r="N15">
            <v>680</v>
          </cell>
          <cell r="O15">
            <v>2040</v>
          </cell>
          <cell r="P15" t="str">
            <v>苹果</v>
          </cell>
          <cell r="Q15">
            <v>2</v>
          </cell>
          <cell r="R15">
            <v>200</v>
          </cell>
          <cell r="S15">
            <v>400</v>
          </cell>
          <cell r="T15">
            <v>300</v>
          </cell>
          <cell r="U15">
            <v>600</v>
          </cell>
          <cell r="V15">
            <v>1000</v>
          </cell>
        </row>
        <row r="15">
          <cell r="AD15">
            <v>1760</v>
          </cell>
          <cell r="AE15">
            <v>1280</v>
          </cell>
          <cell r="AF15">
            <v>3040</v>
          </cell>
        </row>
        <row r="16">
          <cell r="E16" t="str">
            <v>642123196208082016</v>
          </cell>
          <cell r="F16" t="str">
            <v>6229478800010611361</v>
          </cell>
          <cell r="G16" t="str">
            <v>脱贫户</v>
          </cell>
          <cell r="H16" t="str">
            <v>否</v>
          </cell>
          <cell r="I16" t="str">
            <v>玉米</v>
          </cell>
          <cell r="J16">
            <v>3</v>
          </cell>
          <cell r="K16">
            <v>200</v>
          </cell>
          <cell r="L16">
            <v>600</v>
          </cell>
          <cell r="M16">
            <v>100</v>
          </cell>
          <cell r="N16">
            <v>300</v>
          </cell>
          <cell r="O16">
            <v>900</v>
          </cell>
          <cell r="P16" t="str">
            <v>苹果</v>
          </cell>
          <cell r="Q16">
            <v>16.9</v>
          </cell>
          <cell r="R16">
            <v>200</v>
          </cell>
          <cell r="S16">
            <v>3380</v>
          </cell>
          <cell r="T16">
            <v>300</v>
          </cell>
          <cell r="U16">
            <v>5070</v>
          </cell>
          <cell r="V16">
            <v>8450</v>
          </cell>
        </row>
        <row r="16">
          <cell r="AD16">
            <v>3980</v>
          </cell>
          <cell r="AE16">
            <v>5370</v>
          </cell>
          <cell r="AF16">
            <v>9350</v>
          </cell>
        </row>
        <row r="17">
          <cell r="E17" t="str">
            <v>642123197001292010</v>
          </cell>
          <cell r="F17" t="str">
            <v>6229478800310102236</v>
          </cell>
          <cell r="G17" t="str">
            <v>脱贫户</v>
          </cell>
          <cell r="H17" t="str">
            <v>否</v>
          </cell>
          <cell r="I17" t="str">
            <v>玉米</v>
          </cell>
          <cell r="J17">
            <v>6.3</v>
          </cell>
          <cell r="K17">
            <v>200</v>
          </cell>
          <cell r="L17">
            <v>1260</v>
          </cell>
          <cell r="M17">
            <v>100</v>
          </cell>
          <cell r="N17">
            <v>630</v>
          </cell>
          <cell r="O17">
            <v>1890</v>
          </cell>
        </row>
        <row r="17">
          <cell r="AD17">
            <v>1260</v>
          </cell>
          <cell r="AE17">
            <v>630</v>
          </cell>
          <cell r="AF17">
            <v>1890</v>
          </cell>
        </row>
        <row r="18">
          <cell r="E18" t="str">
            <v>64212319680402201X</v>
          </cell>
          <cell r="F18" t="str">
            <v>6229478800210047531</v>
          </cell>
          <cell r="G18" t="str">
            <v>脱贫户</v>
          </cell>
          <cell r="H18" t="str">
            <v>否</v>
          </cell>
          <cell r="I18" t="str">
            <v>玉米</v>
          </cell>
          <cell r="J18">
            <v>20</v>
          </cell>
          <cell r="K18">
            <v>200</v>
          </cell>
          <cell r="L18">
            <v>4000</v>
          </cell>
          <cell r="M18">
            <v>100</v>
          </cell>
          <cell r="N18">
            <v>2000</v>
          </cell>
          <cell r="O18">
            <v>6000</v>
          </cell>
        </row>
        <row r="18">
          <cell r="AD18">
            <v>4000</v>
          </cell>
          <cell r="AE18">
            <v>2000</v>
          </cell>
          <cell r="AF18">
            <v>6000</v>
          </cell>
        </row>
        <row r="19">
          <cell r="E19" t="str">
            <v>64212319650315203X</v>
          </cell>
          <cell r="F19" t="str">
            <v>6229478800310170027</v>
          </cell>
          <cell r="G19" t="str">
            <v>脱贫户</v>
          </cell>
          <cell r="H19" t="str">
            <v>否</v>
          </cell>
          <cell r="I19" t="str">
            <v>玉米</v>
          </cell>
          <cell r="J19">
            <v>7.01</v>
          </cell>
          <cell r="K19">
            <v>200</v>
          </cell>
          <cell r="L19">
            <v>1402</v>
          </cell>
          <cell r="M19">
            <v>100</v>
          </cell>
          <cell r="N19">
            <v>701</v>
          </cell>
          <cell r="O19">
            <v>2103</v>
          </cell>
          <cell r="P19" t="str">
            <v>苹果</v>
          </cell>
          <cell r="Q19">
            <v>8</v>
          </cell>
          <cell r="R19">
            <v>200</v>
          </cell>
          <cell r="S19">
            <v>1600</v>
          </cell>
          <cell r="T19">
            <v>300</v>
          </cell>
          <cell r="U19">
            <v>2400</v>
          </cell>
          <cell r="V19">
            <v>4000</v>
          </cell>
        </row>
        <row r="19">
          <cell r="AD19">
            <v>3002</v>
          </cell>
          <cell r="AE19">
            <v>3101</v>
          </cell>
          <cell r="AF19">
            <v>6103</v>
          </cell>
        </row>
        <row r="20">
          <cell r="E20" t="str">
            <v>642123196209062033</v>
          </cell>
          <cell r="F20" t="str">
            <v>6229478810192648966</v>
          </cell>
          <cell r="G20" t="str">
            <v>脱贫户</v>
          </cell>
          <cell r="H20" t="str">
            <v>否</v>
          </cell>
          <cell r="I20" t="str">
            <v>玉米</v>
          </cell>
          <cell r="J20">
            <v>12.6</v>
          </cell>
          <cell r="K20">
            <v>200</v>
          </cell>
          <cell r="L20">
            <v>2520</v>
          </cell>
          <cell r="M20">
            <v>100</v>
          </cell>
          <cell r="N20">
            <v>1260</v>
          </cell>
          <cell r="O20">
            <v>3780</v>
          </cell>
        </row>
        <row r="20">
          <cell r="AD20">
            <v>2520</v>
          </cell>
          <cell r="AE20">
            <v>1260</v>
          </cell>
          <cell r="AF20">
            <v>3780</v>
          </cell>
        </row>
        <row r="21">
          <cell r="E21" t="str">
            <v>642123198010052013</v>
          </cell>
          <cell r="F21" t="str">
            <v>6229478810097373637</v>
          </cell>
          <cell r="G21" t="str">
            <v>脱贫户</v>
          </cell>
          <cell r="H21" t="str">
            <v>否</v>
          </cell>
          <cell r="I21" t="str">
            <v>玉米</v>
          </cell>
          <cell r="J21">
            <v>12</v>
          </cell>
          <cell r="K21">
            <v>200</v>
          </cell>
          <cell r="L21">
            <v>2400</v>
          </cell>
          <cell r="M21">
            <v>100</v>
          </cell>
          <cell r="N21">
            <v>1200</v>
          </cell>
          <cell r="O21">
            <v>3600</v>
          </cell>
        </row>
        <row r="21">
          <cell r="AD21">
            <v>2400</v>
          </cell>
          <cell r="AE21">
            <v>1200</v>
          </cell>
          <cell r="AF21">
            <v>3600</v>
          </cell>
        </row>
        <row r="22">
          <cell r="E22" t="str">
            <v>642123195703072021</v>
          </cell>
          <cell r="F22" t="str">
            <v>6229478810193911637</v>
          </cell>
          <cell r="G22" t="str">
            <v>脱贫户</v>
          </cell>
          <cell r="H22" t="str">
            <v>否</v>
          </cell>
          <cell r="I22" t="str">
            <v>玉米</v>
          </cell>
          <cell r="J22">
            <v>15</v>
          </cell>
          <cell r="K22">
            <v>200</v>
          </cell>
          <cell r="L22">
            <v>3000</v>
          </cell>
          <cell r="M22">
            <v>100</v>
          </cell>
          <cell r="N22">
            <v>1500</v>
          </cell>
          <cell r="O22">
            <v>4500</v>
          </cell>
          <cell r="P22" t="str">
            <v>苹果</v>
          </cell>
          <cell r="Q22">
            <v>5</v>
          </cell>
          <cell r="R22">
            <v>200</v>
          </cell>
          <cell r="S22">
            <v>1000</v>
          </cell>
          <cell r="T22">
            <v>300</v>
          </cell>
          <cell r="U22">
            <v>1500</v>
          </cell>
          <cell r="V22">
            <v>2500</v>
          </cell>
        </row>
        <row r="22">
          <cell r="AD22">
            <v>4000</v>
          </cell>
          <cell r="AE22">
            <v>3000</v>
          </cell>
          <cell r="AF22">
            <v>7000</v>
          </cell>
        </row>
        <row r="23">
          <cell r="E23" t="str">
            <v>642123197603192017</v>
          </cell>
          <cell r="F23" t="str">
            <v>6229478810010225955</v>
          </cell>
          <cell r="G23" t="str">
            <v>脱贫户</v>
          </cell>
          <cell r="H23" t="str">
            <v>否</v>
          </cell>
          <cell r="I23" t="str">
            <v>玉米</v>
          </cell>
          <cell r="J23">
            <v>18</v>
          </cell>
          <cell r="K23">
            <v>200</v>
          </cell>
          <cell r="L23">
            <v>3600</v>
          </cell>
          <cell r="M23">
            <v>100</v>
          </cell>
          <cell r="N23">
            <v>1800</v>
          </cell>
          <cell r="O23">
            <v>5400</v>
          </cell>
        </row>
        <row r="23">
          <cell r="AD23">
            <v>3600</v>
          </cell>
          <cell r="AE23">
            <v>1800</v>
          </cell>
          <cell r="AF23">
            <v>5400</v>
          </cell>
        </row>
        <row r="24">
          <cell r="E24" t="str">
            <v>642123195706082014</v>
          </cell>
          <cell r="F24" t="str">
            <v>6229478810292088113</v>
          </cell>
          <cell r="G24" t="str">
            <v>脱贫户</v>
          </cell>
          <cell r="H24" t="str">
            <v>否</v>
          </cell>
          <cell r="I24" t="str">
            <v>西瓜</v>
          </cell>
          <cell r="J24">
            <v>15.94</v>
          </cell>
          <cell r="K24">
            <v>200</v>
          </cell>
          <cell r="L24">
            <v>3188</v>
          </cell>
          <cell r="M24">
            <v>100</v>
          </cell>
          <cell r="N24">
            <v>1594</v>
          </cell>
          <cell r="O24">
            <v>4782</v>
          </cell>
        </row>
        <row r="24">
          <cell r="AD24">
            <v>3188</v>
          </cell>
          <cell r="AE24">
            <v>1594</v>
          </cell>
          <cell r="AF24">
            <v>4782</v>
          </cell>
        </row>
        <row r="25">
          <cell r="E25" t="str">
            <v>642123196502022014</v>
          </cell>
          <cell r="F25" t="str">
            <v>6229478800110187965</v>
          </cell>
          <cell r="G25" t="str">
            <v>脱贫户</v>
          </cell>
          <cell r="H25" t="str">
            <v>否</v>
          </cell>
          <cell r="I25" t="str">
            <v>玉米</v>
          </cell>
          <cell r="J25">
            <v>10.4</v>
          </cell>
          <cell r="K25">
            <v>200</v>
          </cell>
          <cell r="L25">
            <v>2080</v>
          </cell>
          <cell r="M25">
            <v>100</v>
          </cell>
          <cell r="N25">
            <v>1040</v>
          </cell>
          <cell r="O25">
            <v>3120</v>
          </cell>
          <cell r="P25" t="str">
            <v>苹果</v>
          </cell>
          <cell r="Q25">
            <v>2</v>
          </cell>
          <cell r="R25">
            <v>200</v>
          </cell>
          <cell r="S25">
            <v>400</v>
          </cell>
          <cell r="T25">
            <v>300</v>
          </cell>
          <cell r="U25">
            <v>600</v>
          </cell>
          <cell r="V25">
            <v>1000</v>
          </cell>
        </row>
        <row r="25">
          <cell r="AD25">
            <v>2480</v>
          </cell>
          <cell r="AE25">
            <v>1640</v>
          </cell>
          <cell r="AF25">
            <v>4120</v>
          </cell>
        </row>
        <row r="26">
          <cell r="E26" t="str">
            <v>642123197102232017</v>
          </cell>
          <cell r="F26" t="str">
            <v>6229478810093091506</v>
          </cell>
          <cell r="G26" t="str">
            <v>脱贫户</v>
          </cell>
          <cell r="H26" t="str">
            <v>否</v>
          </cell>
          <cell r="I26" t="str">
            <v>玉米</v>
          </cell>
          <cell r="J26">
            <v>15.93</v>
          </cell>
          <cell r="K26">
            <v>200</v>
          </cell>
          <cell r="L26">
            <v>3186</v>
          </cell>
          <cell r="M26">
            <v>100</v>
          </cell>
          <cell r="N26">
            <v>1593</v>
          </cell>
          <cell r="O26">
            <v>4779</v>
          </cell>
        </row>
        <row r="26">
          <cell r="AD26">
            <v>3186</v>
          </cell>
          <cell r="AE26">
            <v>1593</v>
          </cell>
          <cell r="AF26">
            <v>4779</v>
          </cell>
        </row>
        <row r="27">
          <cell r="E27" t="str">
            <v>64212319720515201X</v>
          </cell>
          <cell r="F27" t="str">
            <v>6229478800310066977</v>
          </cell>
          <cell r="G27" t="str">
            <v>脱贫户</v>
          </cell>
          <cell r="H27" t="str">
            <v>否</v>
          </cell>
          <cell r="I27" t="str">
            <v>西瓜</v>
          </cell>
          <cell r="J27">
            <v>14.56</v>
          </cell>
          <cell r="K27">
            <v>200</v>
          </cell>
          <cell r="L27">
            <v>2912</v>
          </cell>
          <cell r="M27">
            <v>100</v>
          </cell>
          <cell r="N27">
            <v>1456</v>
          </cell>
          <cell r="O27">
            <v>4368</v>
          </cell>
        </row>
        <row r="27">
          <cell r="AD27">
            <v>2912</v>
          </cell>
          <cell r="AE27">
            <v>1456</v>
          </cell>
          <cell r="AF27">
            <v>4368</v>
          </cell>
        </row>
        <row r="28">
          <cell r="E28" t="str">
            <v>642123197204172027</v>
          </cell>
          <cell r="F28" t="str">
            <v>6229478800110566788</v>
          </cell>
          <cell r="G28" t="str">
            <v>脱贫户</v>
          </cell>
          <cell r="H28" t="str">
            <v>否</v>
          </cell>
          <cell r="I28" t="str">
            <v>玉米</v>
          </cell>
          <cell r="J28">
            <v>10</v>
          </cell>
          <cell r="K28">
            <v>200</v>
          </cell>
          <cell r="L28">
            <v>2000</v>
          </cell>
          <cell r="M28">
            <v>100</v>
          </cell>
          <cell r="N28">
            <v>1000</v>
          </cell>
          <cell r="O28">
            <v>3000</v>
          </cell>
        </row>
        <row r="28">
          <cell r="AD28">
            <v>2000</v>
          </cell>
          <cell r="AE28">
            <v>1000</v>
          </cell>
          <cell r="AF28">
            <v>3000</v>
          </cell>
        </row>
        <row r="29">
          <cell r="E29" t="str">
            <v>640321200301271714</v>
          </cell>
          <cell r="F29" t="str">
            <v>6229478810193924879</v>
          </cell>
          <cell r="G29" t="str">
            <v>未消除风险监测户</v>
          </cell>
          <cell r="H29" t="str">
            <v>否</v>
          </cell>
          <cell r="I29" t="str">
            <v>玉米</v>
          </cell>
          <cell r="J29">
            <v>8.8</v>
          </cell>
          <cell r="K29">
            <v>200</v>
          </cell>
          <cell r="L29">
            <v>1760</v>
          </cell>
          <cell r="M29">
            <v>100</v>
          </cell>
          <cell r="N29">
            <v>880</v>
          </cell>
          <cell r="O29">
            <v>2640</v>
          </cell>
        </row>
        <row r="29">
          <cell r="AD29">
            <v>1760</v>
          </cell>
          <cell r="AE29">
            <v>880</v>
          </cell>
          <cell r="AF29">
            <v>2640</v>
          </cell>
        </row>
        <row r="30">
          <cell r="E30" t="str">
            <v>642123196603152029</v>
          </cell>
          <cell r="F30" t="str">
            <v>6229478800310316414</v>
          </cell>
          <cell r="G30" t="str">
            <v>脱贫户</v>
          </cell>
          <cell r="H30" t="str">
            <v>否</v>
          </cell>
          <cell r="I30" t="str">
            <v>玉米</v>
          </cell>
          <cell r="J30">
            <v>10</v>
          </cell>
          <cell r="K30">
            <v>200</v>
          </cell>
          <cell r="L30">
            <v>2000</v>
          </cell>
          <cell r="M30">
            <v>100</v>
          </cell>
          <cell r="N30">
            <v>1000</v>
          </cell>
          <cell r="O30">
            <v>3000</v>
          </cell>
          <cell r="P30" t="str">
            <v>苹果</v>
          </cell>
          <cell r="Q30">
            <v>2</v>
          </cell>
          <cell r="R30">
            <v>200</v>
          </cell>
          <cell r="S30">
            <v>400</v>
          </cell>
          <cell r="T30">
            <v>300</v>
          </cell>
          <cell r="U30">
            <v>600</v>
          </cell>
          <cell r="V30">
            <v>1000</v>
          </cell>
        </row>
        <row r="30">
          <cell r="AD30">
            <v>2400</v>
          </cell>
          <cell r="AE30">
            <v>1600</v>
          </cell>
          <cell r="AF30">
            <v>4000</v>
          </cell>
        </row>
        <row r="31">
          <cell r="E31" t="str">
            <v>642123195610152022</v>
          </cell>
          <cell r="F31" t="str">
            <v>6229478810082602578</v>
          </cell>
          <cell r="G31" t="str">
            <v>脱贫户</v>
          </cell>
          <cell r="H31" t="str">
            <v>是</v>
          </cell>
          <cell r="I31" t="str">
            <v>玉米</v>
          </cell>
          <cell r="J31">
            <v>7.95</v>
          </cell>
          <cell r="K31">
            <v>160</v>
          </cell>
          <cell r="L31">
            <v>1272</v>
          </cell>
          <cell r="M31">
            <v>80</v>
          </cell>
          <cell r="N31">
            <v>636</v>
          </cell>
          <cell r="O31">
            <v>1908</v>
          </cell>
        </row>
        <row r="31">
          <cell r="AD31">
            <v>1272</v>
          </cell>
          <cell r="AE31">
            <v>636</v>
          </cell>
          <cell r="AF31">
            <v>1908</v>
          </cell>
        </row>
        <row r="32">
          <cell r="E32" t="str">
            <v>640321199005042014</v>
          </cell>
          <cell r="F32" t="str">
            <v>6229478800010570831</v>
          </cell>
          <cell r="G32" t="str">
            <v>脱贫户</v>
          </cell>
          <cell r="H32" t="str">
            <v>否</v>
          </cell>
          <cell r="I32" t="str">
            <v>玉米</v>
          </cell>
          <cell r="J32">
            <v>8</v>
          </cell>
          <cell r="K32">
            <v>200</v>
          </cell>
          <cell r="L32">
            <v>1600</v>
          </cell>
          <cell r="M32">
            <v>100</v>
          </cell>
          <cell r="N32">
            <v>800</v>
          </cell>
          <cell r="O32">
            <v>2400</v>
          </cell>
        </row>
        <row r="32">
          <cell r="AD32">
            <v>1600</v>
          </cell>
          <cell r="AE32">
            <v>800</v>
          </cell>
          <cell r="AF32">
            <v>2400</v>
          </cell>
        </row>
        <row r="33">
          <cell r="E33" t="str">
            <v>642123196308232034</v>
          </cell>
          <cell r="F33" t="str">
            <v>6229478800110423162</v>
          </cell>
          <cell r="G33" t="str">
            <v>脱贫户</v>
          </cell>
          <cell r="H33" t="str">
            <v>否</v>
          </cell>
          <cell r="I33" t="str">
            <v>玉米</v>
          </cell>
          <cell r="J33">
            <v>8</v>
          </cell>
          <cell r="K33">
            <v>200</v>
          </cell>
          <cell r="L33">
            <v>1600</v>
          </cell>
          <cell r="M33">
            <v>100</v>
          </cell>
          <cell r="N33">
            <v>800</v>
          </cell>
          <cell r="O33">
            <v>2400</v>
          </cell>
        </row>
        <row r="33">
          <cell r="AD33">
            <v>1600</v>
          </cell>
          <cell r="AE33">
            <v>800</v>
          </cell>
          <cell r="AF33">
            <v>2400</v>
          </cell>
        </row>
        <row r="34">
          <cell r="E34" t="str">
            <v>642123196502162017</v>
          </cell>
          <cell r="F34" t="str">
            <v>6229478800010593262</v>
          </cell>
          <cell r="G34" t="str">
            <v>脱贫户</v>
          </cell>
          <cell r="H34" t="str">
            <v>否</v>
          </cell>
          <cell r="I34" t="str">
            <v>玉米</v>
          </cell>
          <cell r="J34">
            <v>8.4</v>
          </cell>
          <cell r="K34">
            <v>200</v>
          </cell>
          <cell r="L34">
            <v>1680</v>
          </cell>
          <cell r="M34">
            <v>100</v>
          </cell>
          <cell r="N34">
            <v>840</v>
          </cell>
          <cell r="O34">
            <v>2520</v>
          </cell>
        </row>
        <row r="34">
          <cell r="AD34">
            <v>1680</v>
          </cell>
          <cell r="AE34">
            <v>840</v>
          </cell>
          <cell r="AF34">
            <v>2520</v>
          </cell>
        </row>
        <row r="35">
          <cell r="E35" t="str">
            <v>642123196303122020</v>
          </cell>
          <cell r="F35" t="str">
            <v>6229478810292018128</v>
          </cell>
          <cell r="G35" t="str">
            <v>脱贫户</v>
          </cell>
          <cell r="H35" t="str">
            <v>否</v>
          </cell>
          <cell r="I35" t="str">
            <v>玉米</v>
          </cell>
          <cell r="J35">
            <v>8</v>
          </cell>
          <cell r="K35">
            <v>200</v>
          </cell>
          <cell r="L35">
            <v>1600</v>
          </cell>
          <cell r="M35">
            <v>100</v>
          </cell>
          <cell r="N35">
            <v>800</v>
          </cell>
          <cell r="O35">
            <v>2400</v>
          </cell>
          <cell r="P35" t="str">
            <v>苹果</v>
          </cell>
          <cell r="Q35">
            <v>8.4</v>
          </cell>
          <cell r="R35">
            <v>200</v>
          </cell>
          <cell r="S35">
            <v>1680</v>
          </cell>
          <cell r="T35">
            <v>300</v>
          </cell>
          <cell r="U35">
            <v>2520</v>
          </cell>
          <cell r="V35">
            <v>4200</v>
          </cell>
        </row>
        <row r="35">
          <cell r="AD35">
            <v>3280</v>
          </cell>
          <cell r="AE35">
            <v>3320</v>
          </cell>
          <cell r="AF35">
            <v>6600</v>
          </cell>
        </row>
        <row r="36">
          <cell r="E36" t="str">
            <v>642123197309272016</v>
          </cell>
          <cell r="F36" t="str">
            <v>6229478810393179464</v>
          </cell>
          <cell r="G36" t="str">
            <v>脱贫户</v>
          </cell>
          <cell r="H36" t="str">
            <v>否</v>
          </cell>
          <cell r="I36" t="str">
            <v>玉米</v>
          </cell>
          <cell r="J36">
            <v>6</v>
          </cell>
          <cell r="K36">
            <v>200</v>
          </cell>
          <cell r="L36">
            <v>1200</v>
          </cell>
          <cell r="M36">
            <v>100</v>
          </cell>
          <cell r="N36">
            <v>600</v>
          </cell>
          <cell r="O36">
            <v>1800</v>
          </cell>
          <cell r="P36" t="str">
            <v>苹果</v>
          </cell>
          <cell r="Q36">
            <v>2.9</v>
          </cell>
          <cell r="R36">
            <v>200</v>
          </cell>
          <cell r="S36">
            <v>580</v>
          </cell>
          <cell r="T36">
            <v>300</v>
          </cell>
          <cell r="U36">
            <v>870</v>
          </cell>
          <cell r="V36">
            <v>1450</v>
          </cell>
        </row>
        <row r="36">
          <cell r="AD36">
            <v>1780</v>
          </cell>
          <cell r="AE36">
            <v>1470</v>
          </cell>
          <cell r="AF36">
            <v>3250</v>
          </cell>
        </row>
        <row r="37">
          <cell r="E37" t="str">
            <v>642123196205052014</v>
          </cell>
          <cell r="F37" t="str">
            <v>6229478811501133344</v>
          </cell>
          <cell r="G37" t="str">
            <v>脱贫户</v>
          </cell>
          <cell r="H37" t="str">
            <v>否</v>
          </cell>
          <cell r="I37" t="str">
            <v>玉米</v>
          </cell>
          <cell r="J37">
            <v>4.2</v>
          </cell>
          <cell r="K37">
            <v>200</v>
          </cell>
          <cell r="L37">
            <v>840</v>
          </cell>
          <cell r="M37">
            <v>100</v>
          </cell>
          <cell r="N37">
            <v>420</v>
          </cell>
          <cell r="O37">
            <v>1260</v>
          </cell>
          <cell r="P37" t="str">
            <v>苹果</v>
          </cell>
          <cell r="Q37">
            <v>2</v>
          </cell>
          <cell r="R37">
            <v>200</v>
          </cell>
          <cell r="S37">
            <v>400</v>
          </cell>
          <cell r="T37">
            <v>300</v>
          </cell>
          <cell r="U37">
            <v>600</v>
          </cell>
          <cell r="V37">
            <v>1000</v>
          </cell>
        </row>
        <row r="37">
          <cell r="AD37">
            <v>1240</v>
          </cell>
          <cell r="AE37">
            <v>1020</v>
          </cell>
          <cell r="AF37">
            <v>2260</v>
          </cell>
        </row>
        <row r="38">
          <cell r="E38" t="str">
            <v>642123195511102011</v>
          </cell>
          <cell r="F38" t="str">
            <v>6229478810095817908</v>
          </cell>
          <cell r="G38" t="str">
            <v>脱贫户</v>
          </cell>
          <cell r="H38" t="str">
            <v>否</v>
          </cell>
          <cell r="I38" t="str">
            <v>玉米</v>
          </cell>
          <cell r="J38">
            <v>12</v>
          </cell>
          <cell r="K38">
            <v>200</v>
          </cell>
          <cell r="L38">
            <v>2400</v>
          </cell>
          <cell r="M38">
            <v>100</v>
          </cell>
          <cell r="N38">
            <v>1200</v>
          </cell>
          <cell r="O38">
            <v>3600</v>
          </cell>
        </row>
        <row r="38">
          <cell r="AD38">
            <v>2400</v>
          </cell>
          <cell r="AE38">
            <v>1200</v>
          </cell>
          <cell r="AF38">
            <v>3600</v>
          </cell>
        </row>
        <row r="39">
          <cell r="E39" t="str">
            <v>642123196705042015</v>
          </cell>
          <cell r="F39" t="str">
            <v>6229478810592123040</v>
          </cell>
          <cell r="G39" t="str">
            <v>未消除风险监测户</v>
          </cell>
          <cell r="H39" t="str">
            <v>否</v>
          </cell>
          <cell r="I39" t="str">
            <v>玉米</v>
          </cell>
          <cell r="J39">
            <v>6.6</v>
          </cell>
          <cell r="K39">
            <v>200</v>
          </cell>
          <cell r="L39">
            <v>1320</v>
          </cell>
          <cell r="M39">
            <v>100</v>
          </cell>
          <cell r="N39">
            <v>660</v>
          </cell>
          <cell r="O39">
            <v>1980</v>
          </cell>
        </row>
        <row r="39">
          <cell r="AD39">
            <v>1320</v>
          </cell>
          <cell r="AE39">
            <v>660</v>
          </cell>
          <cell r="AF39">
            <v>1980</v>
          </cell>
        </row>
        <row r="40">
          <cell r="E40" t="str">
            <v>642123197508152025</v>
          </cell>
          <cell r="F40" t="str">
            <v>6229478800010597495</v>
          </cell>
          <cell r="G40" t="str">
            <v>脱贫户</v>
          </cell>
          <cell r="H40" t="str">
            <v>否</v>
          </cell>
          <cell r="I40" t="str">
            <v>玉米</v>
          </cell>
          <cell r="J40">
            <v>3.9</v>
          </cell>
          <cell r="K40">
            <v>200</v>
          </cell>
          <cell r="L40">
            <v>780</v>
          </cell>
          <cell r="M40">
            <v>100</v>
          </cell>
          <cell r="N40">
            <v>390</v>
          </cell>
          <cell r="O40">
            <v>1170</v>
          </cell>
          <cell r="P40" t="str">
            <v>苹果</v>
          </cell>
          <cell r="Q40">
            <v>5</v>
          </cell>
          <cell r="R40">
            <v>200</v>
          </cell>
          <cell r="S40">
            <v>1000</v>
          </cell>
          <cell r="T40">
            <v>300</v>
          </cell>
          <cell r="U40">
            <v>1500</v>
          </cell>
          <cell r="V40">
            <v>2500</v>
          </cell>
        </row>
        <row r="40">
          <cell r="AD40">
            <v>1780</v>
          </cell>
          <cell r="AE40">
            <v>1890</v>
          </cell>
          <cell r="AF40">
            <v>3670</v>
          </cell>
        </row>
        <row r="41">
          <cell r="E41" t="str">
            <v>642123195705242012</v>
          </cell>
          <cell r="F41" t="str">
            <v>6229478800010584147</v>
          </cell>
          <cell r="G41" t="str">
            <v>脱贫户</v>
          </cell>
          <cell r="H41" t="str">
            <v>否</v>
          </cell>
          <cell r="I41" t="str">
            <v>玉米</v>
          </cell>
          <cell r="J41">
            <v>10</v>
          </cell>
          <cell r="K41">
            <v>200</v>
          </cell>
          <cell r="L41">
            <v>2000</v>
          </cell>
          <cell r="M41">
            <v>100</v>
          </cell>
          <cell r="N41">
            <v>1000</v>
          </cell>
          <cell r="O41">
            <v>3000</v>
          </cell>
          <cell r="P41" t="str">
            <v>苹果</v>
          </cell>
          <cell r="Q41">
            <v>10</v>
          </cell>
          <cell r="R41">
            <v>200</v>
          </cell>
          <cell r="S41">
            <v>2000</v>
          </cell>
          <cell r="T41">
            <v>300</v>
          </cell>
          <cell r="U41">
            <v>3000</v>
          </cell>
          <cell r="V41">
            <v>5000</v>
          </cell>
        </row>
        <row r="41">
          <cell r="AD41">
            <v>4000</v>
          </cell>
          <cell r="AE41">
            <v>4000</v>
          </cell>
          <cell r="AF41">
            <v>8000</v>
          </cell>
        </row>
        <row r="42">
          <cell r="E42" t="str">
            <v>640321198311282011</v>
          </cell>
          <cell r="F42" t="str">
            <v>6229478810192644833</v>
          </cell>
          <cell r="G42" t="str">
            <v>脱贫户</v>
          </cell>
          <cell r="H42" t="str">
            <v>否</v>
          </cell>
          <cell r="I42" t="str">
            <v>玉米</v>
          </cell>
          <cell r="J42">
            <v>13.4</v>
          </cell>
          <cell r="K42">
            <v>200</v>
          </cell>
          <cell r="L42">
            <v>2680</v>
          </cell>
          <cell r="M42">
            <v>100</v>
          </cell>
          <cell r="N42">
            <v>1340</v>
          </cell>
          <cell r="O42">
            <v>4020</v>
          </cell>
        </row>
        <row r="42">
          <cell r="AD42">
            <v>2680</v>
          </cell>
          <cell r="AE42">
            <v>1340</v>
          </cell>
          <cell r="AF42">
            <v>4020</v>
          </cell>
        </row>
        <row r="43">
          <cell r="E43" t="str">
            <v>642123197401012014</v>
          </cell>
          <cell r="F43" t="str">
            <v>6229478800310106435</v>
          </cell>
          <cell r="G43" t="str">
            <v>脱贫户</v>
          </cell>
          <cell r="H43" t="str">
            <v>否</v>
          </cell>
          <cell r="I43" t="str">
            <v>玉米</v>
          </cell>
          <cell r="J43">
            <v>5.9</v>
          </cell>
          <cell r="K43">
            <v>200</v>
          </cell>
          <cell r="L43">
            <v>1180</v>
          </cell>
          <cell r="M43">
            <v>100</v>
          </cell>
          <cell r="N43">
            <v>590</v>
          </cell>
          <cell r="O43">
            <v>1770</v>
          </cell>
        </row>
        <row r="43">
          <cell r="AD43">
            <v>1180</v>
          </cell>
          <cell r="AE43">
            <v>590</v>
          </cell>
          <cell r="AF43">
            <v>1770</v>
          </cell>
        </row>
        <row r="44">
          <cell r="E44" t="str">
            <v>642123196301082010</v>
          </cell>
          <cell r="F44" t="str">
            <v>6229478811801523400</v>
          </cell>
          <cell r="G44" t="str">
            <v>脱贫户</v>
          </cell>
          <cell r="H44" t="str">
            <v>否</v>
          </cell>
        </row>
        <row r="44">
          <cell r="P44" t="str">
            <v>苹果</v>
          </cell>
          <cell r="Q44">
            <v>7</v>
          </cell>
          <cell r="R44">
            <v>200</v>
          </cell>
          <cell r="S44">
            <v>1400</v>
          </cell>
          <cell r="T44">
            <v>300</v>
          </cell>
          <cell r="U44">
            <v>2100</v>
          </cell>
          <cell r="V44">
            <v>3500</v>
          </cell>
        </row>
        <row r="44">
          <cell r="AD44">
            <v>1400</v>
          </cell>
          <cell r="AE44">
            <v>2100</v>
          </cell>
          <cell r="AF44">
            <v>3500</v>
          </cell>
        </row>
        <row r="45">
          <cell r="E45" t="str">
            <v>642123195601132011</v>
          </cell>
          <cell r="F45" t="str">
            <v>6229478810393199793</v>
          </cell>
          <cell r="G45" t="str">
            <v>脱贫户</v>
          </cell>
          <cell r="H45" t="str">
            <v>否</v>
          </cell>
          <cell r="I45" t="str">
            <v>玉米</v>
          </cell>
          <cell r="J45">
            <v>7.9</v>
          </cell>
          <cell r="K45">
            <v>200</v>
          </cell>
          <cell r="L45">
            <v>1580</v>
          </cell>
          <cell r="M45">
            <v>100</v>
          </cell>
          <cell r="N45">
            <v>790</v>
          </cell>
          <cell r="O45">
            <v>2370</v>
          </cell>
        </row>
        <row r="45">
          <cell r="AD45">
            <v>1580</v>
          </cell>
          <cell r="AE45">
            <v>790</v>
          </cell>
          <cell r="AF45">
            <v>2370</v>
          </cell>
        </row>
        <row r="46">
          <cell r="E46" t="str">
            <v>642123195712102018</v>
          </cell>
          <cell r="F46" t="str">
            <v>6229478810082600283</v>
          </cell>
          <cell r="G46" t="str">
            <v>脱贫户</v>
          </cell>
          <cell r="H46" t="str">
            <v>否</v>
          </cell>
          <cell r="I46" t="str">
            <v>玉米</v>
          </cell>
          <cell r="J46">
            <v>14</v>
          </cell>
          <cell r="K46">
            <v>200</v>
          </cell>
          <cell r="L46">
            <v>2800</v>
          </cell>
          <cell r="M46">
            <v>100</v>
          </cell>
          <cell r="N46">
            <v>1400</v>
          </cell>
          <cell r="O46">
            <v>4200</v>
          </cell>
        </row>
        <row r="46">
          <cell r="AD46">
            <v>2800</v>
          </cell>
          <cell r="AE46">
            <v>1400</v>
          </cell>
          <cell r="AF46">
            <v>4200</v>
          </cell>
        </row>
        <row r="47">
          <cell r="E47" t="str">
            <v>642223196403290617</v>
          </cell>
          <cell r="F47" t="str">
            <v>6229478800210027798</v>
          </cell>
          <cell r="G47" t="str">
            <v>脱贫户</v>
          </cell>
          <cell r="H47" t="str">
            <v>否</v>
          </cell>
          <cell r="I47" t="str">
            <v>玉米</v>
          </cell>
          <cell r="J47">
            <v>15</v>
          </cell>
          <cell r="K47">
            <v>200</v>
          </cell>
          <cell r="L47">
            <v>3000</v>
          </cell>
          <cell r="M47">
            <v>100</v>
          </cell>
          <cell r="N47">
            <v>1500</v>
          </cell>
          <cell r="O47">
            <v>4500</v>
          </cell>
          <cell r="P47" t="str">
            <v>苹果</v>
          </cell>
          <cell r="Q47">
            <v>7</v>
          </cell>
          <cell r="R47">
            <v>200</v>
          </cell>
          <cell r="S47">
            <v>1000</v>
          </cell>
          <cell r="T47">
            <v>300</v>
          </cell>
          <cell r="U47">
            <v>2100</v>
          </cell>
          <cell r="V47">
            <v>3100</v>
          </cell>
        </row>
        <row r="47">
          <cell r="AD47">
            <v>4000</v>
          </cell>
          <cell r="AE47">
            <v>3600</v>
          </cell>
          <cell r="AF47">
            <v>7600</v>
          </cell>
        </row>
        <row r="48">
          <cell r="E48" t="str">
            <v>642123196207012032</v>
          </cell>
          <cell r="F48" t="str">
            <v>6229478810301250316</v>
          </cell>
          <cell r="G48" t="str">
            <v>脱贫户</v>
          </cell>
          <cell r="H48" t="str">
            <v>否</v>
          </cell>
          <cell r="I48" t="str">
            <v>玉米</v>
          </cell>
          <cell r="J48">
            <v>11.99</v>
          </cell>
          <cell r="K48">
            <v>200</v>
          </cell>
          <cell r="L48">
            <v>2398</v>
          </cell>
          <cell r="M48">
            <v>100</v>
          </cell>
          <cell r="N48">
            <v>1199</v>
          </cell>
          <cell r="O48">
            <v>3597</v>
          </cell>
        </row>
        <row r="48">
          <cell r="AD48">
            <v>2398</v>
          </cell>
          <cell r="AE48">
            <v>1199</v>
          </cell>
          <cell r="AF48">
            <v>3597</v>
          </cell>
        </row>
        <row r="49">
          <cell r="E49" t="str">
            <v>642123196304062015</v>
          </cell>
          <cell r="F49" t="str">
            <v>6229478811201029677</v>
          </cell>
          <cell r="G49" t="str">
            <v>脱贫户</v>
          </cell>
          <cell r="H49" t="str">
            <v>否</v>
          </cell>
          <cell r="I49" t="str">
            <v>玉米</v>
          </cell>
          <cell r="J49">
            <v>6.6</v>
          </cell>
          <cell r="K49">
            <v>200</v>
          </cell>
          <cell r="L49">
            <v>1320</v>
          </cell>
          <cell r="M49">
            <v>100</v>
          </cell>
          <cell r="N49">
            <v>660</v>
          </cell>
          <cell r="O49">
            <v>1980</v>
          </cell>
          <cell r="P49" t="str">
            <v>苹果</v>
          </cell>
          <cell r="Q49">
            <v>9</v>
          </cell>
          <cell r="R49">
            <v>200</v>
          </cell>
          <cell r="S49">
            <v>1800</v>
          </cell>
          <cell r="T49">
            <v>300</v>
          </cell>
          <cell r="U49">
            <v>2700</v>
          </cell>
          <cell r="V49">
            <v>4500</v>
          </cell>
        </row>
        <row r="49">
          <cell r="AD49">
            <v>3120</v>
          </cell>
          <cell r="AE49">
            <v>3360</v>
          </cell>
          <cell r="AF49">
            <v>6480</v>
          </cell>
        </row>
        <row r="50">
          <cell r="E50" t="str">
            <v>642123197405032012</v>
          </cell>
          <cell r="F50" t="str">
            <v>6229478800110865875</v>
          </cell>
          <cell r="G50" t="str">
            <v>脱贫户</v>
          </cell>
          <cell r="H50" t="str">
            <v>否</v>
          </cell>
          <cell r="I50" t="str">
            <v>玉米</v>
          </cell>
          <cell r="J50">
            <v>11</v>
          </cell>
          <cell r="K50">
            <v>200</v>
          </cell>
          <cell r="L50">
            <v>2200</v>
          </cell>
          <cell r="M50">
            <v>100</v>
          </cell>
          <cell r="N50">
            <v>1100</v>
          </cell>
          <cell r="O50">
            <v>3300</v>
          </cell>
        </row>
        <row r="50">
          <cell r="AD50">
            <v>2200</v>
          </cell>
          <cell r="AE50">
            <v>1100</v>
          </cell>
          <cell r="AF50">
            <v>3300</v>
          </cell>
        </row>
        <row r="51">
          <cell r="E51" t="str">
            <v>642123195601292015</v>
          </cell>
          <cell r="F51" t="str">
            <v>6229478800310111385</v>
          </cell>
          <cell r="G51" t="str">
            <v>未消除风险监测户</v>
          </cell>
          <cell r="H51" t="str">
            <v>否</v>
          </cell>
          <cell r="I51" t="str">
            <v>玉米</v>
          </cell>
          <cell r="J51">
            <v>4.28</v>
          </cell>
          <cell r="K51">
            <v>200</v>
          </cell>
          <cell r="L51">
            <v>856</v>
          </cell>
          <cell r="M51">
            <v>100</v>
          </cell>
          <cell r="N51">
            <v>428</v>
          </cell>
          <cell r="O51">
            <v>1284</v>
          </cell>
          <cell r="P51" t="str">
            <v>苹果</v>
          </cell>
          <cell r="Q51">
            <v>6</v>
          </cell>
          <cell r="R51">
            <v>200</v>
          </cell>
          <cell r="S51">
            <v>1200</v>
          </cell>
          <cell r="T51">
            <v>300</v>
          </cell>
          <cell r="U51">
            <v>1800</v>
          </cell>
          <cell r="V51">
            <v>3000</v>
          </cell>
        </row>
        <row r="51">
          <cell r="AD51">
            <v>2056</v>
          </cell>
          <cell r="AE51">
            <v>2228</v>
          </cell>
          <cell r="AF51">
            <v>4284</v>
          </cell>
        </row>
        <row r="52">
          <cell r="E52" t="str">
            <v>64212319570502201X</v>
          </cell>
          <cell r="F52" t="str">
            <v>6229478800110400574</v>
          </cell>
          <cell r="G52" t="str">
            <v>脱贫户</v>
          </cell>
          <cell r="H52" t="str">
            <v>否</v>
          </cell>
          <cell r="I52" t="str">
            <v>玉米</v>
          </cell>
          <cell r="J52">
            <v>6.6</v>
          </cell>
          <cell r="K52">
            <v>200</v>
          </cell>
          <cell r="L52">
            <v>1320</v>
          </cell>
          <cell r="M52">
            <v>100</v>
          </cell>
          <cell r="N52">
            <v>660</v>
          </cell>
          <cell r="O52">
            <v>1980</v>
          </cell>
          <cell r="P52" t="str">
            <v>苹果</v>
          </cell>
          <cell r="Q52">
            <v>5</v>
          </cell>
          <cell r="R52">
            <v>200</v>
          </cell>
          <cell r="S52">
            <v>1000</v>
          </cell>
          <cell r="T52">
            <v>300</v>
          </cell>
          <cell r="U52">
            <v>1500</v>
          </cell>
          <cell r="V52">
            <v>2500</v>
          </cell>
        </row>
        <row r="52">
          <cell r="AD52">
            <v>2320</v>
          </cell>
          <cell r="AE52">
            <v>2160</v>
          </cell>
          <cell r="AF52">
            <v>4480</v>
          </cell>
        </row>
        <row r="53">
          <cell r="E53" t="str">
            <v>642123196306082036</v>
          </cell>
          <cell r="F53" t="str">
            <v>6229478800110421943</v>
          </cell>
          <cell r="G53" t="str">
            <v>脱贫户</v>
          </cell>
          <cell r="H53" t="str">
            <v>否</v>
          </cell>
          <cell r="I53" t="str">
            <v>玉米</v>
          </cell>
          <cell r="J53">
            <v>11.2</v>
          </cell>
          <cell r="K53">
            <v>200</v>
          </cell>
          <cell r="L53">
            <v>2240</v>
          </cell>
          <cell r="M53">
            <v>100</v>
          </cell>
          <cell r="N53">
            <v>1120</v>
          </cell>
          <cell r="O53">
            <v>3360</v>
          </cell>
        </row>
        <row r="53">
          <cell r="AD53">
            <v>2240</v>
          </cell>
          <cell r="AE53">
            <v>1120</v>
          </cell>
          <cell r="AF53">
            <v>3360</v>
          </cell>
        </row>
        <row r="54">
          <cell r="E54" t="str">
            <v>642123197208012012</v>
          </cell>
          <cell r="F54" t="str">
            <v>6229478810096014737</v>
          </cell>
          <cell r="G54" t="str">
            <v>脱贫户</v>
          </cell>
          <cell r="H54" t="str">
            <v>否</v>
          </cell>
          <cell r="I54" t="str">
            <v>玉米</v>
          </cell>
          <cell r="J54">
            <v>2</v>
          </cell>
          <cell r="K54">
            <v>200</v>
          </cell>
          <cell r="L54">
            <v>400</v>
          </cell>
          <cell r="M54">
            <v>100</v>
          </cell>
          <cell r="N54">
            <v>200</v>
          </cell>
          <cell r="O54">
            <v>600</v>
          </cell>
          <cell r="P54" t="str">
            <v>苹果</v>
          </cell>
          <cell r="Q54">
            <v>5</v>
          </cell>
          <cell r="R54">
            <v>200</v>
          </cell>
          <cell r="S54">
            <v>1000</v>
          </cell>
          <cell r="T54">
            <v>300</v>
          </cell>
          <cell r="U54">
            <v>1500</v>
          </cell>
          <cell r="V54">
            <v>2500</v>
          </cell>
        </row>
        <row r="54">
          <cell r="AD54">
            <v>1400</v>
          </cell>
          <cell r="AE54">
            <v>1700</v>
          </cell>
          <cell r="AF54">
            <v>3100</v>
          </cell>
        </row>
        <row r="55">
          <cell r="E55" t="str">
            <v>642221198308283933</v>
          </cell>
          <cell r="F55" t="str">
            <v>6229478810292652736</v>
          </cell>
          <cell r="G55" t="str">
            <v>脱贫户</v>
          </cell>
          <cell r="H55" t="str">
            <v>否</v>
          </cell>
          <cell r="I55" t="str">
            <v>玉米</v>
          </cell>
          <cell r="J55">
            <v>8.15</v>
          </cell>
          <cell r="K55">
            <v>200</v>
          </cell>
          <cell r="L55">
            <v>1630</v>
          </cell>
          <cell r="M55">
            <v>100</v>
          </cell>
          <cell r="N55">
            <v>815</v>
          </cell>
          <cell r="O55">
            <v>2445</v>
          </cell>
        </row>
        <row r="55">
          <cell r="AD55">
            <v>1630</v>
          </cell>
          <cell r="AE55">
            <v>815</v>
          </cell>
          <cell r="AF55">
            <v>2445</v>
          </cell>
        </row>
        <row r="56">
          <cell r="E56" t="str">
            <v>642221195508153937</v>
          </cell>
          <cell r="F56" t="str">
            <v>6229478800015792554</v>
          </cell>
          <cell r="G56" t="str">
            <v>脱贫户</v>
          </cell>
          <cell r="H56" t="str">
            <v>否</v>
          </cell>
          <cell r="I56" t="str">
            <v>玉米</v>
          </cell>
          <cell r="J56">
            <v>6.55</v>
          </cell>
          <cell r="K56">
            <v>200</v>
          </cell>
          <cell r="L56">
            <v>1310</v>
          </cell>
          <cell r="M56">
            <v>100</v>
          </cell>
          <cell r="N56">
            <v>655</v>
          </cell>
          <cell r="O56">
            <v>1965</v>
          </cell>
        </row>
        <row r="56">
          <cell r="AD56">
            <v>1310</v>
          </cell>
          <cell r="AE56">
            <v>655</v>
          </cell>
          <cell r="AF56">
            <v>1965</v>
          </cell>
        </row>
        <row r="57">
          <cell r="E57" t="str">
            <v>640321198612102010</v>
          </cell>
          <cell r="F57" t="str">
            <v>6229478800110198061</v>
          </cell>
          <cell r="G57" t="str">
            <v>脱贫户</v>
          </cell>
          <cell r="H57" t="str">
            <v>否</v>
          </cell>
          <cell r="I57" t="str">
            <v>西瓜</v>
          </cell>
          <cell r="J57">
            <v>12.5</v>
          </cell>
          <cell r="K57">
            <v>200</v>
          </cell>
          <cell r="L57">
            <v>2500</v>
          </cell>
          <cell r="M57">
            <v>100</v>
          </cell>
          <cell r="N57">
            <v>1250</v>
          </cell>
          <cell r="O57">
            <v>3750</v>
          </cell>
        </row>
        <row r="57">
          <cell r="AD57">
            <v>2500</v>
          </cell>
          <cell r="AE57">
            <v>1250</v>
          </cell>
          <cell r="AF57">
            <v>3750</v>
          </cell>
        </row>
        <row r="58">
          <cell r="E58" t="str">
            <v>642123197601302219</v>
          </cell>
          <cell r="F58" t="str">
            <v>6229478800010557762</v>
          </cell>
          <cell r="G58" t="str">
            <v>脱贫户</v>
          </cell>
          <cell r="H58" t="str">
            <v>否</v>
          </cell>
          <cell r="I58" t="str">
            <v>玉米</v>
          </cell>
          <cell r="J58">
            <v>6</v>
          </cell>
          <cell r="K58">
            <v>200</v>
          </cell>
          <cell r="L58">
            <v>1200</v>
          </cell>
          <cell r="M58">
            <v>100</v>
          </cell>
          <cell r="N58">
            <v>600</v>
          </cell>
          <cell r="O58">
            <v>1800</v>
          </cell>
          <cell r="P58" t="str">
            <v>苹果</v>
          </cell>
          <cell r="Q58">
            <v>3</v>
          </cell>
          <cell r="R58">
            <v>200</v>
          </cell>
          <cell r="S58">
            <v>600</v>
          </cell>
          <cell r="T58">
            <v>300</v>
          </cell>
          <cell r="U58">
            <v>900</v>
          </cell>
          <cell r="V58">
            <v>1500</v>
          </cell>
        </row>
        <row r="58">
          <cell r="AD58">
            <v>1800</v>
          </cell>
          <cell r="AE58">
            <v>1500</v>
          </cell>
          <cell r="AF58">
            <v>3300</v>
          </cell>
        </row>
        <row r="59">
          <cell r="E59" t="str">
            <v>642123196308062012</v>
          </cell>
          <cell r="F59" t="str">
            <v>6229478811801166580</v>
          </cell>
          <cell r="G59" t="str">
            <v>脱贫户</v>
          </cell>
          <cell r="H59" t="str">
            <v>否</v>
          </cell>
          <cell r="I59" t="str">
            <v>玉米</v>
          </cell>
          <cell r="J59">
            <v>5</v>
          </cell>
          <cell r="K59">
            <v>200</v>
          </cell>
          <cell r="L59">
            <v>1000</v>
          </cell>
          <cell r="M59">
            <v>100</v>
          </cell>
          <cell r="N59">
            <v>500</v>
          </cell>
          <cell r="O59">
            <v>1500</v>
          </cell>
          <cell r="P59" t="str">
            <v>苹果</v>
          </cell>
          <cell r="Q59">
            <v>10</v>
          </cell>
          <cell r="R59">
            <v>200</v>
          </cell>
          <cell r="S59">
            <v>2000</v>
          </cell>
          <cell r="T59">
            <v>300</v>
          </cell>
          <cell r="U59">
            <v>3000</v>
          </cell>
          <cell r="V59">
            <v>5000</v>
          </cell>
        </row>
        <row r="59">
          <cell r="AD59">
            <v>3000</v>
          </cell>
          <cell r="AE59">
            <v>3500</v>
          </cell>
          <cell r="AF59">
            <v>6500</v>
          </cell>
        </row>
        <row r="60">
          <cell r="E60" t="str">
            <v>642123196201022029</v>
          </cell>
          <cell r="F60" t="str">
            <v>6229478800010575285</v>
          </cell>
          <cell r="G60" t="str">
            <v>未消除风险监测户</v>
          </cell>
          <cell r="H60" t="str">
            <v>否</v>
          </cell>
        </row>
        <row r="60">
          <cell r="P60" t="str">
            <v>苹果</v>
          </cell>
          <cell r="Q60">
            <v>8</v>
          </cell>
          <cell r="R60">
            <v>200</v>
          </cell>
          <cell r="S60">
            <v>1600</v>
          </cell>
          <cell r="T60">
            <v>300</v>
          </cell>
          <cell r="U60">
            <v>2400</v>
          </cell>
          <cell r="V60">
            <v>4000</v>
          </cell>
        </row>
        <row r="60">
          <cell r="AD60">
            <v>1600</v>
          </cell>
          <cell r="AE60">
            <v>2400</v>
          </cell>
          <cell r="AF60">
            <v>4000</v>
          </cell>
        </row>
        <row r="61">
          <cell r="E61" t="str">
            <v>642123197812152011</v>
          </cell>
          <cell r="F61" t="str">
            <v>6229478810193909409</v>
          </cell>
          <cell r="G61" t="str">
            <v>脱贫户</v>
          </cell>
          <cell r="H61" t="str">
            <v>否</v>
          </cell>
          <cell r="I61" t="str">
            <v>玉米</v>
          </cell>
          <cell r="J61">
            <v>9</v>
          </cell>
          <cell r="K61">
            <v>200</v>
          </cell>
          <cell r="L61">
            <v>1800</v>
          </cell>
          <cell r="M61">
            <v>100</v>
          </cell>
          <cell r="N61">
            <v>900</v>
          </cell>
          <cell r="O61">
            <v>2700</v>
          </cell>
        </row>
        <row r="61">
          <cell r="AD61">
            <v>1800</v>
          </cell>
          <cell r="AE61">
            <v>900</v>
          </cell>
          <cell r="AF61">
            <v>2700</v>
          </cell>
        </row>
        <row r="62">
          <cell r="E62" t="str">
            <v>64212319650801201X</v>
          </cell>
          <cell r="F62" t="str">
            <v>6229478800110417297</v>
          </cell>
          <cell r="G62" t="str">
            <v>脱贫户</v>
          </cell>
          <cell r="H62" t="str">
            <v>否</v>
          </cell>
          <cell r="I62" t="str">
            <v>玉米</v>
          </cell>
          <cell r="J62">
            <v>6.1</v>
          </cell>
          <cell r="K62">
            <v>200</v>
          </cell>
          <cell r="L62">
            <v>1220</v>
          </cell>
          <cell r="M62">
            <v>100</v>
          </cell>
          <cell r="N62">
            <v>610</v>
          </cell>
          <cell r="O62">
            <v>1830</v>
          </cell>
        </row>
        <row r="62">
          <cell r="AD62">
            <v>1220</v>
          </cell>
          <cell r="AE62">
            <v>610</v>
          </cell>
          <cell r="AF62">
            <v>1830</v>
          </cell>
        </row>
        <row r="63">
          <cell r="E63" t="str">
            <v>642223196301203615</v>
          </cell>
          <cell r="F63" t="str">
            <v>6229478810393194166</v>
          </cell>
          <cell r="G63" t="str">
            <v>脱贫户</v>
          </cell>
          <cell r="H63" t="str">
            <v>否</v>
          </cell>
          <cell r="I63" t="str">
            <v>玉米</v>
          </cell>
          <cell r="J63">
            <v>19</v>
          </cell>
          <cell r="K63">
            <v>200</v>
          </cell>
          <cell r="L63">
            <v>3800</v>
          </cell>
          <cell r="M63">
            <v>100</v>
          </cell>
          <cell r="N63">
            <v>1900</v>
          </cell>
          <cell r="O63">
            <v>5700</v>
          </cell>
        </row>
        <row r="63">
          <cell r="AD63">
            <v>3800</v>
          </cell>
          <cell r="AE63">
            <v>1900</v>
          </cell>
          <cell r="AF63">
            <v>5700</v>
          </cell>
        </row>
        <row r="64">
          <cell r="E64" t="str">
            <v>642223197402092015</v>
          </cell>
          <cell r="F64" t="str">
            <v>6229478800316088660</v>
          </cell>
          <cell r="G64" t="str">
            <v>脱贫户</v>
          </cell>
          <cell r="H64" t="str">
            <v>否</v>
          </cell>
          <cell r="I64" t="str">
            <v>玉米</v>
          </cell>
          <cell r="J64">
            <v>10</v>
          </cell>
          <cell r="K64">
            <v>200</v>
          </cell>
          <cell r="L64">
            <v>2000</v>
          </cell>
          <cell r="M64">
            <v>100</v>
          </cell>
          <cell r="N64">
            <v>1000</v>
          </cell>
          <cell r="O64">
            <v>3000</v>
          </cell>
        </row>
        <row r="64">
          <cell r="AD64">
            <v>2000</v>
          </cell>
          <cell r="AE64">
            <v>1000</v>
          </cell>
          <cell r="AF64">
            <v>3000</v>
          </cell>
        </row>
        <row r="65">
          <cell r="E65" t="str">
            <v>642223197403034116</v>
          </cell>
          <cell r="F65" t="str">
            <v>6229478800416064355</v>
          </cell>
          <cell r="G65" t="str">
            <v>未消除风险监测户</v>
          </cell>
          <cell r="H65" t="str">
            <v>否</v>
          </cell>
          <cell r="I65" t="str">
            <v>玉米</v>
          </cell>
          <cell r="J65">
            <v>7</v>
          </cell>
          <cell r="K65">
            <v>200</v>
          </cell>
          <cell r="L65">
            <v>1400</v>
          </cell>
          <cell r="M65">
            <v>100</v>
          </cell>
          <cell r="N65">
            <v>700</v>
          </cell>
          <cell r="O65">
            <v>2100</v>
          </cell>
        </row>
        <row r="65">
          <cell r="AD65">
            <v>1400</v>
          </cell>
          <cell r="AE65">
            <v>700</v>
          </cell>
          <cell r="AF65">
            <v>2100</v>
          </cell>
        </row>
        <row r="66">
          <cell r="E66" t="str">
            <v>642123196912262037</v>
          </cell>
          <cell r="F66" t="str">
            <v>6229478800010553217</v>
          </cell>
          <cell r="G66" t="str">
            <v>脱贫户</v>
          </cell>
          <cell r="H66" t="str">
            <v>否</v>
          </cell>
          <cell r="I66" t="str">
            <v>西瓜</v>
          </cell>
          <cell r="J66">
            <v>10</v>
          </cell>
          <cell r="K66">
            <v>200</v>
          </cell>
          <cell r="L66">
            <v>2000</v>
          </cell>
          <cell r="M66">
            <v>100</v>
          </cell>
          <cell r="N66">
            <v>1000</v>
          </cell>
          <cell r="O66">
            <v>3000</v>
          </cell>
          <cell r="P66" t="str">
            <v>苹果</v>
          </cell>
          <cell r="Q66">
            <v>2</v>
          </cell>
          <cell r="R66">
            <v>200</v>
          </cell>
          <cell r="S66">
            <v>400</v>
          </cell>
          <cell r="T66">
            <v>300</v>
          </cell>
          <cell r="U66">
            <v>600</v>
          </cell>
          <cell r="V66">
            <v>1000</v>
          </cell>
        </row>
        <row r="66">
          <cell r="AD66">
            <v>2400</v>
          </cell>
          <cell r="AE66">
            <v>1600</v>
          </cell>
          <cell r="AF66">
            <v>4000</v>
          </cell>
        </row>
        <row r="67">
          <cell r="E67" t="str">
            <v>642123195609282014</v>
          </cell>
          <cell r="F67" t="str">
            <v>6229478810192658312</v>
          </cell>
          <cell r="G67" t="str">
            <v>脱贫户</v>
          </cell>
          <cell r="H67" t="str">
            <v>否</v>
          </cell>
          <cell r="I67" t="str">
            <v>玉米</v>
          </cell>
          <cell r="J67">
            <v>19.4</v>
          </cell>
          <cell r="K67">
            <v>200</v>
          </cell>
          <cell r="L67">
            <v>3880</v>
          </cell>
          <cell r="M67">
            <v>100</v>
          </cell>
          <cell r="N67">
            <v>1940</v>
          </cell>
          <cell r="O67">
            <v>5820</v>
          </cell>
        </row>
        <row r="67">
          <cell r="AD67">
            <v>3880</v>
          </cell>
          <cell r="AE67">
            <v>1940</v>
          </cell>
          <cell r="AF67">
            <v>5820</v>
          </cell>
        </row>
        <row r="68">
          <cell r="E68" t="str">
            <v>642123197012242019</v>
          </cell>
          <cell r="F68" t="str">
            <v>6229478810001765498</v>
          </cell>
          <cell r="G68" t="str">
            <v>脱贫户</v>
          </cell>
          <cell r="H68" t="str">
            <v>否</v>
          </cell>
          <cell r="I68" t="str">
            <v>玉米</v>
          </cell>
          <cell r="J68">
            <v>17</v>
          </cell>
          <cell r="K68">
            <v>200</v>
          </cell>
          <cell r="L68">
            <v>3400</v>
          </cell>
          <cell r="M68">
            <v>100</v>
          </cell>
          <cell r="N68">
            <v>1700</v>
          </cell>
          <cell r="O68">
            <v>5100</v>
          </cell>
          <cell r="P68" t="str">
            <v>苹果</v>
          </cell>
          <cell r="Q68">
            <v>3</v>
          </cell>
          <cell r="R68">
            <v>200</v>
          </cell>
          <cell r="S68">
            <v>600</v>
          </cell>
          <cell r="T68">
            <v>300</v>
          </cell>
          <cell r="U68">
            <v>900</v>
          </cell>
          <cell r="V68">
            <v>1500</v>
          </cell>
        </row>
        <row r="68">
          <cell r="AD68">
            <v>4000</v>
          </cell>
          <cell r="AE68">
            <v>2600</v>
          </cell>
          <cell r="AF68">
            <v>6600</v>
          </cell>
        </row>
        <row r="69">
          <cell r="E69" t="str">
            <v>640321198412202033</v>
          </cell>
          <cell r="F69" t="str">
            <v>6229478811601885579</v>
          </cell>
          <cell r="G69" t="str">
            <v>未消除风险监测户</v>
          </cell>
          <cell r="H69" t="str">
            <v>否</v>
          </cell>
          <cell r="I69" t="str">
            <v>玉米</v>
          </cell>
          <cell r="J69">
            <v>15</v>
          </cell>
          <cell r="K69">
            <v>200</v>
          </cell>
          <cell r="L69">
            <v>3000</v>
          </cell>
          <cell r="M69">
            <v>100</v>
          </cell>
          <cell r="N69">
            <v>1500</v>
          </cell>
          <cell r="O69">
            <v>4500</v>
          </cell>
          <cell r="P69" t="str">
            <v>苹果</v>
          </cell>
          <cell r="Q69">
            <v>5</v>
          </cell>
          <cell r="R69">
            <v>200</v>
          </cell>
          <cell r="S69">
            <v>1000</v>
          </cell>
          <cell r="T69">
            <v>300</v>
          </cell>
          <cell r="U69">
            <v>1500</v>
          </cell>
          <cell r="V69">
            <v>2500</v>
          </cell>
        </row>
        <row r="69">
          <cell r="AD69">
            <v>4000</v>
          </cell>
          <cell r="AE69">
            <v>3000</v>
          </cell>
          <cell r="AF69">
            <v>7000</v>
          </cell>
        </row>
        <row r="70">
          <cell r="E70" t="str">
            <v>640321198306202013</v>
          </cell>
          <cell r="F70" t="str">
            <v>6229478810192688426</v>
          </cell>
          <cell r="G70" t="str">
            <v>脱贫户</v>
          </cell>
          <cell r="H70" t="str">
            <v>否</v>
          </cell>
          <cell r="I70" t="str">
            <v>玉米</v>
          </cell>
          <cell r="J70">
            <v>15</v>
          </cell>
          <cell r="K70">
            <v>200</v>
          </cell>
          <cell r="L70">
            <v>3000</v>
          </cell>
          <cell r="M70">
            <v>100</v>
          </cell>
          <cell r="N70">
            <v>1500</v>
          </cell>
          <cell r="O70">
            <v>4500</v>
          </cell>
        </row>
        <row r="70">
          <cell r="AD70">
            <v>3000</v>
          </cell>
          <cell r="AE70">
            <v>1500</v>
          </cell>
          <cell r="AF70">
            <v>4500</v>
          </cell>
        </row>
        <row r="71">
          <cell r="E71" t="str">
            <v>64212319790103202X</v>
          </cell>
          <cell r="F71" t="str">
            <v>6229478810010141608</v>
          </cell>
          <cell r="G71" t="str">
            <v>脱贫户</v>
          </cell>
          <cell r="H71" t="str">
            <v>否</v>
          </cell>
          <cell r="I71" t="str">
            <v>玉米</v>
          </cell>
          <cell r="J71">
            <v>5</v>
          </cell>
          <cell r="K71">
            <v>200</v>
          </cell>
          <cell r="L71">
            <v>1000</v>
          </cell>
          <cell r="M71">
            <v>100</v>
          </cell>
          <cell r="N71">
            <v>500</v>
          </cell>
          <cell r="O71">
            <v>1500</v>
          </cell>
          <cell r="P71" t="str">
            <v>苹果</v>
          </cell>
          <cell r="Q71">
            <v>5</v>
          </cell>
          <cell r="R71">
            <v>200</v>
          </cell>
          <cell r="S71">
            <v>1000</v>
          </cell>
          <cell r="T71">
            <v>300</v>
          </cell>
          <cell r="U71">
            <v>1500</v>
          </cell>
          <cell r="V71">
            <v>2500</v>
          </cell>
        </row>
        <row r="71">
          <cell r="AD71">
            <v>2000</v>
          </cell>
          <cell r="AE71">
            <v>2000</v>
          </cell>
          <cell r="AF71">
            <v>4000</v>
          </cell>
        </row>
        <row r="72">
          <cell r="E72" t="str">
            <v>640321198611092017</v>
          </cell>
          <cell r="F72" t="str">
            <v>6229478810093159063</v>
          </cell>
          <cell r="G72" t="str">
            <v>脱贫户</v>
          </cell>
          <cell r="H72" t="str">
            <v>否</v>
          </cell>
          <cell r="I72" t="str">
            <v>玉米</v>
          </cell>
          <cell r="J72">
            <v>12</v>
          </cell>
          <cell r="K72">
            <v>200</v>
          </cell>
          <cell r="L72">
            <v>2400</v>
          </cell>
          <cell r="M72">
            <v>100</v>
          </cell>
          <cell r="N72">
            <v>1200</v>
          </cell>
          <cell r="O72">
            <v>3600</v>
          </cell>
          <cell r="P72" t="str">
            <v>苹果</v>
          </cell>
          <cell r="Q72">
            <v>5</v>
          </cell>
          <cell r="R72">
            <v>200</v>
          </cell>
          <cell r="S72">
            <v>1000</v>
          </cell>
          <cell r="T72">
            <v>300</v>
          </cell>
          <cell r="U72">
            <v>1500</v>
          </cell>
          <cell r="V72">
            <v>2500</v>
          </cell>
        </row>
        <row r="72">
          <cell r="AD72">
            <v>3400</v>
          </cell>
          <cell r="AE72">
            <v>2700</v>
          </cell>
          <cell r="AF72">
            <v>6100</v>
          </cell>
        </row>
        <row r="73">
          <cell r="E73" t="str">
            <v>640321198005162011</v>
          </cell>
          <cell r="F73" t="str">
            <v>6229478810192643223</v>
          </cell>
          <cell r="G73" t="str">
            <v>脱贫户</v>
          </cell>
          <cell r="H73" t="str">
            <v>否</v>
          </cell>
          <cell r="I73" t="str">
            <v>玉米</v>
          </cell>
          <cell r="J73">
            <v>16.8</v>
          </cell>
          <cell r="K73">
            <v>200</v>
          </cell>
          <cell r="L73">
            <v>3360</v>
          </cell>
          <cell r="M73">
            <v>100</v>
          </cell>
          <cell r="N73">
            <v>1680</v>
          </cell>
          <cell r="O73">
            <v>5040</v>
          </cell>
        </row>
        <row r="73">
          <cell r="AD73">
            <v>3360</v>
          </cell>
          <cell r="AE73">
            <v>1680</v>
          </cell>
          <cell r="AF73">
            <v>5040</v>
          </cell>
        </row>
        <row r="74">
          <cell r="E74" t="str">
            <v>64032119880524201X</v>
          </cell>
          <cell r="F74" t="str">
            <v>6229478800110421976</v>
          </cell>
          <cell r="G74" t="str">
            <v>脱贫户</v>
          </cell>
          <cell r="H74" t="str">
            <v>否</v>
          </cell>
          <cell r="I74" t="str">
            <v>玉米</v>
          </cell>
          <cell r="J74">
            <v>3.7</v>
          </cell>
          <cell r="K74">
            <v>200</v>
          </cell>
          <cell r="L74">
            <v>740</v>
          </cell>
          <cell r="M74">
            <v>100</v>
          </cell>
          <cell r="N74">
            <v>370</v>
          </cell>
          <cell r="O74">
            <v>1110</v>
          </cell>
        </row>
        <row r="74">
          <cell r="AD74">
            <v>740</v>
          </cell>
          <cell r="AE74">
            <v>370</v>
          </cell>
          <cell r="AF74">
            <v>1110</v>
          </cell>
        </row>
        <row r="75">
          <cell r="E75" t="str">
            <v>642123195302102015</v>
          </cell>
          <cell r="F75" t="str">
            <v>6229478810096032101</v>
          </cell>
          <cell r="G75" t="str">
            <v>脱贫户</v>
          </cell>
          <cell r="H75" t="str">
            <v>是</v>
          </cell>
          <cell r="I75" t="str">
            <v>玉米</v>
          </cell>
          <cell r="J75">
            <v>15.2</v>
          </cell>
          <cell r="K75">
            <v>160</v>
          </cell>
          <cell r="L75">
            <v>2432</v>
          </cell>
          <cell r="M75">
            <v>80</v>
          </cell>
          <cell r="N75">
            <v>1216</v>
          </cell>
          <cell r="O75">
            <v>3648</v>
          </cell>
        </row>
        <row r="75">
          <cell r="AD75">
            <v>2432</v>
          </cell>
          <cell r="AE75">
            <v>1216</v>
          </cell>
          <cell r="AF75">
            <v>3648</v>
          </cell>
        </row>
        <row r="76">
          <cell r="E76" t="str">
            <v>64222319540920181X</v>
          </cell>
          <cell r="F76" t="str">
            <v>6229478800110408155</v>
          </cell>
          <cell r="G76" t="str">
            <v>脱贫户</v>
          </cell>
          <cell r="H76" t="str">
            <v>否</v>
          </cell>
          <cell r="I76" t="str">
            <v>玉米</v>
          </cell>
          <cell r="J76">
            <v>9</v>
          </cell>
          <cell r="K76">
            <v>200</v>
          </cell>
          <cell r="L76">
            <v>1800</v>
          </cell>
          <cell r="M76">
            <v>100</v>
          </cell>
          <cell r="N76">
            <v>900</v>
          </cell>
          <cell r="O76">
            <v>2700</v>
          </cell>
        </row>
        <row r="76">
          <cell r="AD76">
            <v>1800</v>
          </cell>
          <cell r="AE76">
            <v>900</v>
          </cell>
          <cell r="AF76">
            <v>2700</v>
          </cell>
        </row>
        <row r="77">
          <cell r="E77" t="str">
            <v>642123195011112010</v>
          </cell>
          <cell r="F77" t="str">
            <v>6229478800110564874</v>
          </cell>
          <cell r="G77" t="str">
            <v>脱贫户</v>
          </cell>
          <cell r="H77" t="str">
            <v>是</v>
          </cell>
          <cell r="I77" t="str">
            <v>玉米</v>
          </cell>
          <cell r="J77">
            <v>17</v>
          </cell>
          <cell r="K77">
            <v>160</v>
          </cell>
          <cell r="L77">
            <v>2720</v>
          </cell>
          <cell r="M77">
            <v>80</v>
          </cell>
          <cell r="N77">
            <v>1360</v>
          </cell>
          <cell r="O77">
            <v>4080</v>
          </cell>
          <cell r="P77" t="str">
            <v>苹果</v>
          </cell>
          <cell r="Q77">
            <v>3</v>
          </cell>
          <cell r="R77">
            <v>160</v>
          </cell>
          <cell r="S77">
            <v>480</v>
          </cell>
          <cell r="T77">
            <v>240</v>
          </cell>
          <cell r="U77">
            <v>720</v>
          </cell>
          <cell r="V77">
            <v>1200</v>
          </cell>
        </row>
        <row r="77">
          <cell r="AD77">
            <v>3200</v>
          </cell>
          <cell r="AE77">
            <v>2080</v>
          </cell>
          <cell r="AF77">
            <v>5280</v>
          </cell>
        </row>
        <row r="78">
          <cell r="E78" t="str">
            <v>642123195401222012</v>
          </cell>
          <cell r="F78" t="str">
            <v>6229478800010575087</v>
          </cell>
          <cell r="G78" t="str">
            <v>未消除风险监测户</v>
          </cell>
          <cell r="H78" t="str">
            <v>否</v>
          </cell>
          <cell r="I78" t="str">
            <v>玉米</v>
          </cell>
          <cell r="J78">
            <v>2</v>
          </cell>
          <cell r="K78">
            <v>200</v>
          </cell>
          <cell r="L78">
            <v>400</v>
          </cell>
          <cell r="M78">
            <v>100</v>
          </cell>
          <cell r="N78">
            <v>200</v>
          </cell>
          <cell r="O78">
            <v>600</v>
          </cell>
        </row>
        <row r="78">
          <cell r="AD78">
            <v>400</v>
          </cell>
          <cell r="AE78">
            <v>200</v>
          </cell>
          <cell r="AF78">
            <v>600</v>
          </cell>
        </row>
        <row r="79">
          <cell r="E79" t="str">
            <v>642123194502022023</v>
          </cell>
          <cell r="F79" t="str">
            <v>6229478810393184597</v>
          </cell>
          <cell r="G79" t="str">
            <v>脱贫户</v>
          </cell>
          <cell r="H79" t="str">
            <v>是</v>
          </cell>
          <cell r="I79" t="str">
            <v>玉米</v>
          </cell>
          <cell r="J79">
            <v>12</v>
          </cell>
          <cell r="K79">
            <v>160</v>
          </cell>
          <cell r="L79">
            <v>1920</v>
          </cell>
          <cell r="M79">
            <v>80</v>
          </cell>
          <cell r="N79">
            <v>960</v>
          </cell>
          <cell r="O79">
            <v>2880</v>
          </cell>
        </row>
        <row r="79">
          <cell r="AD79">
            <v>1920</v>
          </cell>
          <cell r="AE79">
            <v>960</v>
          </cell>
          <cell r="AF79">
            <v>2880</v>
          </cell>
        </row>
        <row r="80">
          <cell r="E80" t="str">
            <v>642123194712292013</v>
          </cell>
          <cell r="F80" t="str">
            <v>6229478800010602295</v>
          </cell>
          <cell r="G80" t="str">
            <v>未消除风险监测户</v>
          </cell>
          <cell r="H80" t="str">
            <v>否</v>
          </cell>
          <cell r="I80" t="str">
            <v>玉米</v>
          </cell>
          <cell r="J80">
            <v>3</v>
          </cell>
          <cell r="K80">
            <v>200</v>
          </cell>
          <cell r="L80">
            <v>600</v>
          </cell>
          <cell r="M80">
            <v>100</v>
          </cell>
          <cell r="N80">
            <v>300</v>
          </cell>
          <cell r="O80">
            <v>900</v>
          </cell>
        </row>
        <row r="80">
          <cell r="AD80">
            <v>600</v>
          </cell>
          <cell r="AE80">
            <v>300</v>
          </cell>
          <cell r="AF80">
            <v>900</v>
          </cell>
        </row>
        <row r="81">
          <cell r="E81" t="str">
            <v>642123194010052015</v>
          </cell>
          <cell r="F81" t="str">
            <v>6229478810393178144</v>
          </cell>
          <cell r="G81" t="str">
            <v>脱贫户</v>
          </cell>
          <cell r="H81" t="str">
            <v>是</v>
          </cell>
          <cell r="I81" t="str">
            <v>玉米</v>
          </cell>
          <cell r="J81">
            <v>11.77</v>
          </cell>
          <cell r="K81">
            <v>160</v>
          </cell>
          <cell r="L81">
            <v>1883.2</v>
          </cell>
          <cell r="M81">
            <v>80</v>
          </cell>
          <cell r="N81">
            <v>941.6</v>
          </cell>
          <cell r="O81">
            <v>2824.8</v>
          </cell>
        </row>
        <row r="81">
          <cell r="AD81">
            <v>1883.2</v>
          </cell>
          <cell r="AE81">
            <v>941.6</v>
          </cell>
          <cell r="AF81">
            <v>2824.8</v>
          </cell>
        </row>
        <row r="82">
          <cell r="J82">
            <v>713.83</v>
          </cell>
        </row>
        <row r="82">
          <cell r="N82">
            <v>70104.6</v>
          </cell>
          <cell r="O82">
            <v>210313.8</v>
          </cell>
        </row>
        <row r="82">
          <cell r="S82">
            <v>34520</v>
          </cell>
        </row>
        <row r="82">
          <cell r="U82">
            <v>52380</v>
          </cell>
          <cell r="V82">
            <v>86900</v>
          </cell>
        </row>
        <row r="82">
          <cell r="AD82">
            <v>174729.2</v>
          </cell>
          <cell r="AE82">
            <v>122484.6</v>
          </cell>
          <cell r="AF82">
            <v>297213.8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代种"/>
      <sheetName val="附件2"/>
      <sheetName val="附件4"/>
      <sheetName val="附件5 "/>
      <sheetName val="附件6"/>
      <sheetName val="附件8-2"/>
    </sheetNames>
    <sheetDataSet>
      <sheetData sheetId="0" refreshError="1"/>
      <sheetData sheetId="1" refreshError="1"/>
      <sheetData sheetId="2" refreshError="1"/>
      <sheetData sheetId="3" refreshError="1">
        <row r="4">
          <cell r="E4" t="str">
            <v>户主身份证号</v>
          </cell>
          <cell r="F4" t="str">
            <v>户主社保卡号</v>
          </cell>
          <cell r="G4" t="str">
            <v>户类型</v>
          </cell>
          <cell r="H4" t="str">
            <v>是否代养</v>
          </cell>
          <cell r="I4" t="str">
            <v>牛</v>
          </cell>
        </row>
        <row r="4">
          <cell r="P4" t="str">
            <v>羊、猪</v>
          </cell>
        </row>
        <row r="4">
          <cell r="X4" t="str">
            <v>基础母牛
(见犊补母）</v>
          </cell>
        </row>
        <row r="4">
          <cell r="AA4" t="str">
            <v>养殖业产业奖补</v>
          </cell>
        </row>
        <row r="4">
          <cell r="AD4" t="str">
            <v>已申报（发放）种植业产业奖补总额</v>
          </cell>
          <cell r="AE4" t="str">
            <v>是否达到25000元奖补上限</v>
          </cell>
          <cell r="AF4" t="str">
            <v>本次发放养殖业产业奖补总额</v>
          </cell>
          <cell r="AG4" t="str">
            <v>养殖地点</v>
          </cell>
        </row>
        <row r="5">
          <cell r="I5" t="str">
            <v>基本情况</v>
          </cell>
        </row>
        <row r="5">
          <cell r="K5" t="str">
            <v>产业补贴</v>
          </cell>
        </row>
        <row r="5">
          <cell r="P5" t="str">
            <v>基本情况</v>
          </cell>
        </row>
        <row r="5">
          <cell r="S5" t="str">
            <v>产业补贴</v>
          </cell>
        </row>
        <row r="5">
          <cell r="X5" t="str">
            <v>基本
情况</v>
          </cell>
          <cell r="Y5" t="str">
            <v>产业奖励</v>
          </cell>
        </row>
        <row r="5">
          <cell r="AA5" t="str">
            <v>产业补贴金额合计</v>
          </cell>
          <cell r="AB5" t="str">
            <v>产业奖励金额合计</v>
          </cell>
          <cell r="AC5" t="str">
            <v>产业奖补总额</v>
          </cell>
        </row>
        <row r="6">
          <cell r="I6" t="str">
            <v>种类</v>
          </cell>
          <cell r="J6" t="str">
            <v>数量</v>
          </cell>
          <cell r="K6" t="str">
            <v>饲草料补贴</v>
          </cell>
        </row>
        <row r="6">
          <cell r="M6" t="str">
            <v>水费补贴</v>
          </cell>
        </row>
        <row r="6">
          <cell r="O6" t="str">
            <v>产业补贴金额小计</v>
          </cell>
          <cell r="P6" t="str">
            <v>种类</v>
          </cell>
          <cell r="Q6" t="str">
            <v>数量</v>
          </cell>
          <cell r="R6" t="str">
            <v>其中：养羊数量</v>
          </cell>
          <cell r="S6" t="str">
            <v>饲草料补贴</v>
          </cell>
        </row>
        <row r="6">
          <cell r="U6" t="str">
            <v>水费补贴</v>
          </cell>
        </row>
        <row r="6">
          <cell r="W6" t="str">
            <v>产业补贴金额小计</v>
          </cell>
          <cell r="X6" t="str">
            <v>数量</v>
          </cell>
          <cell r="Y6" t="str">
            <v>标准</v>
          </cell>
          <cell r="Z6" t="str">
            <v>金额</v>
          </cell>
        </row>
        <row r="7">
          <cell r="K7" t="str">
            <v>标准</v>
          </cell>
          <cell r="L7" t="str">
            <v>金额</v>
          </cell>
          <cell r="M7" t="str">
            <v>标准</v>
          </cell>
          <cell r="N7" t="str">
            <v>金额</v>
          </cell>
        </row>
        <row r="7">
          <cell r="S7" t="str">
            <v>标准</v>
          </cell>
          <cell r="T7" t="str">
            <v>金额</v>
          </cell>
          <cell r="U7" t="str">
            <v>标准</v>
          </cell>
          <cell r="V7" t="str">
            <v>金额</v>
          </cell>
        </row>
        <row r="8">
          <cell r="L8">
            <v>129000</v>
          </cell>
        </row>
        <row r="8">
          <cell r="O8">
            <v>129000</v>
          </cell>
        </row>
        <row r="8">
          <cell r="T8">
            <v>253840</v>
          </cell>
        </row>
        <row r="8">
          <cell r="W8">
            <v>253840</v>
          </cell>
        </row>
        <row r="8">
          <cell r="Z8">
            <v>120000</v>
          </cell>
          <cell r="AA8">
            <v>382840</v>
          </cell>
          <cell r="AB8">
            <v>120000</v>
          </cell>
          <cell r="AC8">
            <v>502840</v>
          </cell>
        </row>
        <row r="8">
          <cell r="AF8">
            <v>485310</v>
          </cell>
        </row>
        <row r="9">
          <cell r="E9" t="str">
            <v>622827198005193313</v>
          </cell>
          <cell r="F9" t="str">
            <v>6229478810096041383</v>
          </cell>
          <cell r="G9" t="str">
            <v>脱贫户</v>
          </cell>
          <cell r="H9" t="str">
            <v>否</v>
          </cell>
        </row>
        <row r="9">
          <cell r="P9" t="str">
            <v>羊</v>
          </cell>
          <cell r="Q9">
            <v>24</v>
          </cell>
        </row>
        <row r="9">
          <cell r="S9">
            <v>200</v>
          </cell>
          <cell r="T9">
            <v>4800</v>
          </cell>
        </row>
        <row r="9">
          <cell r="W9">
            <v>4800</v>
          </cell>
        </row>
        <row r="9">
          <cell r="Z9">
            <v>0</v>
          </cell>
          <cell r="AA9">
            <v>4800</v>
          </cell>
          <cell r="AB9">
            <v>0</v>
          </cell>
          <cell r="AC9">
            <v>4800</v>
          </cell>
          <cell r="AD9">
            <v>6000</v>
          </cell>
          <cell r="AE9" t="str">
            <v>否</v>
          </cell>
          <cell r="AF9">
            <v>4800</v>
          </cell>
          <cell r="AG9" t="str">
            <v>庭院</v>
          </cell>
        </row>
        <row r="10">
          <cell r="E10" t="str">
            <v>64222219770425284X</v>
          </cell>
          <cell r="F10" t="str">
            <v>6229478811001988551</v>
          </cell>
          <cell r="G10" t="str">
            <v>未消除风险监测户</v>
          </cell>
          <cell r="H10" t="str">
            <v>否</v>
          </cell>
          <cell r="I10" t="str">
            <v>牛</v>
          </cell>
          <cell r="J10">
            <v>8</v>
          </cell>
          <cell r="K10">
            <v>500</v>
          </cell>
          <cell r="L10">
            <v>4000</v>
          </cell>
        </row>
        <row r="10">
          <cell r="O10">
            <v>4000</v>
          </cell>
          <cell r="P10" t="str">
            <v>羊</v>
          </cell>
          <cell r="Q10">
            <v>8</v>
          </cell>
        </row>
        <row r="10">
          <cell r="S10">
            <v>200</v>
          </cell>
          <cell r="T10">
            <v>1600</v>
          </cell>
        </row>
        <row r="10">
          <cell r="W10">
            <v>1600</v>
          </cell>
          <cell r="X10">
            <v>4</v>
          </cell>
          <cell r="Y10">
            <v>1500</v>
          </cell>
          <cell r="Z10">
            <v>6000</v>
          </cell>
          <cell r="AA10">
            <v>5600</v>
          </cell>
          <cell r="AB10">
            <v>6000</v>
          </cell>
          <cell r="AC10">
            <v>11600</v>
          </cell>
          <cell r="AD10">
            <v>6000</v>
          </cell>
          <cell r="AE10" t="str">
            <v>否</v>
          </cell>
          <cell r="AF10">
            <v>11600</v>
          </cell>
          <cell r="AG10" t="str">
            <v>庭院</v>
          </cell>
        </row>
        <row r="11">
          <cell r="E11" t="str">
            <v>642222197704213429</v>
          </cell>
          <cell r="F11" t="str">
            <v>6229478810393178516</v>
          </cell>
          <cell r="G11" t="str">
            <v>脱贫户</v>
          </cell>
          <cell r="H11" t="str">
            <v>否</v>
          </cell>
          <cell r="I11" t="str">
            <v>牛</v>
          </cell>
          <cell r="J11">
            <v>9</v>
          </cell>
          <cell r="K11">
            <v>500</v>
          </cell>
          <cell r="L11">
            <v>4500</v>
          </cell>
        </row>
        <row r="11">
          <cell r="O11">
            <v>4500</v>
          </cell>
          <cell r="P11" t="str">
            <v>羊</v>
          </cell>
          <cell r="Q11">
            <v>40</v>
          </cell>
        </row>
        <row r="11">
          <cell r="S11">
            <v>200</v>
          </cell>
          <cell r="T11">
            <v>8000</v>
          </cell>
        </row>
        <row r="11">
          <cell r="W11">
            <v>8000</v>
          </cell>
        </row>
        <row r="11">
          <cell r="Z11">
            <v>0</v>
          </cell>
          <cell r="AA11">
            <v>12500</v>
          </cell>
          <cell r="AB11">
            <v>0</v>
          </cell>
          <cell r="AC11">
            <v>12500</v>
          </cell>
          <cell r="AD11">
            <v>6000</v>
          </cell>
          <cell r="AE11" t="str">
            <v>否</v>
          </cell>
          <cell r="AF11">
            <v>12500</v>
          </cell>
          <cell r="AG11" t="str">
            <v>庭院</v>
          </cell>
        </row>
        <row r="12">
          <cell r="E12" t="str">
            <v>642123197101072015</v>
          </cell>
          <cell r="F12" t="str">
            <v>6229478800010586514</v>
          </cell>
          <cell r="G12" t="str">
            <v>脱贫户</v>
          </cell>
          <cell r="H12" t="str">
            <v>否</v>
          </cell>
          <cell r="I12" t="str">
            <v>牛</v>
          </cell>
          <cell r="J12">
            <v>1</v>
          </cell>
          <cell r="K12">
            <v>500</v>
          </cell>
          <cell r="L12">
            <v>500</v>
          </cell>
        </row>
        <row r="12">
          <cell r="O12">
            <v>500</v>
          </cell>
        </row>
        <row r="12">
          <cell r="T12">
            <v>0</v>
          </cell>
        </row>
        <row r="12">
          <cell r="W12">
            <v>0</v>
          </cell>
        </row>
        <row r="12">
          <cell r="Z12">
            <v>0</v>
          </cell>
          <cell r="AA12">
            <v>500</v>
          </cell>
          <cell r="AB12">
            <v>0</v>
          </cell>
          <cell r="AC12">
            <v>500</v>
          </cell>
          <cell r="AD12">
            <v>3035</v>
          </cell>
          <cell r="AE12" t="str">
            <v>否</v>
          </cell>
          <cell r="AF12">
            <v>500</v>
          </cell>
          <cell r="AG12" t="str">
            <v>庭院</v>
          </cell>
        </row>
        <row r="13">
          <cell r="E13" t="str">
            <v>640502197906141717</v>
          </cell>
          <cell r="F13" t="str">
            <v>6229478800310114991</v>
          </cell>
          <cell r="G13" t="str">
            <v>脱贫户</v>
          </cell>
          <cell r="H13" t="str">
            <v>否</v>
          </cell>
        </row>
        <row r="13">
          <cell r="L13">
            <v>0</v>
          </cell>
        </row>
        <row r="13">
          <cell r="O13">
            <v>0</v>
          </cell>
          <cell r="P13" t="str">
            <v>羊、猪</v>
          </cell>
          <cell r="Q13">
            <v>92</v>
          </cell>
          <cell r="R13">
            <v>67</v>
          </cell>
          <cell r="S13">
            <v>200</v>
          </cell>
          <cell r="T13">
            <v>18400</v>
          </cell>
        </row>
        <row r="13">
          <cell r="W13">
            <v>18400</v>
          </cell>
        </row>
        <row r="13">
          <cell r="Z13">
            <v>0</v>
          </cell>
          <cell r="AA13">
            <v>18400</v>
          </cell>
          <cell r="AB13">
            <v>0</v>
          </cell>
          <cell r="AC13">
            <v>18400</v>
          </cell>
          <cell r="AD13">
            <v>6465</v>
          </cell>
          <cell r="AE13" t="str">
            <v>否</v>
          </cell>
          <cell r="AF13">
            <v>18400</v>
          </cell>
          <cell r="AG13" t="str">
            <v>庭院</v>
          </cell>
        </row>
        <row r="14">
          <cell r="E14" t="str">
            <v>620422198811076028</v>
          </cell>
          <cell r="F14" t="str">
            <v>6229478810201967183</v>
          </cell>
          <cell r="G14" t="str">
            <v>未消除风险监测户</v>
          </cell>
          <cell r="H14" t="str">
            <v>否</v>
          </cell>
          <cell r="I14" t="str">
            <v>牛</v>
          </cell>
          <cell r="J14">
            <v>11</v>
          </cell>
          <cell r="K14">
            <v>500</v>
          </cell>
          <cell r="L14">
            <v>5500</v>
          </cell>
        </row>
        <row r="14">
          <cell r="O14">
            <v>5500</v>
          </cell>
          <cell r="P14" t="str">
            <v>羊</v>
          </cell>
          <cell r="Q14">
            <v>14</v>
          </cell>
        </row>
        <row r="14">
          <cell r="S14">
            <v>200</v>
          </cell>
          <cell r="T14">
            <v>2800</v>
          </cell>
        </row>
        <row r="14">
          <cell r="W14">
            <v>2800</v>
          </cell>
          <cell r="X14">
            <v>3</v>
          </cell>
          <cell r="Y14">
            <v>1500</v>
          </cell>
          <cell r="Z14">
            <v>4500</v>
          </cell>
          <cell r="AA14">
            <v>8300</v>
          </cell>
          <cell r="AB14">
            <v>4500</v>
          </cell>
          <cell r="AC14">
            <v>12800</v>
          </cell>
          <cell r="AD14">
            <v>5732</v>
          </cell>
          <cell r="AE14" t="str">
            <v>否</v>
          </cell>
          <cell r="AF14">
            <v>12800</v>
          </cell>
          <cell r="AG14" t="str">
            <v>庭院</v>
          </cell>
        </row>
        <row r="15">
          <cell r="E15" t="str">
            <v>642223197803102018</v>
          </cell>
          <cell r="F15" t="str">
            <v>6229478810193923756</v>
          </cell>
          <cell r="G15" t="str">
            <v>脱贫户</v>
          </cell>
          <cell r="H15" t="str">
            <v>否</v>
          </cell>
          <cell r="I15" t="str">
            <v>牛</v>
          </cell>
          <cell r="J15">
            <v>4</v>
          </cell>
          <cell r="K15">
            <v>500</v>
          </cell>
          <cell r="L15">
            <v>2000</v>
          </cell>
        </row>
        <row r="15">
          <cell r="O15">
            <v>2000</v>
          </cell>
          <cell r="P15" t="str">
            <v>羊</v>
          </cell>
          <cell r="Q15">
            <v>3</v>
          </cell>
        </row>
        <row r="15">
          <cell r="S15">
            <v>200</v>
          </cell>
          <cell r="T15">
            <v>600</v>
          </cell>
        </row>
        <row r="15">
          <cell r="W15">
            <v>600</v>
          </cell>
          <cell r="X15">
            <v>2</v>
          </cell>
          <cell r="Y15">
            <v>1500</v>
          </cell>
          <cell r="Z15">
            <v>3000</v>
          </cell>
          <cell r="AA15">
            <v>2600</v>
          </cell>
          <cell r="AB15">
            <v>3000</v>
          </cell>
          <cell r="AC15">
            <v>5600</v>
          </cell>
          <cell r="AD15">
            <v>5700</v>
          </cell>
          <cell r="AE15" t="str">
            <v>否</v>
          </cell>
          <cell r="AF15">
            <v>5600</v>
          </cell>
          <cell r="AG15" t="str">
            <v>庭院</v>
          </cell>
        </row>
        <row r="16">
          <cell r="E16" t="str">
            <v>642123196603182017</v>
          </cell>
          <cell r="F16" t="str">
            <v>6229478810193917527</v>
          </cell>
          <cell r="G16" t="str">
            <v>脱贫户</v>
          </cell>
          <cell r="H16" t="str">
            <v>否</v>
          </cell>
          <cell r="I16" t="str">
            <v>牛</v>
          </cell>
          <cell r="J16">
            <v>3</v>
          </cell>
          <cell r="K16">
            <v>500</v>
          </cell>
          <cell r="L16">
            <v>1500</v>
          </cell>
        </row>
        <row r="16">
          <cell r="O16">
            <v>1500</v>
          </cell>
        </row>
        <row r="16">
          <cell r="T16">
            <v>0</v>
          </cell>
        </row>
        <row r="16">
          <cell r="W16">
            <v>0</v>
          </cell>
          <cell r="X16">
            <v>1</v>
          </cell>
          <cell r="Y16">
            <v>1500</v>
          </cell>
          <cell r="Z16">
            <v>1500</v>
          </cell>
          <cell r="AA16">
            <v>1500</v>
          </cell>
          <cell r="AB16">
            <v>1500</v>
          </cell>
          <cell r="AC16">
            <v>3000</v>
          </cell>
          <cell r="AD16">
            <v>6650</v>
          </cell>
          <cell r="AE16" t="str">
            <v>否</v>
          </cell>
          <cell r="AF16">
            <v>3000</v>
          </cell>
          <cell r="AG16" t="str">
            <v>庭院</v>
          </cell>
        </row>
        <row r="17">
          <cell r="E17" t="str">
            <v>642123195104062016</v>
          </cell>
          <cell r="F17" t="str">
            <v>6229478810701061214</v>
          </cell>
          <cell r="G17" t="str">
            <v>脱贫户</v>
          </cell>
          <cell r="H17" t="str">
            <v>否</v>
          </cell>
        </row>
        <row r="17">
          <cell r="L17">
            <v>0</v>
          </cell>
        </row>
        <row r="17">
          <cell r="O17">
            <v>0</v>
          </cell>
          <cell r="P17" t="str">
            <v>羊</v>
          </cell>
          <cell r="Q17">
            <v>21</v>
          </cell>
        </row>
        <row r="17">
          <cell r="S17">
            <v>200</v>
          </cell>
          <cell r="T17">
            <v>4200</v>
          </cell>
        </row>
        <row r="17">
          <cell r="W17">
            <v>4200</v>
          </cell>
        </row>
        <row r="17">
          <cell r="Z17">
            <v>0</v>
          </cell>
          <cell r="AA17">
            <v>4200</v>
          </cell>
          <cell r="AB17">
            <v>0</v>
          </cell>
          <cell r="AC17">
            <v>4200</v>
          </cell>
          <cell r="AD17">
            <v>3974</v>
          </cell>
          <cell r="AE17" t="str">
            <v>否</v>
          </cell>
          <cell r="AF17">
            <v>4200</v>
          </cell>
          <cell r="AG17" t="str">
            <v>庭院</v>
          </cell>
        </row>
        <row r="18">
          <cell r="E18" t="str">
            <v>642123196202012068</v>
          </cell>
          <cell r="F18" t="str">
            <v>6229478800010579535</v>
          </cell>
          <cell r="G18" t="str">
            <v>脱贫户</v>
          </cell>
          <cell r="H18" t="str">
            <v>否</v>
          </cell>
          <cell r="I18" t="str">
            <v>牛</v>
          </cell>
          <cell r="J18">
            <v>2</v>
          </cell>
          <cell r="K18">
            <v>500</v>
          </cell>
          <cell r="L18">
            <v>1000</v>
          </cell>
        </row>
        <row r="18">
          <cell r="O18">
            <v>1000</v>
          </cell>
        </row>
        <row r="18">
          <cell r="T18">
            <v>0</v>
          </cell>
        </row>
        <row r="18">
          <cell r="W18">
            <v>0</v>
          </cell>
        </row>
        <row r="18">
          <cell r="Z18">
            <v>0</v>
          </cell>
          <cell r="AA18">
            <v>1000</v>
          </cell>
          <cell r="AB18">
            <v>0</v>
          </cell>
          <cell r="AC18">
            <v>1000</v>
          </cell>
          <cell r="AD18">
            <v>3201</v>
          </cell>
          <cell r="AE18" t="str">
            <v>否</v>
          </cell>
          <cell r="AF18">
            <v>1000</v>
          </cell>
          <cell r="AG18" t="str">
            <v>庭院</v>
          </cell>
        </row>
        <row r="19">
          <cell r="E19" t="str">
            <v>640321198304102019</v>
          </cell>
          <cell r="F19" t="str">
            <v>6229478800110552051</v>
          </cell>
          <cell r="G19" t="str">
            <v>脱贫户</v>
          </cell>
          <cell r="H19" t="str">
            <v>否</v>
          </cell>
          <cell r="I19" t="str">
            <v>牛</v>
          </cell>
          <cell r="J19">
            <v>5</v>
          </cell>
          <cell r="K19">
            <v>500</v>
          </cell>
          <cell r="L19">
            <v>2500</v>
          </cell>
        </row>
        <row r="19">
          <cell r="O19">
            <v>2500</v>
          </cell>
          <cell r="P19" t="str">
            <v>猪</v>
          </cell>
          <cell r="Q19">
            <v>1</v>
          </cell>
        </row>
        <row r="19">
          <cell r="S19">
            <v>200</v>
          </cell>
          <cell r="T19">
            <v>200</v>
          </cell>
        </row>
        <row r="19">
          <cell r="W19">
            <v>200</v>
          </cell>
        </row>
        <row r="19">
          <cell r="Z19">
            <v>0</v>
          </cell>
          <cell r="AA19">
            <v>2700</v>
          </cell>
          <cell r="AB19">
            <v>0</v>
          </cell>
          <cell r="AC19">
            <v>2700</v>
          </cell>
          <cell r="AD19">
            <v>7872</v>
          </cell>
          <cell r="AE19" t="str">
            <v>否</v>
          </cell>
          <cell r="AF19">
            <v>2700</v>
          </cell>
          <cell r="AG19" t="str">
            <v>庭院</v>
          </cell>
        </row>
        <row r="20">
          <cell r="E20" t="str">
            <v>642123196804122010</v>
          </cell>
          <cell r="F20" t="str">
            <v>6229478800110174054</v>
          </cell>
          <cell r="G20" t="str">
            <v>脱贫户</v>
          </cell>
          <cell r="H20" t="str">
            <v>否</v>
          </cell>
          <cell r="I20" t="str">
            <v>牛</v>
          </cell>
          <cell r="J20">
            <v>12</v>
          </cell>
          <cell r="K20">
            <v>500</v>
          </cell>
          <cell r="L20">
            <v>6000</v>
          </cell>
        </row>
        <row r="20">
          <cell r="O20">
            <v>6000</v>
          </cell>
          <cell r="P20" t="str">
            <v>猪</v>
          </cell>
          <cell r="Q20">
            <v>4</v>
          </cell>
        </row>
        <row r="20">
          <cell r="S20">
            <v>200</v>
          </cell>
          <cell r="T20">
            <v>800</v>
          </cell>
        </row>
        <row r="20">
          <cell r="W20">
            <v>800</v>
          </cell>
          <cell r="X20">
            <v>5</v>
          </cell>
          <cell r="Y20">
            <v>1500</v>
          </cell>
          <cell r="Z20">
            <v>7500</v>
          </cell>
          <cell r="AA20">
            <v>6800</v>
          </cell>
          <cell r="AB20">
            <v>7500</v>
          </cell>
          <cell r="AC20">
            <v>14300</v>
          </cell>
          <cell r="AD20">
            <v>4599</v>
          </cell>
          <cell r="AE20" t="str">
            <v>否</v>
          </cell>
          <cell r="AF20">
            <v>14300</v>
          </cell>
          <cell r="AG20" t="str">
            <v>庭院</v>
          </cell>
        </row>
        <row r="21">
          <cell r="E21" t="str">
            <v>642123196509102017</v>
          </cell>
          <cell r="F21" t="str">
            <v>6229478810093096356</v>
          </cell>
          <cell r="G21" t="str">
            <v>脱贫户</v>
          </cell>
          <cell r="H21" t="str">
            <v>否</v>
          </cell>
        </row>
        <row r="21">
          <cell r="L21">
            <v>0</v>
          </cell>
        </row>
        <row r="21">
          <cell r="O21">
            <v>0</v>
          </cell>
          <cell r="P21" t="str">
            <v>羊、猪</v>
          </cell>
          <cell r="Q21">
            <v>21</v>
          </cell>
          <cell r="R21">
            <v>18</v>
          </cell>
          <cell r="S21">
            <v>200</v>
          </cell>
          <cell r="T21">
            <v>4200</v>
          </cell>
        </row>
        <row r="21">
          <cell r="W21">
            <v>4200</v>
          </cell>
        </row>
        <row r="21">
          <cell r="Z21">
            <v>0</v>
          </cell>
          <cell r="AA21">
            <v>4200</v>
          </cell>
          <cell r="AB21">
            <v>0</v>
          </cell>
          <cell r="AC21">
            <v>4200</v>
          </cell>
          <cell r="AD21">
            <v>4785</v>
          </cell>
          <cell r="AE21" t="str">
            <v>否</v>
          </cell>
          <cell r="AF21">
            <v>4200</v>
          </cell>
          <cell r="AG21" t="str">
            <v>庭院</v>
          </cell>
        </row>
        <row r="22">
          <cell r="E22" t="str">
            <v>64212319690619201X</v>
          </cell>
          <cell r="F22" t="str">
            <v>6229478810096041391</v>
          </cell>
          <cell r="G22" t="str">
            <v>脱贫户</v>
          </cell>
          <cell r="H22" t="str">
            <v>否</v>
          </cell>
        </row>
        <row r="22">
          <cell r="L22">
            <v>0</v>
          </cell>
        </row>
        <row r="22">
          <cell r="O22">
            <v>0</v>
          </cell>
          <cell r="P22" t="str">
            <v>羊</v>
          </cell>
          <cell r="Q22">
            <v>8</v>
          </cell>
        </row>
        <row r="22">
          <cell r="S22">
            <v>200</v>
          </cell>
          <cell r="T22">
            <v>1600</v>
          </cell>
        </row>
        <row r="22">
          <cell r="W22">
            <v>1600</v>
          </cell>
        </row>
        <row r="22">
          <cell r="Z22">
            <v>0</v>
          </cell>
          <cell r="AA22">
            <v>1600</v>
          </cell>
          <cell r="AB22">
            <v>0</v>
          </cell>
          <cell r="AC22">
            <v>1600</v>
          </cell>
          <cell r="AD22">
            <v>3500</v>
          </cell>
          <cell r="AE22" t="str">
            <v>否</v>
          </cell>
          <cell r="AF22">
            <v>1600</v>
          </cell>
          <cell r="AG22" t="str">
            <v>庭院</v>
          </cell>
        </row>
        <row r="23">
          <cell r="E23" t="str">
            <v>642123195211072017</v>
          </cell>
          <cell r="F23" t="str">
            <v>6229478800010560717</v>
          </cell>
          <cell r="G23" t="str">
            <v>脱贫户</v>
          </cell>
          <cell r="H23" t="str">
            <v>否</v>
          </cell>
        </row>
        <row r="23">
          <cell r="L23">
            <v>0</v>
          </cell>
        </row>
        <row r="23">
          <cell r="O23">
            <v>0</v>
          </cell>
          <cell r="P23" t="str">
            <v>羊</v>
          </cell>
          <cell r="Q23">
            <v>13</v>
          </cell>
        </row>
        <row r="23">
          <cell r="S23">
            <v>200</v>
          </cell>
          <cell r="T23">
            <v>2600</v>
          </cell>
        </row>
        <row r="23">
          <cell r="W23">
            <v>2600</v>
          </cell>
        </row>
        <row r="23">
          <cell r="Z23">
            <v>0</v>
          </cell>
          <cell r="AA23">
            <v>2600</v>
          </cell>
          <cell r="AB23">
            <v>0</v>
          </cell>
          <cell r="AC23">
            <v>2600</v>
          </cell>
          <cell r="AD23">
            <v>3700</v>
          </cell>
          <cell r="AE23" t="str">
            <v>否</v>
          </cell>
          <cell r="AF23">
            <v>2600</v>
          </cell>
          <cell r="AG23" t="str">
            <v>庭院</v>
          </cell>
        </row>
        <row r="24">
          <cell r="E24" t="str">
            <v>642123194903052012</v>
          </cell>
          <cell r="F24" t="str">
            <v>6229478800010604812</v>
          </cell>
          <cell r="G24" t="str">
            <v>脱贫户</v>
          </cell>
          <cell r="H24" t="str">
            <v>否</v>
          </cell>
        </row>
        <row r="24">
          <cell r="L24">
            <v>0</v>
          </cell>
        </row>
        <row r="24">
          <cell r="O24">
            <v>0</v>
          </cell>
          <cell r="P24" t="str">
            <v>羊</v>
          </cell>
          <cell r="Q24">
            <v>13</v>
          </cell>
        </row>
        <row r="24">
          <cell r="S24">
            <v>200</v>
          </cell>
          <cell r="T24">
            <v>2600</v>
          </cell>
        </row>
        <row r="24">
          <cell r="W24">
            <v>2600</v>
          </cell>
        </row>
        <row r="24">
          <cell r="Z24">
            <v>0</v>
          </cell>
          <cell r="AA24">
            <v>2600</v>
          </cell>
          <cell r="AB24">
            <v>0</v>
          </cell>
          <cell r="AC24">
            <v>2600</v>
          </cell>
          <cell r="AD24">
            <v>2388</v>
          </cell>
          <cell r="AE24" t="str">
            <v>否</v>
          </cell>
          <cell r="AF24">
            <v>2600</v>
          </cell>
          <cell r="AG24" t="str">
            <v>庭院</v>
          </cell>
        </row>
        <row r="25">
          <cell r="E25" t="str">
            <v>642123195411282019</v>
          </cell>
          <cell r="F25" t="str">
            <v>6229478800010560832</v>
          </cell>
          <cell r="G25" t="str">
            <v>未消除风险监测户</v>
          </cell>
          <cell r="H25" t="str">
            <v>否</v>
          </cell>
          <cell r="I25" t="str">
            <v>牛</v>
          </cell>
          <cell r="J25">
            <v>8</v>
          </cell>
          <cell r="K25">
            <v>500</v>
          </cell>
          <cell r="L25">
            <v>4000</v>
          </cell>
        </row>
        <row r="25">
          <cell r="O25">
            <v>4000</v>
          </cell>
          <cell r="P25" t="str">
            <v>羊</v>
          </cell>
          <cell r="Q25">
            <v>10</v>
          </cell>
        </row>
        <row r="25">
          <cell r="S25">
            <v>200</v>
          </cell>
          <cell r="T25">
            <v>2000</v>
          </cell>
        </row>
        <row r="25">
          <cell r="W25">
            <v>2000</v>
          </cell>
          <cell r="X25">
            <v>1</v>
          </cell>
          <cell r="Y25">
            <v>1500</v>
          </cell>
          <cell r="Z25">
            <v>1500</v>
          </cell>
          <cell r="AA25">
            <v>6000</v>
          </cell>
          <cell r="AB25">
            <v>1500</v>
          </cell>
          <cell r="AC25">
            <v>7500</v>
          </cell>
          <cell r="AD25">
            <v>6300</v>
          </cell>
          <cell r="AE25" t="str">
            <v>否</v>
          </cell>
          <cell r="AF25">
            <v>7500</v>
          </cell>
          <cell r="AG25" t="str">
            <v>庭院</v>
          </cell>
        </row>
        <row r="26">
          <cell r="E26" t="str">
            <v>642123193910122010</v>
          </cell>
          <cell r="F26" t="str">
            <v>6229478810096941434</v>
          </cell>
          <cell r="G26" t="str">
            <v>脱贫户</v>
          </cell>
          <cell r="H26" t="str">
            <v>是</v>
          </cell>
        </row>
        <row r="26">
          <cell r="L26">
            <v>0</v>
          </cell>
        </row>
        <row r="26">
          <cell r="O26">
            <v>0</v>
          </cell>
          <cell r="P26" t="str">
            <v>羊</v>
          </cell>
          <cell r="Q26">
            <v>23</v>
          </cell>
        </row>
        <row r="26">
          <cell r="S26">
            <v>160</v>
          </cell>
          <cell r="T26">
            <v>3680</v>
          </cell>
        </row>
        <row r="26">
          <cell r="W26">
            <v>3680</v>
          </cell>
        </row>
        <row r="26">
          <cell r="Z26">
            <v>0</v>
          </cell>
          <cell r="AA26">
            <v>3680</v>
          </cell>
          <cell r="AB26">
            <v>0</v>
          </cell>
          <cell r="AC26">
            <v>3680</v>
          </cell>
          <cell r="AD26">
            <v>0</v>
          </cell>
          <cell r="AE26" t="str">
            <v>否</v>
          </cell>
          <cell r="AF26">
            <v>3680</v>
          </cell>
          <cell r="AG26" t="str">
            <v>庭院</v>
          </cell>
        </row>
        <row r="27">
          <cell r="E27" t="str">
            <v>642123196409082012</v>
          </cell>
          <cell r="F27" t="str">
            <v>6229478800010560048</v>
          </cell>
          <cell r="G27" t="str">
            <v>脱贫户</v>
          </cell>
          <cell r="H27" t="str">
            <v>否</v>
          </cell>
          <cell r="I27" t="str">
            <v>牛</v>
          </cell>
          <cell r="J27">
            <v>4</v>
          </cell>
          <cell r="K27">
            <v>500</v>
          </cell>
          <cell r="L27">
            <v>2000</v>
          </cell>
        </row>
        <row r="27">
          <cell r="O27">
            <v>2000</v>
          </cell>
        </row>
        <row r="27">
          <cell r="T27">
            <v>0</v>
          </cell>
        </row>
        <row r="27">
          <cell r="W27">
            <v>0</v>
          </cell>
          <cell r="X27">
            <v>1</v>
          </cell>
          <cell r="Y27">
            <v>1500</v>
          </cell>
          <cell r="Z27">
            <v>1500</v>
          </cell>
          <cell r="AA27">
            <v>2000</v>
          </cell>
          <cell r="AB27">
            <v>1500</v>
          </cell>
          <cell r="AC27">
            <v>3500</v>
          </cell>
          <cell r="AD27">
            <v>7808</v>
          </cell>
          <cell r="AE27" t="str">
            <v>否</v>
          </cell>
          <cell r="AF27">
            <v>3500</v>
          </cell>
          <cell r="AG27" t="str">
            <v>庭院</v>
          </cell>
        </row>
        <row r="28">
          <cell r="E28" t="str">
            <v>642123195805052013</v>
          </cell>
          <cell r="F28" t="str">
            <v>6229478810192658825</v>
          </cell>
          <cell r="G28" t="str">
            <v>未消除风险监测户</v>
          </cell>
          <cell r="H28" t="str">
            <v>否</v>
          </cell>
          <cell r="I28" t="str">
            <v>牛</v>
          </cell>
          <cell r="J28">
            <v>10</v>
          </cell>
          <cell r="K28">
            <v>500</v>
          </cell>
          <cell r="L28">
            <v>5000</v>
          </cell>
        </row>
        <row r="28">
          <cell r="O28">
            <v>5000</v>
          </cell>
          <cell r="P28" t="str">
            <v>羊</v>
          </cell>
          <cell r="Q28">
            <v>11</v>
          </cell>
        </row>
        <row r="28">
          <cell r="S28">
            <v>200</v>
          </cell>
          <cell r="T28">
            <v>2200</v>
          </cell>
        </row>
        <row r="28">
          <cell r="W28">
            <v>2200</v>
          </cell>
          <cell r="X28">
            <v>4</v>
          </cell>
          <cell r="Y28">
            <v>1500</v>
          </cell>
          <cell r="Z28">
            <v>6000</v>
          </cell>
          <cell r="AA28">
            <v>7200</v>
          </cell>
          <cell r="AB28">
            <v>6000</v>
          </cell>
          <cell r="AC28">
            <v>13200</v>
          </cell>
          <cell r="AD28">
            <v>7477</v>
          </cell>
          <cell r="AE28" t="str">
            <v>否</v>
          </cell>
          <cell r="AF28">
            <v>13200</v>
          </cell>
          <cell r="AG28" t="str">
            <v>庭院</v>
          </cell>
        </row>
        <row r="29">
          <cell r="E29" t="str">
            <v>642123196603272012</v>
          </cell>
          <cell r="F29" t="str">
            <v>6229478810393190404</v>
          </cell>
          <cell r="G29" t="str">
            <v>脱贫户</v>
          </cell>
          <cell r="H29" t="str">
            <v>否</v>
          </cell>
        </row>
        <row r="29">
          <cell r="L29">
            <v>0</v>
          </cell>
        </row>
        <row r="29">
          <cell r="O29">
            <v>0</v>
          </cell>
          <cell r="P29" t="str">
            <v>羊、猪</v>
          </cell>
          <cell r="Q29">
            <v>22</v>
          </cell>
          <cell r="R29">
            <v>20</v>
          </cell>
          <cell r="S29">
            <v>200</v>
          </cell>
          <cell r="T29">
            <v>4400</v>
          </cell>
        </row>
        <row r="29">
          <cell r="W29">
            <v>4400</v>
          </cell>
        </row>
        <row r="29">
          <cell r="Z29">
            <v>0</v>
          </cell>
          <cell r="AA29">
            <v>4400</v>
          </cell>
          <cell r="AB29">
            <v>0</v>
          </cell>
          <cell r="AC29">
            <v>4400</v>
          </cell>
          <cell r="AD29">
            <v>4384</v>
          </cell>
          <cell r="AE29" t="str">
            <v>否</v>
          </cell>
          <cell r="AF29">
            <v>4400</v>
          </cell>
          <cell r="AG29" t="str">
            <v>庭院</v>
          </cell>
        </row>
        <row r="30">
          <cell r="E30" t="str">
            <v>642123196911072012</v>
          </cell>
          <cell r="F30" t="str">
            <v>6229478800110174260</v>
          </cell>
          <cell r="G30" t="str">
            <v>脱贫户</v>
          </cell>
          <cell r="H30" t="str">
            <v>否</v>
          </cell>
          <cell r="I30" t="str">
            <v>牛</v>
          </cell>
          <cell r="J30">
            <v>7</v>
          </cell>
          <cell r="K30">
            <v>500</v>
          </cell>
          <cell r="L30">
            <v>3500</v>
          </cell>
        </row>
        <row r="30">
          <cell r="O30">
            <v>3500</v>
          </cell>
        </row>
        <row r="30">
          <cell r="T30">
            <v>0</v>
          </cell>
        </row>
        <row r="30">
          <cell r="W30">
            <v>0</v>
          </cell>
          <cell r="X30">
            <v>2</v>
          </cell>
          <cell r="Y30">
            <v>1500</v>
          </cell>
          <cell r="Z30">
            <v>3000</v>
          </cell>
          <cell r="AA30">
            <v>3500</v>
          </cell>
          <cell r="AB30">
            <v>3000</v>
          </cell>
          <cell r="AC30">
            <v>6500</v>
          </cell>
          <cell r="AD30">
            <v>7780</v>
          </cell>
          <cell r="AE30" t="str">
            <v>否</v>
          </cell>
          <cell r="AF30">
            <v>6500</v>
          </cell>
          <cell r="AG30" t="str">
            <v>庭院</v>
          </cell>
        </row>
        <row r="31">
          <cell r="E31" t="str">
            <v>642223196802072211</v>
          </cell>
          <cell r="F31" t="str">
            <v>6229478800310116657</v>
          </cell>
          <cell r="G31" t="str">
            <v>脱贫户</v>
          </cell>
          <cell r="H31" t="str">
            <v>否</v>
          </cell>
        </row>
        <row r="31">
          <cell r="L31">
            <v>0</v>
          </cell>
        </row>
        <row r="31">
          <cell r="O31">
            <v>0</v>
          </cell>
          <cell r="P31" t="str">
            <v>羊</v>
          </cell>
          <cell r="Q31">
            <v>79</v>
          </cell>
        </row>
        <row r="31">
          <cell r="S31">
            <v>200</v>
          </cell>
          <cell r="T31">
            <v>15800</v>
          </cell>
        </row>
        <row r="31">
          <cell r="W31">
            <v>15800</v>
          </cell>
        </row>
        <row r="31">
          <cell r="Z31">
            <v>0</v>
          </cell>
          <cell r="AA31">
            <v>15800</v>
          </cell>
          <cell r="AB31">
            <v>0</v>
          </cell>
          <cell r="AC31">
            <v>15800</v>
          </cell>
          <cell r="AD31">
            <v>6000</v>
          </cell>
          <cell r="AE31" t="str">
            <v>否</v>
          </cell>
          <cell r="AF31">
            <v>15800</v>
          </cell>
          <cell r="AG31" t="str">
            <v>庭院</v>
          </cell>
        </row>
        <row r="32">
          <cell r="E32" t="str">
            <v>642123195908012022</v>
          </cell>
          <cell r="F32" t="str">
            <v>6229478800010016702</v>
          </cell>
          <cell r="G32" t="str">
            <v>脱贫户</v>
          </cell>
          <cell r="H32" t="str">
            <v>否</v>
          </cell>
        </row>
        <row r="32">
          <cell r="L32">
            <v>0</v>
          </cell>
        </row>
        <row r="32">
          <cell r="O32">
            <v>0</v>
          </cell>
          <cell r="P32" t="str">
            <v>羊</v>
          </cell>
          <cell r="Q32">
            <v>14</v>
          </cell>
        </row>
        <row r="32">
          <cell r="S32">
            <v>200</v>
          </cell>
          <cell r="T32">
            <v>2800</v>
          </cell>
        </row>
        <row r="32">
          <cell r="W32">
            <v>2800</v>
          </cell>
        </row>
        <row r="32">
          <cell r="Z32">
            <v>0</v>
          </cell>
          <cell r="AA32">
            <v>2800</v>
          </cell>
          <cell r="AB32">
            <v>0</v>
          </cell>
          <cell r="AC32">
            <v>2800</v>
          </cell>
          <cell r="AD32">
            <v>3819</v>
          </cell>
          <cell r="AE32" t="str">
            <v>否</v>
          </cell>
          <cell r="AF32">
            <v>2800</v>
          </cell>
          <cell r="AG32" t="str">
            <v>庭院</v>
          </cell>
        </row>
        <row r="33">
          <cell r="E33" t="str">
            <v>640321198701142014</v>
          </cell>
          <cell r="F33" t="str">
            <v>6229478800110674707</v>
          </cell>
          <cell r="G33" t="str">
            <v>脱贫户</v>
          </cell>
          <cell r="H33" t="str">
            <v>否</v>
          </cell>
          <cell r="I33" t="str">
            <v>牛</v>
          </cell>
          <cell r="J33">
            <v>4</v>
          </cell>
          <cell r="K33">
            <v>500</v>
          </cell>
          <cell r="L33">
            <v>2000</v>
          </cell>
        </row>
        <row r="33">
          <cell r="O33">
            <v>2000</v>
          </cell>
          <cell r="P33" t="str">
            <v>羊</v>
          </cell>
          <cell r="Q33">
            <v>18</v>
          </cell>
        </row>
        <row r="33">
          <cell r="S33">
            <v>200</v>
          </cell>
          <cell r="T33">
            <v>3600</v>
          </cell>
        </row>
        <row r="33">
          <cell r="W33">
            <v>3600</v>
          </cell>
          <cell r="X33">
            <v>1</v>
          </cell>
          <cell r="Y33">
            <v>1500</v>
          </cell>
          <cell r="Z33">
            <v>1500</v>
          </cell>
          <cell r="AA33">
            <v>5600</v>
          </cell>
          <cell r="AB33">
            <v>1500</v>
          </cell>
          <cell r="AC33">
            <v>7100</v>
          </cell>
          <cell r="AD33">
            <v>5974</v>
          </cell>
          <cell r="AE33" t="str">
            <v>否</v>
          </cell>
          <cell r="AF33">
            <v>7100</v>
          </cell>
          <cell r="AG33" t="str">
            <v>庭院</v>
          </cell>
        </row>
        <row r="34">
          <cell r="E34" t="str">
            <v>642123196010052014</v>
          </cell>
          <cell r="F34" t="str">
            <v>6229478800010586662</v>
          </cell>
          <cell r="G34" t="str">
            <v>脱贫户</v>
          </cell>
          <cell r="H34" t="str">
            <v>否</v>
          </cell>
        </row>
        <row r="34">
          <cell r="L34">
            <v>0</v>
          </cell>
        </row>
        <row r="34">
          <cell r="O34">
            <v>0</v>
          </cell>
          <cell r="P34" t="str">
            <v>猪</v>
          </cell>
          <cell r="Q34">
            <v>2</v>
          </cell>
        </row>
        <row r="34">
          <cell r="S34">
            <v>200</v>
          </cell>
          <cell r="T34">
            <v>400</v>
          </cell>
        </row>
        <row r="34">
          <cell r="W34">
            <v>400</v>
          </cell>
        </row>
        <row r="34">
          <cell r="Z34">
            <v>0</v>
          </cell>
          <cell r="AA34">
            <v>400</v>
          </cell>
          <cell r="AB34">
            <v>0</v>
          </cell>
          <cell r="AC34">
            <v>400</v>
          </cell>
          <cell r="AD34">
            <v>5970</v>
          </cell>
          <cell r="AE34" t="str">
            <v>否</v>
          </cell>
          <cell r="AF34">
            <v>400</v>
          </cell>
          <cell r="AG34" t="str">
            <v>庭院</v>
          </cell>
        </row>
        <row r="35">
          <cell r="E35" t="str">
            <v>642123196403032014</v>
          </cell>
          <cell r="F35" t="str">
            <v>6229478810193911215</v>
          </cell>
          <cell r="G35" t="str">
            <v>脱贫户</v>
          </cell>
          <cell r="H35" t="str">
            <v>否</v>
          </cell>
          <cell r="I35" t="str">
            <v>牛</v>
          </cell>
          <cell r="J35">
            <v>6</v>
          </cell>
          <cell r="K35">
            <v>500</v>
          </cell>
          <cell r="L35">
            <v>3000</v>
          </cell>
        </row>
        <row r="35">
          <cell r="O35">
            <v>3000</v>
          </cell>
          <cell r="P35" t="str">
            <v>羊</v>
          </cell>
          <cell r="Q35">
            <v>30</v>
          </cell>
        </row>
        <row r="35">
          <cell r="S35">
            <v>200</v>
          </cell>
          <cell r="T35">
            <v>6000</v>
          </cell>
        </row>
        <row r="35">
          <cell r="W35">
            <v>6000</v>
          </cell>
          <cell r="X35">
            <v>2</v>
          </cell>
          <cell r="Y35">
            <v>1500</v>
          </cell>
          <cell r="Z35">
            <v>3000</v>
          </cell>
          <cell r="AA35">
            <v>9000</v>
          </cell>
          <cell r="AB35">
            <v>3000</v>
          </cell>
          <cell r="AC35">
            <v>12000</v>
          </cell>
          <cell r="AD35">
            <v>7976</v>
          </cell>
          <cell r="AE35" t="str">
            <v>否</v>
          </cell>
          <cell r="AF35">
            <v>12000</v>
          </cell>
          <cell r="AG35" t="str">
            <v>庭院</v>
          </cell>
        </row>
        <row r="36">
          <cell r="E36" t="str">
            <v>642123195510282014</v>
          </cell>
          <cell r="F36" t="str">
            <v>6229478800010868060</v>
          </cell>
          <cell r="G36" t="str">
            <v>脱贫户</v>
          </cell>
          <cell r="H36" t="str">
            <v>否</v>
          </cell>
        </row>
        <row r="36">
          <cell r="L36">
            <v>0</v>
          </cell>
        </row>
        <row r="36">
          <cell r="O36">
            <v>0</v>
          </cell>
          <cell r="P36" t="str">
            <v>羊、猪</v>
          </cell>
          <cell r="Q36">
            <v>19</v>
          </cell>
          <cell r="R36">
            <v>18</v>
          </cell>
          <cell r="S36">
            <v>200</v>
          </cell>
          <cell r="T36">
            <v>3800</v>
          </cell>
        </row>
        <row r="36">
          <cell r="W36">
            <v>3800</v>
          </cell>
        </row>
        <row r="36">
          <cell r="Z36">
            <v>0</v>
          </cell>
          <cell r="AA36">
            <v>3800</v>
          </cell>
          <cell r="AB36">
            <v>0</v>
          </cell>
          <cell r="AC36">
            <v>3800</v>
          </cell>
          <cell r="AD36">
            <v>7193</v>
          </cell>
          <cell r="AE36" t="str">
            <v>否</v>
          </cell>
          <cell r="AF36">
            <v>3800</v>
          </cell>
          <cell r="AG36" t="str">
            <v>庭院</v>
          </cell>
        </row>
        <row r="37">
          <cell r="E37" t="str">
            <v>642123197903182021</v>
          </cell>
          <cell r="F37" t="str">
            <v>6229478810096932623</v>
          </cell>
          <cell r="G37" t="str">
            <v>脱贫户</v>
          </cell>
          <cell r="H37" t="str">
            <v>否</v>
          </cell>
        </row>
        <row r="37">
          <cell r="L37">
            <v>0</v>
          </cell>
        </row>
        <row r="37">
          <cell r="O37">
            <v>0</v>
          </cell>
          <cell r="P37" t="str">
            <v>羊</v>
          </cell>
          <cell r="Q37">
            <v>37</v>
          </cell>
        </row>
        <row r="37">
          <cell r="S37">
            <v>200</v>
          </cell>
          <cell r="T37">
            <v>7400</v>
          </cell>
        </row>
        <row r="37">
          <cell r="W37">
            <v>7400</v>
          </cell>
        </row>
        <row r="37">
          <cell r="Z37">
            <v>0</v>
          </cell>
          <cell r="AA37">
            <v>7400</v>
          </cell>
          <cell r="AB37">
            <v>0</v>
          </cell>
          <cell r="AC37">
            <v>7400</v>
          </cell>
          <cell r="AD37">
            <v>4779</v>
          </cell>
          <cell r="AE37" t="str">
            <v>否</v>
          </cell>
          <cell r="AF37">
            <v>7400</v>
          </cell>
          <cell r="AG37" t="str">
            <v>庭院</v>
          </cell>
        </row>
        <row r="38">
          <cell r="E38" t="str">
            <v>642123194904232015</v>
          </cell>
          <cell r="F38" t="str">
            <v>6229478810052602487</v>
          </cell>
          <cell r="G38" t="str">
            <v>未消除风险监测户</v>
          </cell>
          <cell r="H38" t="str">
            <v>否</v>
          </cell>
          <cell r="I38" t="str">
            <v>牛</v>
          </cell>
          <cell r="J38">
            <v>16</v>
          </cell>
          <cell r="K38">
            <v>500</v>
          </cell>
          <cell r="L38">
            <v>8000</v>
          </cell>
        </row>
        <row r="38">
          <cell r="O38">
            <v>8000</v>
          </cell>
          <cell r="P38" t="str">
            <v>羊</v>
          </cell>
          <cell r="Q38">
            <v>40</v>
          </cell>
        </row>
        <row r="38">
          <cell r="S38">
            <v>200</v>
          </cell>
          <cell r="T38">
            <v>8000</v>
          </cell>
        </row>
        <row r="38">
          <cell r="W38">
            <v>8000</v>
          </cell>
          <cell r="X38">
            <v>6</v>
          </cell>
          <cell r="Y38">
            <v>1500</v>
          </cell>
          <cell r="Z38">
            <v>9000</v>
          </cell>
          <cell r="AA38">
            <v>16000</v>
          </cell>
          <cell r="AB38">
            <v>9000</v>
          </cell>
          <cell r="AC38">
            <v>25000</v>
          </cell>
          <cell r="AD38">
            <v>0</v>
          </cell>
          <cell r="AE38" t="str">
            <v>否</v>
          </cell>
          <cell r="AF38">
            <v>25000</v>
          </cell>
          <cell r="AG38" t="str">
            <v>庭院</v>
          </cell>
        </row>
        <row r="39">
          <cell r="E39" t="str">
            <v>642123196007312014</v>
          </cell>
          <cell r="F39" t="str">
            <v>6229478811801874530</v>
          </cell>
          <cell r="G39" t="str">
            <v>脱贫户</v>
          </cell>
          <cell r="H39" t="str">
            <v>否</v>
          </cell>
          <cell r="I39" t="str">
            <v>牛</v>
          </cell>
          <cell r="J39">
            <v>13</v>
          </cell>
          <cell r="K39">
            <v>500</v>
          </cell>
          <cell r="L39">
            <v>6500</v>
          </cell>
        </row>
        <row r="39">
          <cell r="O39">
            <v>6500</v>
          </cell>
          <cell r="P39" t="str">
            <v>羊</v>
          </cell>
          <cell r="Q39">
            <v>15</v>
          </cell>
        </row>
        <row r="39">
          <cell r="S39">
            <v>200</v>
          </cell>
          <cell r="T39">
            <v>3000</v>
          </cell>
        </row>
        <row r="39">
          <cell r="W39">
            <v>3000</v>
          </cell>
          <cell r="X39">
            <v>4</v>
          </cell>
          <cell r="Y39">
            <v>1500</v>
          </cell>
          <cell r="Z39">
            <v>6000</v>
          </cell>
          <cell r="AA39">
            <v>9500</v>
          </cell>
          <cell r="AB39">
            <v>6000</v>
          </cell>
          <cell r="AC39">
            <v>15500</v>
          </cell>
          <cell r="AD39">
            <v>6000</v>
          </cell>
          <cell r="AE39" t="str">
            <v>否</v>
          </cell>
          <cell r="AF39">
            <v>15500</v>
          </cell>
          <cell r="AG39" t="str">
            <v>庭院</v>
          </cell>
        </row>
        <row r="40">
          <cell r="E40" t="str">
            <v>642123197802062012</v>
          </cell>
          <cell r="F40" t="str">
            <v>6229478800110866733</v>
          </cell>
          <cell r="G40" t="str">
            <v>脱贫户</v>
          </cell>
          <cell r="H40" t="str">
            <v>否</v>
          </cell>
          <cell r="I40" t="str">
            <v>牛</v>
          </cell>
          <cell r="J40">
            <v>31</v>
          </cell>
          <cell r="K40">
            <v>500</v>
          </cell>
          <cell r="L40">
            <v>15500</v>
          </cell>
        </row>
        <row r="40">
          <cell r="O40">
            <v>15500</v>
          </cell>
        </row>
        <row r="40">
          <cell r="T40">
            <v>0</v>
          </cell>
        </row>
        <row r="40">
          <cell r="W40">
            <v>0</v>
          </cell>
          <cell r="X40">
            <v>8</v>
          </cell>
          <cell r="Y40">
            <v>1500</v>
          </cell>
          <cell r="Z40">
            <v>12000</v>
          </cell>
          <cell r="AA40">
            <v>15500</v>
          </cell>
          <cell r="AB40">
            <v>12000</v>
          </cell>
          <cell r="AC40">
            <v>27500</v>
          </cell>
          <cell r="AD40">
            <v>5874</v>
          </cell>
          <cell r="AE40" t="str">
            <v>是</v>
          </cell>
          <cell r="AF40">
            <v>19126</v>
          </cell>
          <cell r="AG40" t="str">
            <v>庭院</v>
          </cell>
        </row>
        <row r="41">
          <cell r="E41" t="str">
            <v>642123196806202014</v>
          </cell>
          <cell r="F41" t="str">
            <v>6229478800010565013</v>
          </cell>
          <cell r="G41" t="str">
            <v>脱贫户</v>
          </cell>
          <cell r="H41" t="str">
            <v>否</v>
          </cell>
          <cell r="I41" t="str">
            <v>牛</v>
          </cell>
          <cell r="J41">
            <v>19</v>
          </cell>
          <cell r="K41">
            <v>500</v>
          </cell>
          <cell r="L41">
            <v>9500</v>
          </cell>
        </row>
        <row r="41">
          <cell r="O41">
            <v>9500</v>
          </cell>
        </row>
        <row r="41">
          <cell r="T41">
            <v>0</v>
          </cell>
        </row>
        <row r="41">
          <cell r="W41">
            <v>0</v>
          </cell>
          <cell r="X41">
            <v>7</v>
          </cell>
          <cell r="Y41">
            <v>1500</v>
          </cell>
          <cell r="Z41">
            <v>10500</v>
          </cell>
          <cell r="AA41">
            <v>9500</v>
          </cell>
          <cell r="AB41">
            <v>10500</v>
          </cell>
          <cell r="AC41">
            <v>20000</v>
          </cell>
          <cell r="AD41">
            <v>12000</v>
          </cell>
          <cell r="AE41" t="str">
            <v>是</v>
          </cell>
          <cell r="AF41">
            <v>13000</v>
          </cell>
          <cell r="AG41" t="str">
            <v>庭院</v>
          </cell>
        </row>
        <row r="42">
          <cell r="E42" t="str">
            <v>642123195508202011</v>
          </cell>
          <cell r="F42" t="str">
            <v>6229478810501630333</v>
          </cell>
          <cell r="G42" t="str">
            <v>脱贫户</v>
          </cell>
          <cell r="H42" t="str">
            <v>否</v>
          </cell>
        </row>
        <row r="42">
          <cell r="L42">
            <v>0</v>
          </cell>
        </row>
        <row r="42">
          <cell r="O42">
            <v>0</v>
          </cell>
          <cell r="P42" t="str">
            <v>羊</v>
          </cell>
          <cell r="Q42">
            <v>51</v>
          </cell>
        </row>
        <row r="42">
          <cell r="S42">
            <v>200</v>
          </cell>
          <cell r="T42">
            <v>10200</v>
          </cell>
        </row>
        <row r="42">
          <cell r="W42">
            <v>10200</v>
          </cell>
        </row>
        <row r="42">
          <cell r="Z42">
            <v>0</v>
          </cell>
          <cell r="AA42">
            <v>10200</v>
          </cell>
          <cell r="AB42">
            <v>0</v>
          </cell>
          <cell r="AC42">
            <v>10200</v>
          </cell>
          <cell r="AD42">
            <v>6000</v>
          </cell>
          <cell r="AE42" t="str">
            <v>否</v>
          </cell>
          <cell r="AF42">
            <v>10200</v>
          </cell>
          <cell r="AG42" t="str">
            <v>庭院</v>
          </cell>
        </row>
        <row r="43">
          <cell r="E43" t="str">
            <v>640321199405272011</v>
          </cell>
          <cell r="F43" t="str">
            <v>6229478800310307426</v>
          </cell>
          <cell r="G43" t="str">
            <v>脱贫户</v>
          </cell>
          <cell r="H43" t="str">
            <v>否</v>
          </cell>
          <cell r="I43" t="str">
            <v>牛</v>
          </cell>
          <cell r="J43">
            <v>4</v>
          </cell>
          <cell r="K43">
            <v>500</v>
          </cell>
          <cell r="L43">
            <v>2000</v>
          </cell>
        </row>
        <row r="43">
          <cell r="O43">
            <v>2000</v>
          </cell>
          <cell r="P43" t="str">
            <v>羊</v>
          </cell>
          <cell r="Q43">
            <v>11</v>
          </cell>
        </row>
        <row r="43">
          <cell r="S43">
            <v>200</v>
          </cell>
          <cell r="T43">
            <v>2200</v>
          </cell>
        </row>
        <row r="43">
          <cell r="W43">
            <v>2200</v>
          </cell>
        </row>
        <row r="43">
          <cell r="Z43">
            <v>0</v>
          </cell>
          <cell r="AA43">
            <v>4200</v>
          </cell>
          <cell r="AB43">
            <v>0</v>
          </cell>
          <cell r="AC43">
            <v>4200</v>
          </cell>
          <cell r="AD43">
            <v>6000</v>
          </cell>
          <cell r="AE43" t="str">
            <v>否</v>
          </cell>
          <cell r="AF43">
            <v>4200</v>
          </cell>
          <cell r="AG43" t="str">
            <v>庭院</v>
          </cell>
        </row>
        <row r="44">
          <cell r="E44" t="str">
            <v>640321196502182014</v>
          </cell>
          <cell r="F44" t="str">
            <v>6229478810393192640</v>
          </cell>
          <cell r="G44" t="str">
            <v>脱贫户</v>
          </cell>
          <cell r="H44" t="str">
            <v>否</v>
          </cell>
          <cell r="I44" t="str">
            <v>牛</v>
          </cell>
          <cell r="J44">
            <v>15</v>
          </cell>
          <cell r="K44">
            <v>500</v>
          </cell>
          <cell r="L44">
            <v>7500</v>
          </cell>
        </row>
        <row r="44">
          <cell r="O44">
            <v>7500</v>
          </cell>
          <cell r="P44" t="str">
            <v>羊</v>
          </cell>
          <cell r="Q44">
            <v>31</v>
          </cell>
        </row>
        <row r="44">
          <cell r="S44">
            <v>200</v>
          </cell>
          <cell r="T44">
            <v>6200</v>
          </cell>
        </row>
        <row r="44">
          <cell r="W44">
            <v>6200</v>
          </cell>
          <cell r="X44">
            <v>5</v>
          </cell>
          <cell r="Y44">
            <v>1500</v>
          </cell>
          <cell r="Z44">
            <v>7500</v>
          </cell>
          <cell r="AA44">
            <v>13700</v>
          </cell>
          <cell r="AB44">
            <v>7500</v>
          </cell>
          <cell r="AC44">
            <v>21200</v>
          </cell>
          <cell r="AD44">
            <v>3810</v>
          </cell>
          <cell r="AE44" t="str">
            <v>否</v>
          </cell>
          <cell r="AF44">
            <v>21200</v>
          </cell>
          <cell r="AG44" t="str">
            <v>庭院</v>
          </cell>
        </row>
        <row r="45">
          <cell r="E45" t="str">
            <v>642123196107052010</v>
          </cell>
          <cell r="F45" t="str">
            <v>6229478800010591084</v>
          </cell>
          <cell r="G45" t="str">
            <v>脱贫户</v>
          </cell>
          <cell r="H45" t="str">
            <v>否</v>
          </cell>
          <cell r="I45" t="str">
            <v>牛</v>
          </cell>
          <cell r="J45">
            <v>4</v>
          </cell>
          <cell r="K45">
            <v>500</v>
          </cell>
          <cell r="L45">
            <v>2000</v>
          </cell>
        </row>
        <row r="45">
          <cell r="O45">
            <v>2000</v>
          </cell>
          <cell r="P45" t="str">
            <v>羊</v>
          </cell>
          <cell r="Q45">
            <v>10</v>
          </cell>
        </row>
        <row r="45">
          <cell r="S45">
            <v>200</v>
          </cell>
          <cell r="T45">
            <v>2000</v>
          </cell>
        </row>
        <row r="45">
          <cell r="W45">
            <v>2000</v>
          </cell>
          <cell r="X45">
            <v>1</v>
          </cell>
          <cell r="Y45">
            <v>1500</v>
          </cell>
          <cell r="Z45">
            <v>1500</v>
          </cell>
          <cell r="AA45">
            <v>4000</v>
          </cell>
          <cell r="AB45">
            <v>1500</v>
          </cell>
          <cell r="AC45">
            <v>5500</v>
          </cell>
          <cell r="AD45">
            <v>6310</v>
          </cell>
          <cell r="AE45" t="str">
            <v>否</v>
          </cell>
          <cell r="AF45">
            <v>5500</v>
          </cell>
          <cell r="AG45" t="str">
            <v>庭院</v>
          </cell>
        </row>
        <row r="46">
          <cell r="E46" t="str">
            <v>642123194701042027</v>
          </cell>
          <cell r="F46" t="str">
            <v>6229478810010144289</v>
          </cell>
          <cell r="G46" t="str">
            <v>脱贫户</v>
          </cell>
          <cell r="H46" t="str">
            <v>否</v>
          </cell>
          <cell r="I46" t="str">
            <v>牛</v>
          </cell>
          <cell r="J46">
            <v>1</v>
          </cell>
          <cell r="K46">
            <v>500</v>
          </cell>
          <cell r="L46">
            <v>500</v>
          </cell>
        </row>
        <row r="46">
          <cell r="O46">
            <v>500</v>
          </cell>
          <cell r="P46" t="str">
            <v>羊</v>
          </cell>
          <cell r="Q46">
            <v>10</v>
          </cell>
        </row>
        <row r="46">
          <cell r="S46">
            <v>200</v>
          </cell>
          <cell r="T46">
            <v>2000</v>
          </cell>
        </row>
        <row r="46">
          <cell r="W46">
            <v>2000</v>
          </cell>
        </row>
        <row r="46">
          <cell r="Z46">
            <v>0</v>
          </cell>
          <cell r="AA46">
            <v>2500</v>
          </cell>
          <cell r="AB46">
            <v>0</v>
          </cell>
          <cell r="AC46">
            <v>2500</v>
          </cell>
          <cell r="AD46">
            <v>0</v>
          </cell>
          <cell r="AE46" t="str">
            <v>否</v>
          </cell>
          <cell r="AF46">
            <v>2500</v>
          </cell>
          <cell r="AG46" t="str">
            <v>庭院</v>
          </cell>
        </row>
        <row r="47">
          <cell r="E47" t="str">
            <v>642123196308022010</v>
          </cell>
          <cell r="F47" t="str">
            <v>6229478800010564222</v>
          </cell>
          <cell r="G47" t="str">
            <v>脱贫户</v>
          </cell>
          <cell r="H47" t="str">
            <v>否</v>
          </cell>
          <cell r="I47" t="str">
            <v>牛</v>
          </cell>
          <cell r="J47">
            <v>4</v>
          </cell>
          <cell r="K47">
            <v>500</v>
          </cell>
          <cell r="L47">
            <v>2000</v>
          </cell>
        </row>
        <row r="47">
          <cell r="O47">
            <v>2000</v>
          </cell>
          <cell r="P47" t="str">
            <v>羊</v>
          </cell>
        </row>
        <row r="47">
          <cell r="T47">
            <v>0</v>
          </cell>
        </row>
        <row r="47">
          <cell r="W47">
            <v>0</v>
          </cell>
          <cell r="X47">
            <v>2</v>
          </cell>
          <cell r="Y47">
            <v>1500</v>
          </cell>
          <cell r="Z47">
            <v>3000</v>
          </cell>
          <cell r="AA47">
            <v>2000</v>
          </cell>
          <cell r="AB47">
            <v>3000</v>
          </cell>
          <cell r="AC47">
            <v>5000</v>
          </cell>
          <cell r="AD47">
            <v>10180</v>
          </cell>
          <cell r="AE47" t="str">
            <v>否</v>
          </cell>
          <cell r="AF47">
            <v>5000</v>
          </cell>
          <cell r="AG47" t="str">
            <v>庭院</v>
          </cell>
        </row>
        <row r="48">
          <cell r="E48" t="str">
            <v>640502201407011765</v>
          </cell>
          <cell r="F48" t="str">
            <v>6229478810901575807</v>
          </cell>
          <cell r="G48" t="str">
            <v>脱贫户</v>
          </cell>
          <cell r="H48" t="str">
            <v>否</v>
          </cell>
        </row>
        <row r="48">
          <cell r="L48">
            <v>0</v>
          </cell>
        </row>
        <row r="48">
          <cell r="O48">
            <v>0</v>
          </cell>
          <cell r="P48" t="str">
            <v>羊</v>
          </cell>
          <cell r="Q48">
            <v>8</v>
          </cell>
        </row>
        <row r="48">
          <cell r="S48">
            <v>200</v>
          </cell>
          <cell r="T48">
            <v>1600</v>
          </cell>
        </row>
        <row r="48">
          <cell r="W48">
            <v>1600</v>
          </cell>
        </row>
        <row r="48">
          <cell r="Z48">
            <v>0</v>
          </cell>
          <cell r="AA48">
            <v>1600</v>
          </cell>
          <cell r="AB48">
            <v>0</v>
          </cell>
          <cell r="AC48">
            <v>1600</v>
          </cell>
          <cell r="AD48">
            <v>2910</v>
          </cell>
          <cell r="AE48" t="str">
            <v>否</v>
          </cell>
          <cell r="AF48">
            <v>1600</v>
          </cell>
          <cell r="AG48" t="str">
            <v>庭院</v>
          </cell>
        </row>
        <row r="49">
          <cell r="E49" t="str">
            <v>642222198903183415</v>
          </cell>
          <cell r="F49" t="str">
            <v>6229478810082042544</v>
          </cell>
          <cell r="G49" t="str">
            <v>未消除风险监测户</v>
          </cell>
          <cell r="H49" t="str">
            <v>否</v>
          </cell>
        </row>
        <row r="49">
          <cell r="L49">
            <v>0</v>
          </cell>
        </row>
        <row r="49">
          <cell r="O49">
            <v>0</v>
          </cell>
          <cell r="P49" t="str">
            <v>羊</v>
          </cell>
          <cell r="Q49">
            <v>70</v>
          </cell>
        </row>
        <row r="49">
          <cell r="S49">
            <v>200</v>
          </cell>
          <cell r="T49">
            <v>14000</v>
          </cell>
        </row>
        <row r="49">
          <cell r="W49">
            <v>14000</v>
          </cell>
        </row>
        <row r="49">
          <cell r="Z49">
            <v>0</v>
          </cell>
          <cell r="AA49">
            <v>14000</v>
          </cell>
          <cell r="AB49">
            <v>0</v>
          </cell>
          <cell r="AC49">
            <v>14000</v>
          </cell>
          <cell r="AD49">
            <v>3200</v>
          </cell>
          <cell r="AE49" t="str">
            <v>否</v>
          </cell>
          <cell r="AF49">
            <v>14000</v>
          </cell>
          <cell r="AG49" t="str">
            <v>庭院</v>
          </cell>
        </row>
        <row r="50">
          <cell r="E50" t="str">
            <v>642123195202192017</v>
          </cell>
          <cell r="F50" t="str">
            <v>6229478810192658841</v>
          </cell>
          <cell r="G50" t="str">
            <v>脱贫户</v>
          </cell>
          <cell r="H50" t="str">
            <v>否</v>
          </cell>
          <cell r="I50" t="str">
            <v>牛</v>
          </cell>
          <cell r="J50">
            <v>1</v>
          </cell>
          <cell r="K50">
            <v>500</v>
          </cell>
          <cell r="L50">
            <v>500</v>
          </cell>
        </row>
        <row r="50">
          <cell r="O50">
            <v>500</v>
          </cell>
          <cell r="P50" t="str">
            <v>羊</v>
          </cell>
          <cell r="Q50">
            <v>59</v>
          </cell>
        </row>
        <row r="50">
          <cell r="S50">
            <v>200</v>
          </cell>
          <cell r="T50">
            <v>11800</v>
          </cell>
        </row>
        <row r="50">
          <cell r="W50">
            <v>11800</v>
          </cell>
        </row>
        <row r="50">
          <cell r="Z50">
            <v>0</v>
          </cell>
          <cell r="AA50">
            <v>12300</v>
          </cell>
          <cell r="AB50">
            <v>0</v>
          </cell>
          <cell r="AC50">
            <v>12300</v>
          </cell>
          <cell r="AD50">
            <v>0</v>
          </cell>
          <cell r="AE50" t="str">
            <v>否</v>
          </cell>
          <cell r="AF50">
            <v>12300</v>
          </cell>
          <cell r="AG50" t="str">
            <v>庭院</v>
          </cell>
        </row>
        <row r="51">
          <cell r="E51" t="str">
            <v>642127198709051036</v>
          </cell>
          <cell r="F51" t="str">
            <v>6229478811501139887</v>
          </cell>
          <cell r="G51" t="str">
            <v>脱贫户</v>
          </cell>
          <cell r="H51" t="str">
            <v>否</v>
          </cell>
        </row>
        <row r="51">
          <cell r="L51">
            <v>0</v>
          </cell>
        </row>
        <row r="51">
          <cell r="O51">
            <v>0</v>
          </cell>
          <cell r="P51" t="str">
            <v>羊</v>
          </cell>
          <cell r="Q51">
            <v>9</v>
          </cell>
        </row>
        <row r="51">
          <cell r="S51">
            <v>200</v>
          </cell>
          <cell r="T51">
            <v>1800</v>
          </cell>
        </row>
        <row r="51">
          <cell r="W51">
            <v>1800</v>
          </cell>
        </row>
        <row r="51">
          <cell r="Z51">
            <v>0</v>
          </cell>
          <cell r="AA51">
            <v>1800</v>
          </cell>
          <cell r="AB51">
            <v>0</v>
          </cell>
          <cell r="AC51">
            <v>1800</v>
          </cell>
          <cell r="AD51">
            <v>2946</v>
          </cell>
          <cell r="AE51" t="str">
            <v>否</v>
          </cell>
          <cell r="AF51">
            <v>1800</v>
          </cell>
          <cell r="AG51" t="str">
            <v>庭院</v>
          </cell>
        </row>
        <row r="52">
          <cell r="E52" t="str">
            <v>642223197903015114</v>
          </cell>
          <cell r="F52" t="str">
            <v>6229478810092378813</v>
          </cell>
          <cell r="G52" t="str">
            <v>脱贫户</v>
          </cell>
          <cell r="H52" t="str">
            <v>否</v>
          </cell>
        </row>
        <row r="52">
          <cell r="L52">
            <v>0</v>
          </cell>
        </row>
        <row r="52">
          <cell r="O52">
            <v>0</v>
          </cell>
          <cell r="P52" t="str">
            <v>羊</v>
          </cell>
          <cell r="Q52">
            <v>17</v>
          </cell>
        </row>
        <row r="52">
          <cell r="S52">
            <v>200</v>
          </cell>
          <cell r="T52">
            <v>3400</v>
          </cell>
        </row>
        <row r="52">
          <cell r="W52">
            <v>3400</v>
          </cell>
        </row>
        <row r="52">
          <cell r="Z52">
            <v>0</v>
          </cell>
          <cell r="AA52">
            <v>3400</v>
          </cell>
          <cell r="AB52">
            <v>0</v>
          </cell>
          <cell r="AC52">
            <v>3400</v>
          </cell>
          <cell r="AD52">
            <v>5437</v>
          </cell>
          <cell r="AE52" t="str">
            <v>否</v>
          </cell>
          <cell r="AF52">
            <v>3400</v>
          </cell>
          <cell r="AG52" t="str">
            <v>庭院</v>
          </cell>
        </row>
        <row r="53">
          <cell r="E53" t="str">
            <v>642123196207022011</v>
          </cell>
          <cell r="F53" t="str">
            <v>6229478810082601448</v>
          </cell>
          <cell r="G53" t="str">
            <v>脱贫户</v>
          </cell>
          <cell r="H53" t="str">
            <v>否</v>
          </cell>
        </row>
        <row r="53">
          <cell r="L53">
            <v>0</v>
          </cell>
        </row>
        <row r="53">
          <cell r="O53">
            <v>0</v>
          </cell>
          <cell r="P53" t="str">
            <v>羊</v>
          </cell>
          <cell r="Q53">
            <v>15</v>
          </cell>
        </row>
        <row r="53">
          <cell r="S53">
            <v>200</v>
          </cell>
          <cell r="T53">
            <v>3000</v>
          </cell>
        </row>
        <row r="53">
          <cell r="W53">
            <v>3000</v>
          </cell>
        </row>
        <row r="53">
          <cell r="Z53">
            <v>0</v>
          </cell>
          <cell r="AA53">
            <v>3000</v>
          </cell>
          <cell r="AB53">
            <v>0</v>
          </cell>
          <cell r="AC53">
            <v>3000</v>
          </cell>
          <cell r="AD53">
            <v>3207</v>
          </cell>
          <cell r="AE53" t="str">
            <v>否</v>
          </cell>
          <cell r="AF53">
            <v>3000</v>
          </cell>
          <cell r="AG53" t="str">
            <v>庭院</v>
          </cell>
        </row>
        <row r="54">
          <cell r="E54" t="str">
            <v>642123194310112016</v>
          </cell>
          <cell r="F54" t="str">
            <v>6229478810193906819</v>
          </cell>
          <cell r="G54" t="str">
            <v>脱贫户</v>
          </cell>
          <cell r="H54" t="str">
            <v>是</v>
          </cell>
        </row>
        <row r="54">
          <cell r="L54">
            <v>0</v>
          </cell>
        </row>
        <row r="54">
          <cell r="O54">
            <v>0</v>
          </cell>
          <cell r="P54" t="str">
            <v>羊</v>
          </cell>
          <cell r="Q54">
            <v>21</v>
          </cell>
        </row>
        <row r="54">
          <cell r="S54">
            <v>160</v>
          </cell>
          <cell r="T54">
            <v>3360</v>
          </cell>
        </row>
        <row r="54">
          <cell r="W54">
            <v>3360</v>
          </cell>
        </row>
        <row r="54">
          <cell r="Z54">
            <v>0</v>
          </cell>
          <cell r="AA54">
            <v>3360</v>
          </cell>
          <cell r="AB54">
            <v>0</v>
          </cell>
          <cell r="AC54">
            <v>3360</v>
          </cell>
          <cell r="AD54">
            <v>0</v>
          </cell>
          <cell r="AE54" t="str">
            <v>否</v>
          </cell>
          <cell r="AF54">
            <v>3360</v>
          </cell>
          <cell r="AG54" t="str">
            <v>庭院</v>
          </cell>
        </row>
        <row r="55">
          <cell r="E55" t="str">
            <v>640321198410032018</v>
          </cell>
          <cell r="F55" t="str">
            <v>6229478800310092403</v>
          </cell>
          <cell r="G55" t="str">
            <v>未消除风险监测户</v>
          </cell>
          <cell r="H55" t="str">
            <v>否</v>
          </cell>
        </row>
        <row r="55">
          <cell r="L55">
            <v>0</v>
          </cell>
        </row>
        <row r="55">
          <cell r="O55">
            <v>0</v>
          </cell>
          <cell r="P55" t="str">
            <v>羊</v>
          </cell>
          <cell r="Q55">
            <v>11</v>
          </cell>
        </row>
        <row r="55">
          <cell r="S55">
            <v>200</v>
          </cell>
          <cell r="T55">
            <v>2200</v>
          </cell>
        </row>
        <row r="55">
          <cell r="W55">
            <v>2200</v>
          </cell>
        </row>
        <row r="55">
          <cell r="Z55">
            <v>0</v>
          </cell>
          <cell r="AA55">
            <v>2200</v>
          </cell>
          <cell r="AB55">
            <v>0</v>
          </cell>
          <cell r="AC55">
            <v>2200</v>
          </cell>
          <cell r="AD55">
            <v>2499</v>
          </cell>
          <cell r="AE55" t="str">
            <v>否</v>
          </cell>
          <cell r="AF55">
            <v>2200</v>
          </cell>
          <cell r="AG55" t="str">
            <v>庭院</v>
          </cell>
        </row>
        <row r="56">
          <cell r="E56" t="str">
            <v>642123196404202011</v>
          </cell>
          <cell r="F56" t="str">
            <v>6229478811501096301</v>
          </cell>
          <cell r="G56" t="str">
            <v>脱贫户</v>
          </cell>
          <cell r="H56" t="str">
            <v>否</v>
          </cell>
          <cell r="I56" t="str">
            <v>牛</v>
          </cell>
          <cell r="J56">
            <v>4</v>
          </cell>
          <cell r="K56">
            <v>500</v>
          </cell>
          <cell r="L56">
            <v>2000</v>
          </cell>
        </row>
        <row r="56">
          <cell r="O56">
            <v>2000</v>
          </cell>
          <cell r="P56" t="str">
            <v>羊</v>
          </cell>
          <cell r="Q56">
            <v>8</v>
          </cell>
        </row>
        <row r="56">
          <cell r="S56">
            <v>200</v>
          </cell>
          <cell r="T56">
            <v>1600</v>
          </cell>
        </row>
        <row r="56">
          <cell r="W56">
            <v>1600</v>
          </cell>
          <cell r="X56">
            <v>1</v>
          </cell>
          <cell r="Y56">
            <v>1500</v>
          </cell>
          <cell r="Z56">
            <v>1500</v>
          </cell>
          <cell r="AA56">
            <v>3600</v>
          </cell>
          <cell r="AB56">
            <v>1500</v>
          </cell>
          <cell r="AC56">
            <v>5100</v>
          </cell>
          <cell r="AD56">
            <v>4551</v>
          </cell>
          <cell r="AE56" t="str">
            <v>否</v>
          </cell>
          <cell r="AF56">
            <v>5100</v>
          </cell>
          <cell r="AG56" t="str">
            <v>庭院</v>
          </cell>
        </row>
        <row r="57">
          <cell r="E57" t="str">
            <v>642123197910022026</v>
          </cell>
          <cell r="F57" t="str">
            <v>6229478800010591886</v>
          </cell>
          <cell r="G57" t="str">
            <v>脱贫户</v>
          </cell>
          <cell r="H57" t="str">
            <v>否</v>
          </cell>
          <cell r="I57" t="str">
            <v>牛</v>
          </cell>
          <cell r="J57">
            <v>7</v>
          </cell>
          <cell r="K57">
            <v>500</v>
          </cell>
          <cell r="L57">
            <v>3500</v>
          </cell>
        </row>
        <row r="57">
          <cell r="O57">
            <v>3500</v>
          </cell>
          <cell r="P57" t="str">
            <v>羊</v>
          </cell>
          <cell r="Q57">
            <v>56</v>
          </cell>
        </row>
        <row r="57">
          <cell r="S57">
            <v>200</v>
          </cell>
          <cell r="T57">
            <v>11200</v>
          </cell>
        </row>
        <row r="57">
          <cell r="W57">
            <v>11200</v>
          </cell>
          <cell r="X57">
            <v>3</v>
          </cell>
          <cell r="Y57">
            <v>1500</v>
          </cell>
          <cell r="Z57">
            <v>4500</v>
          </cell>
          <cell r="AA57">
            <v>14700</v>
          </cell>
          <cell r="AB57">
            <v>4500</v>
          </cell>
          <cell r="AC57">
            <v>19200</v>
          </cell>
          <cell r="AD57">
            <v>7956</v>
          </cell>
          <cell r="AE57" t="str">
            <v>是</v>
          </cell>
          <cell r="AF57">
            <v>17044</v>
          </cell>
          <cell r="AG57" t="str">
            <v>庭院</v>
          </cell>
        </row>
        <row r="58">
          <cell r="E58" t="str">
            <v>640321198511022011</v>
          </cell>
          <cell r="F58" t="str">
            <v>6229478800010009236</v>
          </cell>
          <cell r="G58" t="str">
            <v>脱贫户</v>
          </cell>
          <cell r="H58" t="str">
            <v>否</v>
          </cell>
        </row>
        <row r="58">
          <cell r="L58">
            <v>0</v>
          </cell>
        </row>
        <row r="58">
          <cell r="O58">
            <v>0</v>
          </cell>
          <cell r="P58" t="str">
            <v>羊</v>
          </cell>
          <cell r="Q58">
            <v>15</v>
          </cell>
        </row>
        <row r="58">
          <cell r="S58">
            <v>200</v>
          </cell>
          <cell r="T58">
            <v>3000</v>
          </cell>
        </row>
        <row r="58">
          <cell r="W58">
            <v>3000</v>
          </cell>
        </row>
        <row r="58">
          <cell r="Z58">
            <v>0</v>
          </cell>
          <cell r="AA58">
            <v>3000</v>
          </cell>
          <cell r="AB58">
            <v>0</v>
          </cell>
          <cell r="AC58">
            <v>3000</v>
          </cell>
          <cell r="AD58">
            <v>2826</v>
          </cell>
          <cell r="AE58" t="str">
            <v>否</v>
          </cell>
          <cell r="AF58">
            <v>3000</v>
          </cell>
          <cell r="AG58" t="str">
            <v>庭院</v>
          </cell>
        </row>
        <row r="59">
          <cell r="E59" t="str">
            <v>642123196503042017</v>
          </cell>
          <cell r="F59" t="str">
            <v>6229478800110413221</v>
          </cell>
          <cell r="G59" t="str">
            <v>脱贫户</v>
          </cell>
          <cell r="H59" t="str">
            <v>否</v>
          </cell>
          <cell r="I59" t="str">
            <v>牛</v>
          </cell>
          <cell r="J59">
            <v>8</v>
          </cell>
          <cell r="K59">
            <v>500</v>
          </cell>
          <cell r="L59">
            <v>4000</v>
          </cell>
        </row>
        <row r="59">
          <cell r="O59">
            <v>4000</v>
          </cell>
          <cell r="P59" t="str">
            <v>羊</v>
          </cell>
          <cell r="Q59">
            <v>26</v>
          </cell>
        </row>
        <row r="59">
          <cell r="S59">
            <v>200</v>
          </cell>
          <cell r="T59">
            <v>5200</v>
          </cell>
        </row>
        <row r="59">
          <cell r="W59">
            <v>5200</v>
          </cell>
          <cell r="X59">
            <v>4</v>
          </cell>
          <cell r="Y59">
            <v>1500</v>
          </cell>
          <cell r="Z59">
            <v>6000</v>
          </cell>
          <cell r="AA59">
            <v>9200</v>
          </cell>
          <cell r="AB59">
            <v>6000</v>
          </cell>
          <cell r="AC59">
            <v>15200</v>
          </cell>
          <cell r="AD59">
            <v>5219</v>
          </cell>
          <cell r="AE59" t="str">
            <v>否</v>
          </cell>
          <cell r="AF59">
            <v>15200</v>
          </cell>
          <cell r="AG59" t="str">
            <v>庭院</v>
          </cell>
        </row>
        <row r="60">
          <cell r="E60" t="str">
            <v>642123196704052019</v>
          </cell>
          <cell r="F60" t="str">
            <v>6229478800110410532</v>
          </cell>
          <cell r="G60" t="str">
            <v>脱贫户</v>
          </cell>
          <cell r="H60" t="str">
            <v>否</v>
          </cell>
          <cell r="I60" t="str">
            <v>牛</v>
          </cell>
          <cell r="J60">
            <v>10</v>
          </cell>
          <cell r="K60">
            <v>500</v>
          </cell>
          <cell r="L60">
            <v>5000</v>
          </cell>
        </row>
        <row r="60">
          <cell r="O60">
            <v>5000</v>
          </cell>
          <cell r="P60" t="str">
            <v>羊</v>
          </cell>
          <cell r="Q60">
            <v>39</v>
          </cell>
        </row>
        <row r="60">
          <cell r="S60">
            <v>200</v>
          </cell>
          <cell r="T60">
            <v>7800</v>
          </cell>
        </row>
        <row r="60">
          <cell r="W60">
            <v>7800</v>
          </cell>
          <cell r="X60">
            <v>2</v>
          </cell>
          <cell r="Y60">
            <v>1500</v>
          </cell>
          <cell r="Z60">
            <v>3000</v>
          </cell>
          <cell r="AA60">
            <v>12800</v>
          </cell>
          <cell r="AB60">
            <v>3000</v>
          </cell>
          <cell r="AC60">
            <v>15800</v>
          </cell>
          <cell r="AD60">
            <v>8400</v>
          </cell>
          <cell r="AE60" t="str">
            <v>否</v>
          </cell>
          <cell r="AF60">
            <v>15800</v>
          </cell>
          <cell r="AG60" t="str">
            <v>庭院</v>
          </cell>
        </row>
        <row r="61">
          <cell r="E61" t="str">
            <v>642123196703052033</v>
          </cell>
          <cell r="F61" t="str">
            <v>6229478800210043803</v>
          </cell>
          <cell r="G61" t="str">
            <v>脱贫户</v>
          </cell>
          <cell r="H61" t="str">
            <v>否</v>
          </cell>
          <cell r="I61" t="str">
            <v>牛</v>
          </cell>
          <cell r="J61">
            <v>6</v>
          </cell>
          <cell r="K61">
            <v>500</v>
          </cell>
          <cell r="L61">
            <v>3000</v>
          </cell>
        </row>
        <row r="61">
          <cell r="O61">
            <v>3000</v>
          </cell>
          <cell r="P61" t="str">
            <v>羊</v>
          </cell>
          <cell r="Q61">
            <v>62</v>
          </cell>
        </row>
        <row r="61">
          <cell r="S61">
            <v>200</v>
          </cell>
          <cell r="T61">
            <v>12400</v>
          </cell>
        </row>
        <row r="61">
          <cell r="W61">
            <v>12400</v>
          </cell>
          <cell r="X61">
            <v>2</v>
          </cell>
          <cell r="Y61">
            <v>1500</v>
          </cell>
          <cell r="Z61">
            <v>3000</v>
          </cell>
          <cell r="AA61">
            <v>15400</v>
          </cell>
          <cell r="AB61">
            <v>3000</v>
          </cell>
          <cell r="AC61">
            <v>18400</v>
          </cell>
          <cell r="AD61">
            <v>4518</v>
          </cell>
          <cell r="AE61" t="str">
            <v>否</v>
          </cell>
          <cell r="AF61">
            <v>18400</v>
          </cell>
          <cell r="AG61" t="str">
            <v>庭院</v>
          </cell>
        </row>
        <row r="62">
          <cell r="E62" t="str">
            <v>642123196701172015</v>
          </cell>
          <cell r="F62" t="str">
            <v>6229478810201966938</v>
          </cell>
          <cell r="G62" t="str">
            <v>脱贫户</v>
          </cell>
          <cell r="H62" t="str">
            <v>否</v>
          </cell>
          <cell r="I62" t="str">
            <v>牛</v>
          </cell>
          <cell r="J62">
            <v>6</v>
          </cell>
          <cell r="K62">
            <v>500</v>
          </cell>
          <cell r="L62">
            <v>3000</v>
          </cell>
        </row>
        <row r="62">
          <cell r="O62">
            <v>3000</v>
          </cell>
          <cell r="P62" t="str">
            <v>羊</v>
          </cell>
          <cell r="Q62">
            <v>30</v>
          </cell>
        </row>
        <row r="62">
          <cell r="S62">
            <v>200</v>
          </cell>
          <cell r="T62">
            <v>6000</v>
          </cell>
        </row>
        <row r="62">
          <cell r="W62">
            <v>6000</v>
          </cell>
          <cell r="X62">
            <v>2</v>
          </cell>
          <cell r="Y62">
            <v>1500</v>
          </cell>
          <cell r="Z62">
            <v>3000</v>
          </cell>
          <cell r="AA62">
            <v>9000</v>
          </cell>
          <cell r="AB62">
            <v>3000</v>
          </cell>
          <cell r="AC62">
            <v>12000</v>
          </cell>
          <cell r="AD62">
            <v>8700</v>
          </cell>
          <cell r="AE62" t="str">
            <v>否</v>
          </cell>
          <cell r="AF62">
            <v>12000</v>
          </cell>
          <cell r="AG62" t="str">
            <v>庭院</v>
          </cell>
        </row>
        <row r="63">
          <cell r="E63" t="str">
            <v>642223197903071212</v>
          </cell>
          <cell r="F63" t="str">
            <v>6229478810393190016</v>
          </cell>
          <cell r="G63" t="str">
            <v>未消除风险监测户</v>
          </cell>
          <cell r="H63" t="str">
            <v>否</v>
          </cell>
          <cell r="I63" t="str">
            <v>牛</v>
          </cell>
          <cell r="J63">
            <v>6</v>
          </cell>
          <cell r="K63">
            <v>500</v>
          </cell>
          <cell r="L63">
            <v>3000</v>
          </cell>
        </row>
        <row r="63">
          <cell r="O63">
            <v>3000</v>
          </cell>
          <cell r="P63" t="str">
            <v>羊</v>
          </cell>
          <cell r="Q63">
            <v>68</v>
          </cell>
        </row>
        <row r="63">
          <cell r="S63">
            <v>200</v>
          </cell>
          <cell r="T63">
            <v>13600</v>
          </cell>
        </row>
        <row r="63">
          <cell r="W63">
            <v>13600</v>
          </cell>
          <cell r="X63">
            <v>3</v>
          </cell>
          <cell r="Y63">
            <v>1500</v>
          </cell>
          <cell r="Z63">
            <v>4500</v>
          </cell>
          <cell r="AA63">
            <v>16600</v>
          </cell>
          <cell r="AB63">
            <v>4500</v>
          </cell>
          <cell r="AC63">
            <v>21100</v>
          </cell>
          <cell r="AD63">
            <v>3900</v>
          </cell>
          <cell r="AE63" t="str">
            <v>否</v>
          </cell>
          <cell r="AF63">
            <v>21100</v>
          </cell>
          <cell r="AG63" t="str">
            <v>庭院</v>
          </cell>
        </row>
        <row r="64">
          <cell r="E64" t="str">
            <v>642221197501133799</v>
          </cell>
          <cell r="F64" t="str">
            <v>6229478810393191337</v>
          </cell>
          <cell r="G64" t="str">
            <v>未消除风险监测户</v>
          </cell>
          <cell r="H64" t="str">
            <v>否</v>
          </cell>
          <cell r="I64" t="str">
            <v>牛</v>
          </cell>
          <cell r="J64">
            <v>9</v>
          </cell>
          <cell r="K64">
            <v>500</v>
          </cell>
          <cell r="L64">
            <v>4500</v>
          </cell>
        </row>
        <row r="64">
          <cell r="O64">
            <v>4500</v>
          </cell>
          <cell r="P64" t="str">
            <v>羊</v>
          </cell>
          <cell r="Q64">
            <v>10</v>
          </cell>
        </row>
        <row r="64">
          <cell r="S64">
            <v>200</v>
          </cell>
          <cell r="T64">
            <v>2000</v>
          </cell>
        </row>
        <row r="64">
          <cell r="W64">
            <v>2000</v>
          </cell>
          <cell r="X64">
            <v>4</v>
          </cell>
          <cell r="Y64">
            <v>1500</v>
          </cell>
          <cell r="Z64">
            <v>6000</v>
          </cell>
          <cell r="AA64">
            <v>6500</v>
          </cell>
          <cell r="AB64">
            <v>6000</v>
          </cell>
          <cell r="AC64">
            <v>12500</v>
          </cell>
          <cell r="AD64">
            <v>6000</v>
          </cell>
          <cell r="AE64" t="str">
            <v>否</v>
          </cell>
          <cell r="AF64">
            <v>12500</v>
          </cell>
          <cell r="AG64" t="str">
            <v>庭院</v>
          </cell>
        </row>
        <row r="65">
          <cell r="E65" t="str">
            <v>642224197909151017</v>
          </cell>
          <cell r="F65" t="str">
            <v>6229478810096819583</v>
          </cell>
          <cell r="G65" t="str">
            <v>未消除风险监测户</v>
          </cell>
          <cell r="H65" t="str">
            <v>否</v>
          </cell>
        </row>
        <row r="65">
          <cell r="P65" t="str">
            <v>羊</v>
          </cell>
          <cell r="Q65">
            <v>35</v>
          </cell>
        </row>
        <row r="65">
          <cell r="S65">
            <v>200</v>
          </cell>
          <cell r="T65">
            <v>7000</v>
          </cell>
        </row>
        <row r="65">
          <cell r="W65">
            <v>7000</v>
          </cell>
        </row>
        <row r="65">
          <cell r="Z65">
            <v>0</v>
          </cell>
          <cell r="AA65">
            <v>7000</v>
          </cell>
          <cell r="AB65">
            <v>0</v>
          </cell>
          <cell r="AC65">
            <v>7000</v>
          </cell>
          <cell r="AD65">
            <v>4800</v>
          </cell>
          <cell r="AE65" t="str">
            <v>否</v>
          </cell>
          <cell r="AF65">
            <v>7000</v>
          </cell>
          <cell r="AG65" t="str">
            <v>庭院</v>
          </cell>
        </row>
        <row r="66">
          <cell r="E66" t="str">
            <v>642222198205043239</v>
          </cell>
          <cell r="F66" t="str">
            <v>6229478811201056233</v>
          </cell>
          <cell r="G66" t="str">
            <v>未消除风险监测户</v>
          </cell>
          <cell r="H66" t="str">
            <v>否</v>
          </cell>
        </row>
        <row r="66">
          <cell r="P66" t="str">
            <v>羊</v>
          </cell>
          <cell r="Q66">
            <v>24</v>
          </cell>
        </row>
        <row r="66">
          <cell r="S66">
            <v>200</v>
          </cell>
          <cell r="T66">
            <v>4800</v>
          </cell>
        </row>
        <row r="66">
          <cell r="W66">
            <v>4800</v>
          </cell>
        </row>
        <row r="66">
          <cell r="AA66">
            <v>4800</v>
          </cell>
          <cell r="AB66">
            <v>0</v>
          </cell>
          <cell r="AC66">
            <v>4800</v>
          </cell>
          <cell r="AD66">
            <v>4800</v>
          </cell>
          <cell r="AE66" t="str">
            <v>否</v>
          </cell>
          <cell r="AF66">
            <v>4800</v>
          </cell>
          <cell r="AG66" t="str">
            <v>庭院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代种"/>
      <sheetName val="附件2"/>
      <sheetName val="附件3"/>
      <sheetName val="附件3 (2)"/>
      <sheetName val="附件4"/>
      <sheetName val="附件5 "/>
      <sheetName val="附件6"/>
      <sheetName val="附件8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T3" t="str">
            <v>单位：头、元/头；只、元/只；元</v>
          </cell>
        </row>
        <row r="4">
          <cell r="E4" t="str">
            <v>户主身份证号</v>
          </cell>
          <cell r="F4" t="str">
            <v>户主社保卡号</v>
          </cell>
          <cell r="G4" t="str">
            <v>户类型</v>
          </cell>
          <cell r="H4" t="str">
            <v>是否代养</v>
          </cell>
          <cell r="I4" t="str">
            <v>牛</v>
          </cell>
        </row>
        <row r="4">
          <cell r="P4" t="str">
            <v>羊、猪</v>
          </cell>
        </row>
        <row r="4">
          <cell r="X4" t="str">
            <v>基础母牛
(见犊补母）</v>
          </cell>
        </row>
        <row r="4">
          <cell r="AA4" t="str">
            <v>养殖业产业奖补</v>
          </cell>
        </row>
        <row r="4">
          <cell r="AD4" t="str">
            <v>已申报（发放）种植业产业奖补总额</v>
          </cell>
          <cell r="AE4" t="str">
            <v>是否达到25000元奖补上限</v>
          </cell>
          <cell r="AF4" t="str">
            <v>本次发放养殖业产业奖补总额</v>
          </cell>
        </row>
        <row r="5">
          <cell r="I5" t="str">
            <v>基本情况</v>
          </cell>
        </row>
        <row r="5">
          <cell r="K5" t="str">
            <v>产业补贴</v>
          </cell>
        </row>
        <row r="5">
          <cell r="P5" t="str">
            <v>基本情况</v>
          </cell>
        </row>
        <row r="5">
          <cell r="S5" t="str">
            <v>产业补贴</v>
          </cell>
        </row>
        <row r="5">
          <cell r="X5" t="str">
            <v>基本
情况</v>
          </cell>
          <cell r="Y5" t="str">
            <v>产业奖励</v>
          </cell>
        </row>
        <row r="5">
          <cell r="AA5" t="str">
            <v>产业补贴金额合计</v>
          </cell>
          <cell r="AB5" t="str">
            <v>产业奖励金额合计</v>
          </cell>
          <cell r="AC5" t="str">
            <v>产业奖补总额</v>
          </cell>
        </row>
        <row r="6">
          <cell r="I6" t="str">
            <v>种类</v>
          </cell>
          <cell r="J6" t="str">
            <v>数量</v>
          </cell>
          <cell r="K6" t="str">
            <v>饲草料补贴</v>
          </cell>
        </row>
        <row r="6">
          <cell r="M6" t="str">
            <v>水费补贴</v>
          </cell>
        </row>
        <row r="6">
          <cell r="O6" t="str">
            <v>产业补贴金额小计</v>
          </cell>
          <cell r="P6" t="str">
            <v>种类</v>
          </cell>
          <cell r="Q6" t="str">
            <v>数量</v>
          </cell>
          <cell r="R6" t="str">
            <v>其中：养羊数量</v>
          </cell>
          <cell r="S6" t="str">
            <v>饲草料补贴</v>
          </cell>
        </row>
        <row r="6">
          <cell r="U6" t="str">
            <v>水费补贴</v>
          </cell>
        </row>
        <row r="6">
          <cell r="W6" t="str">
            <v>产业补贴金额小计</v>
          </cell>
          <cell r="X6" t="str">
            <v>数量</v>
          </cell>
          <cell r="Y6" t="str">
            <v>标准</v>
          </cell>
          <cell r="Z6" t="str">
            <v>金额</v>
          </cell>
        </row>
        <row r="7">
          <cell r="K7" t="str">
            <v>标准</v>
          </cell>
          <cell r="L7" t="str">
            <v>金额</v>
          </cell>
          <cell r="M7" t="str">
            <v>标准</v>
          </cell>
          <cell r="N7" t="str">
            <v>金额</v>
          </cell>
        </row>
        <row r="7">
          <cell r="S7" t="str">
            <v>标准</v>
          </cell>
          <cell r="T7" t="str">
            <v>金额</v>
          </cell>
          <cell r="U7" t="str">
            <v>标准</v>
          </cell>
          <cell r="V7" t="str">
            <v>金额</v>
          </cell>
        </row>
        <row r="8">
          <cell r="J8">
            <v>120</v>
          </cell>
        </row>
        <row r="8">
          <cell r="L8">
            <v>60000</v>
          </cell>
        </row>
        <row r="8">
          <cell r="O8">
            <v>60000</v>
          </cell>
        </row>
        <row r="8">
          <cell r="T8">
            <v>270800</v>
          </cell>
        </row>
        <row r="8">
          <cell r="W8">
            <v>270800</v>
          </cell>
          <cell r="X8">
            <v>30</v>
          </cell>
        </row>
        <row r="8">
          <cell r="Z8">
            <v>45000</v>
          </cell>
          <cell r="AA8">
            <v>330800</v>
          </cell>
          <cell r="AB8">
            <v>45000</v>
          </cell>
          <cell r="AC8">
            <v>375800</v>
          </cell>
        </row>
        <row r="8">
          <cell r="AF8">
            <v>375300</v>
          </cell>
        </row>
        <row r="9">
          <cell r="E9" t="str">
            <v>642222198009061034</v>
          </cell>
          <cell r="F9" t="str">
            <v>6229478800115058138</v>
          </cell>
          <cell r="G9" t="str">
            <v>脱贫户</v>
          </cell>
          <cell r="H9" t="str">
            <v>否</v>
          </cell>
          <cell r="I9" t="str">
            <v>牛</v>
          </cell>
          <cell r="J9">
            <v>12</v>
          </cell>
          <cell r="K9">
            <v>500</v>
          </cell>
          <cell r="L9">
            <v>6000</v>
          </cell>
        </row>
        <row r="9">
          <cell r="O9">
            <v>6000</v>
          </cell>
          <cell r="P9" t="str">
            <v>羊</v>
          </cell>
          <cell r="Q9">
            <v>67</v>
          </cell>
          <cell r="R9">
            <v>67</v>
          </cell>
          <cell r="S9">
            <v>200</v>
          </cell>
          <cell r="T9">
            <v>13400</v>
          </cell>
        </row>
        <row r="9">
          <cell r="W9">
            <v>13400</v>
          </cell>
          <cell r="X9">
            <v>2</v>
          </cell>
          <cell r="Y9">
            <v>1500</v>
          </cell>
          <cell r="Z9">
            <v>3000</v>
          </cell>
          <cell r="AA9">
            <v>19400</v>
          </cell>
          <cell r="AB9">
            <v>3000</v>
          </cell>
          <cell r="AC9">
            <v>22400</v>
          </cell>
          <cell r="AD9">
            <v>0</v>
          </cell>
          <cell r="AE9" t="str">
            <v>否</v>
          </cell>
          <cell r="AF9">
            <v>22400</v>
          </cell>
        </row>
        <row r="10">
          <cell r="E10" t="str">
            <v>642222198304021019</v>
          </cell>
          <cell r="F10" t="str">
            <v>6229478800115045606</v>
          </cell>
          <cell r="G10" t="str">
            <v>脱贫户</v>
          </cell>
          <cell r="H10" t="str">
            <v>否</v>
          </cell>
          <cell r="I10" t="str">
            <v>牛</v>
          </cell>
          <cell r="J10">
            <v>5</v>
          </cell>
          <cell r="K10">
            <v>500</v>
          </cell>
          <cell r="L10">
            <v>2500</v>
          </cell>
        </row>
        <row r="10">
          <cell r="O10">
            <v>2500</v>
          </cell>
          <cell r="P10" t="str">
            <v>羊</v>
          </cell>
          <cell r="Q10">
            <v>100</v>
          </cell>
          <cell r="R10">
            <v>100</v>
          </cell>
          <cell r="S10">
            <v>200</v>
          </cell>
          <cell r="T10">
            <v>20000</v>
          </cell>
        </row>
        <row r="10">
          <cell r="W10">
            <v>20000</v>
          </cell>
          <cell r="X10">
            <v>2</v>
          </cell>
          <cell r="Y10">
            <v>1500</v>
          </cell>
          <cell r="Z10">
            <v>3000</v>
          </cell>
          <cell r="AA10">
            <v>22500</v>
          </cell>
          <cell r="AB10">
            <v>3000</v>
          </cell>
          <cell r="AC10">
            <v>25500</v>
          </cell>
          <cell r="AD10">
            <v>0</v>
          </cell>
          <cell r="AE10" t="str">
            <v>是</v>
          </cell>
          <cell r="AF10">
            <v>25000</v>
          </cell>
        </row>
        <row r="11">
          <cell r="E11" t="str">
            <v>642222197404051018</v>
          </cell>
          <cell r="F11" t="str">
            <v>6229478800112044179</v>
          </cell>
          <cell r="G11" t="str">
            <v>脱贫户</v>
          </cell>
          <cell r="H11" t="str">
            <v>否</v>
          </cell>
          <cell r="I11" t="str">
            <v>牛</v>
          </cell>
          <cell r="J11">
            <v>12</v>
          </cell>
          <cell r="K11">
            <v>500</v>
          </cell>
          <cell r="L11">
            <v>6000</v>
          </cell>
        </row>
        <row r="11">
          <cell r="O11">
            <v>6000</v>
          </cell>
          <cell r="P11" t="str">
            <v>羊</v>
          </cell>
          <cell r="Q11">
            <v>21</v>
          </cell>
          <cell r="R11">
            <v>21</v>
          </cell>
          <cell r="S11">
            <v>200</v>
          </cell>
          <cell r="T11">
            <v>4200</v>
          </cell>
        </row>
        <row r="11">
          <cell r="W11">
            <v>4200</v>
          </cell>
          <cell r="X11">
            <v>2</v>
          </cell>
          <cell r="Y11">
            <v>1500</v>
          </cell>
          <cell r="Z11">
            <v>3000</v>
          </cell>
          <cell r="AA11">
            <v>10200</v>
          </cell>
          <cell r="AB11">
            <v>3000</v>
          </cell>
          <cell r="AC11">
            <v>13200</v>
          </cell>
          <cell r="AD11">
            <v>0</v>
          </cell>
          <cell r="AE11" t="str">
            <v>否</v>
          </cell>
          <cell r="AF11">
            <v>13200</v>
          </cell>
        </row>
        <row r="12">
          <cell r="E12" t="str">
            <v>642222196904161016</v>
          </cell>
          <cell r="F12" t="str">
            <v>6229478811101044883</v>
          </cell>
          <cell r="G12" t="str">
            <v>脱贫户</v>
          </cell>
          <cell r="H12" t="str">
            <v>否</v>
          </cell>
          <cell r="I12" t="str">
            <v>牛</v>
          </cell>
          <cell r="J12">
            <v>7</v>
          </cell>
          <cell r="K12">
            <v>500</v>
          </cell>
          <cell r="L12">
            <v>3500</v>
          </cell>
        </row>
        <row r="12">
          <cell r="O12">
            <v>3500</v>
          </cell>
          <cell r="P12" t="str">
            <v>羊</v>
          </cell>
          <cell r="Q12">
            <v>33</v>
          </cell>
          <cell r="R12">
            <v>33</v>
          </cell>
          <cell r="S12">
            <v>200</v>
          </cell>
          <cell r="T12">
            <v>6600</v>
          </cell>
        </row>
        <row r="12">
          <cell r="W12">
            <v>6600</v>
          </cell>
          <cell r="X12">
            <v>3</v>
          </cell>
          <cell r="Y12">
            <v>1500</v>
          </cell>
          <cell r="Z12">
            <v>4500</v>
          </cell>
          <cell r="AA12">
            <v>10100</v>
          </cell>
          <cell r="AB12">
            <v>4500</v>
          </cell>
          <cell r="AC12">
            <v>14600</v>
          </cell>
          <cell r="AD12">
            <v>0</v>
          </cell>
          <cell r="AE12" t="str">
            <v>否</v>
          </cell>
          <cell r="AF12">
            <v>14600</v>
          </cell>
        </row>
        <row r="13">
          <cell r="E13" t="str">
            <v>642222197906171036</v>
          </cell>
          <cell r="F13" t="str">
            <v>6229478810097366110</v>
          </cell>
          <cell r="G13" t="str">
            <v>脱贫户</v>
          </cell>
          <cell r="H13" t="str">
            <v>否</v>
          </cell>
        </row>
        <row r="13">
          <cell r="K13">
            <v>500</v>
          </cell>
          <cell r="L13">
            <v>0</v>
          </cell>
        </row>
        <row r="13">
          <cell r="O13">
            <v>0</v>
          </cell>
          <cell r="P13" t="str">
            <v>羊</v>
          </cell>
          <cell r="Q13">
            <v>46</v>
          </cell>
          <cell r="R13">
            <v>46</v>
          </cell>
          <cell r="S13">
            <v>200</v>
          </cell>
          <cell r="T13">
            <v>9200</v>
          </cell>
        </row>
        <row r="13">
          <cell r="W13">
            <v>9200</v>
          </cell>
        </row>
        <row r="13">
          <cell r="Z13">
            <v>0</v>
          </cell>
          <cell r="AA13">
            <v>9200</v>
          </cell>
          <cell r="AB13">
            <v>0</v>
          </cell>
          <cell r="AC13">
            <v>9200</v>
          </cell>
          <cell r="AD13">
            <v>0</v>
          </cell>
          <cell r="AE13" t="str">
            <v>否</v>
          </cell>
          <cell r="AF13">
            <v>9200</v>
          </cell>
        </row>
        <row r="14">
          <cell r="E14" t="str">
            <v>642222195611051011</v>
          </cell>
          <cell r="F14" t="str">
            <v>6229478800115852720</v>
          </cell>
          <cell r="G14" t="str">
            <v>脱贫户</v>
          </cell>
          <cell r="H14" t="str">
            <v>否</v>
          </cell>
        </row>
        <row r="14">
          <cell r="K14">
            <v>500</v>
          </cell>
          <cell r="L14">
            <v>0</v>
          </cell>
        </row>
        <row r="14">
          <cell r="O14">
            <v>0</v>
          </cell>
          <cell r="P14" t="str">
            <v>羊</v>
          </cell>
          <cell r="Q14">
            <v>6</v>
          </cell>
          <cell r="R14">
            <v>6</v>
          </cell>
          <cell r="S14">
            <v>200</v>
          </cell>
          <cell r="T14">
            <v>1200</v>
          </cell>
        </row>
        <row r="14">
          <cell r="W14">
            <v>1200</v>
          </cell>
        </row>
        <row r="14">
          <cell r="Z14">
            <v>0</v>
          </cell>
          <cell r="AA14">
            <v>1200</v>
          </cell>
          <cell r="AB14">
            <v>0</v>
          </cell>
          <cell r="AC14">
            <v>1200</v>
          </cell>
          <cell r="AD14">
            <v>0</v>
          </cell>
          <cell r="AE14" t="str">
            <v>否</v>
          </cell>
          <cell r="AF14">
            <v>1200</v>
          </cell>
        </row>
        <row r="15">
          <cell r="E15" t="str">
            <v>64222219840602101X</v>
          </cell>
          <cell r="F15" t="str">
            <v>6229478800115861911</v>
          </cell>
          <cell r="G15" t="str">
            <v>脱贫户</v>
          </cell>
          <cell r="H15" t="str">
            <v>否</v>
          </cell>
          <cell r="I15" t="str">
            <v>牛</v>
          </cell>
          <cell r="J15">
            <v>1</v>
          </cell>
          <cell r="K15">
            <v>500</v>
          </cell>
          <cell r="L15">
            <v>500</v>
          </cell>
        </row>
        <row r="15">
          <cell r="O15">
            <v>500</v>
          </cell>
          <cell r="P15" t="str">
            <v>羊</v>
          </cell>
          <cell r="Q15">
            <v>70</v>
          </cell>
          <cell r="R15">
            <v>70</v>
          </cell>
          <cell r="S15">
            <v>200</v>
          </cell>
          <cell r="T15">
            <v>14000</v>
          </cell>
        </row>
        <row r="15">
          <cell r="W15">
            <v>14000</v>
          </cell>
        </row>
        <row r="15">
          <cell r="Z15">
            <v>0</v>
          </cell>
          <cell r="AA15">
            <v>14500</v>
          </cell>
          <cell r="AB15">
            <v>0</v>
          </cell>
          <cell r="AC15">
            <v>14500</v>
          </cell>
          <cell r="AD15">
            <v>0</v>
          </cell>
          <cell r="AE15" t="str">
            <v>否</v>
          </cell>
          <cell r="AF15">
            <v>14500</v>
          </cell>
        </row>
        <row r="16">
          <cell r="E16" t="str">
            <v>642222197601202815</v>
          </cell>
          <cell r="F16" t="str">
            <v>6229478800015880664</v>
          </cell>
          <cell r="G16" t="str">
            <v>脱贫户</v>
          </cell>
          <cell r="H16" t="str">
            <v>否</v>
          </cell>
        </row>
        <row r="16">
          <cell r="P16" t="str">
            <v>羊</v>
          </cell>
          <cell r="Q16">
            <v>90</v>
          </cell>
          <cell r="R16">
            <v>90</v>
          </cell>
          <cell r="S16">
            <v>200</v>
          </cell>
          <cell r="T16">
            <v>18000</v>
          </cell>
        </row>
        <row r="16">
          <cell r="W16">
            <v>18000</v>
          </cell>
        </row>
        <row r="16">
          <cell r="Z16">
            <v>0</v>
          </cell>
          <cell r="AA16">
            <v>18000</v>
          </cell>
          <cell r="AB16">
            <v>0</v>
          </cell>
          <cell r="AC16">
            <v>18000</v>
          </cell>
          <cell r="AD16">
            <v>0</v>
          </cell>
          <cell r="AE16" t="str">
            <v>否</v>
          </cell>
          <cell r="AF16">
            <v>18000</v>
          </cell>
        </row>
        <row r="17">
          <cell r="E17" t="str">
            <v>642222197809171018</v>
          </cell>
          <cell r="F17" t="str">
            <v>6229478811501188348</v>
          </cell>
          <cell r="G17" t="str">
            <v>脱贫户</v>
          </cell>
          <cell r="H17" t="str">
            <v>否</v>
          </cell>
        </row>
        <row r="17">
          <cell r="J17">
            <v>3</v>
          </cell>
          <cell r="K17">
            <v>500</v>
          </cell>
          <cell r="L17">
            <v>1500</v>
          </cell>
        </row>
        <row r="17">
          <cell r="O17">
            <v>1500</v>
          </cell>
          <cell r="P17" t="str">
            <v>羊</v>
          </cell>
          <cell r="Q17">
            <v>10</v>
          </cell>
          <cell r="R17">
            <v>10</v>
          </cell>
          <cell r="S17">
            <v>200</v>
          </cell>
          <cell r="T17">
            <v>2000</v>
          </cell>
        </row>
        <row r="17">
          <cell r="W17">
            <v>2000</v>
          </cell>
        </row>
        <row r="17">
          <cell r="Z17">
            <v>0</v>
          </cell>
          <cell r="AA17">
            <v>3500</v>
          </cell>
          <cell r="AB17">
            <v>0</v>
          </cell>
          <cell r="AC17">
            <v>3500</v>
          </cell>
          <cell r="AD17">
            <v>0</v>
          </cell>
          <cell r="AE17" t="str">
            <v>否</v>
          </cell>
          <cell r="AF17">
            <v>3500</v>
          </cell>
        </row>
        <row r="18">
          <cell r="E18" t="str">
            <v>642222197005022818</v>
          </cell>
          <cell r="F18" t="str">
            <v>6229478800115472172</v>
          </cell>
          <cell r="G18" t="str">
            <v>脱贫户</v>
          </cell>
          <cell r="H18" t="str">
            <v>否</v>
          </cell>
        </row>
        <row r="18">
          <cell r="P18" t="str">
            <v>羊</v>
          </cell>
          <cell r="Q18">
            <v>50</v>
          </cell>
          <cell r="R18">
            <v>50</v>
          </cell>
          <cell r="S18">
            <v>200</v>
          </cell>
          <cell r="T18">
            <v>10000</v>
          </cell>
        </row>
        <row r="18">
          <cell r="W18">
            <v>10000</v>
          </cell>
        </row>
        <row r="18">
          <cell r="Z18">
            <v>0</v>
          </cell>
          <cell r="AA18">
            <v>10000</v>
          </cell>
          <cell r="AB18">
            <v>0</v>
          </cell>
          <cell r="AC18">
            <v>10000</v>
          </cell>
          <cell r="AD18">
            <v>0</v>
          </cell>
          <cell r="AE18" t="str">
            <v>否</v>
          </cell>
          <cell r="AF18">
            <v>10000</v>
          </cell>
        </row>
        <row r="19">
          <cell r="E19" t="str">
            <v>642222196208091210</v>
          </cell>
          <cell r="F19" t="str">
            <v>6229478800015227940</v>
          </cell>
          <cell r="G19" t="str">
            <v>脱贫户</v>
          </cell>
          <cell r="H19" t="str">
            <v>否</v>
          </cell>
        </row>
        <row r="19">
          <cell r="P19" t="str">
            <v>羊</v>
          </cell>
          <cell r="Q19">
            <v>92</v>
          </cell>
          <cell r="R19">
            <v>92</v>
          </cell>
          <cell r="S19">
            <v>200</v>
          </cell>
          <cell r="T19">
            <v>18400</v>
          </cell>
        </row>
        <row r="19">
          <cell r="W19">
            <v>18400</v>
          </cell>
        </row>
        <row r="19">
          <cell r="Z19">
            <v>0</v>
          </cell>
          <cell r="AA19">
            <v>18400</v>
          </cell>
          <cell r="AB19">
            <v>0</v>
          </cell>
          <cell r="AC19">
            <v>18400</v>
          </cell>
          <cell r="AD19">
            <v>6000</v>
          </cell>
          <cell r="AE19" t="str">
            <v>否</v>
          </cell>
          <cell r="AF19">
            <v>18400</v>
          </cell>
        </row>
        <row r="20">
          <cell r="E20" t="str">
            <v>642222195407102811</v>
          </cell>
          <cell r="F20" t="str">
            <v>6229478800115769205</v>
          </cell>
          <cell r="G20" t="str">
            <v>脱贫户</v>
          </cell>
          <cell r="H20" t="str">
            <v>否</v>
          </cell>
        </row>
        <row r="20">
          <cell r="P20" t="str">
            <v>羊</v>
          </cell>
          <cell r="Q20">
            <v>14</v>
          </cell>
          <cell r="R20">
            <v>14</v>
          </cell>
          <cell r="S20">
            <v>200</v>
          </cell>
          <cell r="T20">
            <v>2800</v>
          </cell>
        </row>
        <row r="20">
          <cell r="W20">
            <v>2800</v>
          </cell>
        </row>
        <row r="20">
          <cell r="Z20">
            <v>0</v>
          </cell>
          <cell r="AA20">
            <v>2800</v>
          </cell>
          <cell r="AB20">
            <v>0</v>
          </cell>
          <cell r="AC20">
            <v>2800</v>
          </cell>
          <cell r="AD20">
            <v>0</v>
          </cell>
          <cell r="AE20" t="str">
            <v>否</v>
          </cell>
          <cell r="AF20">
            <v>2800</v>
          </cell>
        </row>
        <row r="21">
          <cell r="E21" t="str">
            <v>642222196007151213</v>
          </cell>
          <cell r="F21" t="str">
            <v>6229478810592124675</v>
          </cell>
          <cell r="G21" t="str">
            <v>脱贫户</v>
          </cell>
          <cell r="H21" t="str">
            <v>否</v>
          </cell>
        </row>
        <row r="21">
          <cell r="P21" t="str">
            <v>羊</v>
          </cell>
          <cell r="Q21">
            <v>35</v>
          </cell>
          <cell r="R21">
            <v>35</v>
          </cell>
          <cell r="S21">
            <v>200</v>
          </cell>
          <cell r="T21">
            <v>7000</v>
          </cell>
        </row>
        <row r="21">
          <cell r="W21">
            <v>7000</v>
          </cell>
        </row>
        <row r="21">
          <cell r="Z21">
            <v>0</v>
          </cell>
          <cell r="AA21">
            <v>7000</v>
          </cell>
          <cell r="AB21">
            <v>0</v>
          </cell>
          <cell r="AC21">
            <v>7000</v>
          </cell>
          <cell r="AD21">
            <v>0</v>
          </cell>
          <cell r="AE21" t="str">
            <v>否</v>
          </cell>
          <cell r="AF21">
            <v>7000</v>
          </cell>
        </row>
        <row r="22">
          <cell r="E22" t="str">
            <v>642222198701014218</v>
          </cell>
          <cell r="F22" t="str">
            <v>6229478800315145354</v>
          </cell>
          <cell r="G22" t="str">
            <v>脱贫户</v>
          </cell>
          <cell r="H22" t="str">
            <v>否</v>
          </cell>
        </row>
        <row r="22">
          <cell r="P22" t="str">
            <v>羊</v>
          </cell>
          <cell r="Q22">
            <v>14</v>
          </cell>
          <cell r="R22">
            <v>14</v>
          </cell>
          <cell r="S22">
            <v>200</v>
          </cell>
          <cell r="T22">
            <v>2800</v>
          </cell>
        </row>
        <row r="22">
          <cell r="W22">
            <v>2800</v>
          </cell>
        </row>
        <row r="22">
          <cell r="Z22">
            <v>0</v>
          </cell>
          <cell r="AA22">
            <v>2800</v>
          </cell>
          <cell r="AB22">
            <v>0</v>
          </cell>
          <cell r="AC22">
            <v>2800</v>
          </cell>
          <cell r="AD22">
            <v>0</v>
          </cell>
          <cell r="AE22" t="str">
            <v>否</v>
          </cell>
          <cell r="AF22">
            <v>2800</v>
          </cell>
        </row>
        <row r="23">
          <cell r="E23" t="str">
            <v>642222199607222816</v>
          </cell>
          <cell r="F23" t="str">
            <v>6229478811401384047</v>
          </cell>
          <cell r="G23" t="str">
            <v>脱贫户</v>
          </cell>
          <cell r="H23" t="str">
            <v>否</v>
          </cell>
        </row>
        <row r="23">
          <cell r="J23">
            <v>5</v>
          </cell>
          <cell r="K23">
            <v>500</v>
          </cell>
          <cell r="L23">
            <v>2500</v>
          </cell>
        </row>
        <row r="23">
          <cell r="O23">
            <v>2500</v>
          </cell>
        </row>
        <row r="23">
          <cell r="T23">
            <v>0</v>
          </cell>
        </row>
        <row r="23">
          <cell r="W23">
            <v>0</v>
          </cell>
          <cell r="X23">
            <v>2</v>
          </cell>
          <cell r="Y23">
            <v>1500</v>
          </cell>
          <cell r="Z23">
            <v>3000</v>
          </cell>
          <cell r="AA23">
            <v>2500</v>
          </cell>
          <cell r="AB23">
            <v>3000</v>
          </cell>
          <cell r="AC23">
            <v>5500</v>
          </cell>
          <cell r="AD23">
            <v>0</v>
          </cell>
          <cell r="AE23" t="str">
            <v>否</v>
          </cell>
          <cell r="AF23">
            <v>5500</v>
          </cell>
        </row>
        <row r="24">
          <cell r="E24" t="str">
            <v>642222197509032817</v>
          </cell>
          <cell r="F24" t="str">
            <v>6229478800015274611</v>
          </cell>
          <cell r="G24" t="str">
            <v>脱贫户</v>
          </cell>
          <cell r="H24" t="str">
            <v>否</v>
          </cell>
        </row>
        <row r="24">
          <cell r="J24">
            <v>14</v>
          </cell>
          <cell r="K24">
            <v>500</v>
          </cell>
          <cell r="L24">
            <v>7000</v>
          </cell>
        </row>
        <row r="24">
          <cell r="O24">
            <v>7000</v>
          </cell>
          <cell r="P24" t="str">
            <v>羊</v>
          </cell>
          <cell r="Q24">
            <v>33</v>
          </cell>
          <cell r="R24">
            <v>33</v>
          </cell>
          <cell r="S24">
            <v>200</v>
          </cell>
          <cell r="T24">
            <v>6600</v>
          </cell>
        </row>
        <row r="24">
          <cell r="W24">
            <v>6600</v>
          </cell>
          <cell r="X24">
            <v>6</v>
          </cell>
          <cell r="Y24">
            <v>1500</v>
          </cell>
          <cell r="Z24">
            <v>9000</v>
          </cell>
          <cell r="AA24">
            <v>13600</v>
          </cell>
          <cell r="AB24">
            <v>9000</v>
          </cell>
          <cell r="AC24">
            <v>22600</v>
          </cell>
          <cell r="AD24">
            <v>0</v>
          </cell>
          <cell r="AE24" t="str">
            <v>否</v>
          </cell>
          <cell r="AF24">
            <v>22600</v>
          </cell>
        </row>
        <row r="25">
          <cell r="E25" t="str">
            <v>642222197608021013</v>
          </cell>
          <cell r="F25" t="str">
            <v>6229478810096031376</v>
          </cell>
          <cell r="G25" t="str">
            <v>脱贫户</v>
          </cell>
          <cell r="H25" t="str">
            <v>否</v>
          </cell>
        </row>
        <row r="25">
          <cell r="P25" t="str">
            <v>羊</v>
          </cell>
          <cell r="Q25">
            <v>20</v>
          </cell>
          <cell r="R25">
            <v>20</v>
          </cell>
          <cell r="S25">
            <v>200</v>
          </cell>
          <cell r="T25">
            <v>4000</v>
          </cell>
        </row>
        <row r="25">
          <cell r="W25">
            <v>4000</v>
          </cell>
        </row>
        <row r="25">
          <cell r="Z25">
            <v>0</v>
          </cell>
          <cell r="AA25">
            <v>4000</v>
          </cell>
          <cell r="AB25">
            <v>0</v>
          </cell>
          <cell r="AC25">
            <v>4000</v>
          </cell>
          <cell r="AD25">
            <v>0</v>
          </cell>
          <cell r="AE25" t="str">
            <v>否</v>
          </cell>
          <cell r="AF25">
            <v>4000</v>
          </cell>
        </row>
        <row r="26">
          <cell r="E26" t="str">
            <v>642222199609181034</v>
          </cell>
          <cell r="F26" t="str">
            <v>6229478811601877345</v>
          </cell>
          <cell r="G26" t="str">
            <v>脱贫户</v>
          </cell>
          <cell r="H26" t="str">
            <v>否</v>
          </cell>
        </row>
        <row r="26">
          <cell r="J26">
            <v>8</v>
          </cell>
          <cell r="K26">
            <v>500</v>
          </cell>
          <cell r="L26">
            <v>4000</v>
          </cell>
        </row>
        <row r="26">
          <cell r="O26">
            <v>4000</v>
          </cell>
          <cell r="P26" t="str">
            <v>羊</v>
          </cell>
          <cell r="Q26">
            <v>20</v>
          </cell>
          <cell r="R26">
            <v>20</v>
          </cell>
          <cell r="S26">
            <v>200</v>
          </cell>
          <cell r="T26">
            <v>4000</v>
          </cell>
        </row>
        <row r="26">
          <cell r="W26">
            <v>4000</v>
          </cell>
          <cell r="X26">
            <v>4</v>
          </cell>
          <cell r="Y26">
            <v>1500</v>
          </cell>
          <cell r="Z26">
            <v>6000</v>
          </cell>
          <cell r="AA26">
            <v>8000</v>
          </cell>
          <cell r="AB26">
            <v>6000</v>
          </cell>
          <cell r="AC26">
            <v>14000</v>
          </cell>
          <cell r="AD26">
            <v>0</v>
          </cell>
          <cell r="AE26" t="str">
            <v>否</v>
          </cell>
          <cell r="AF26">
            <v>14000</v>
          </cell>
        </row>
        <row r="27">
          <cell r="E27" t="str">
            <v>642222198101142814</v>
          </cell>
          <cell r="F27" t="str">
            <v>6229478810097369619</v>
          </cell>
          <cell r="G27" t="str">
            <v>脱贫户</v>
          </cell>
          <cell r="H27" t="str">
            <v>否</v>
          </cell>
        </row>
        <row r="27">
          <cell r="P27" t="str">
            <v>羊</v>
          </cell>
          <cell r="Q27">
            <v>10</v>
          </cell>
          <cell r="R27">
            <v>10</v>
          </cell>
          <cell r="S27">
            <v>200</v>
          </cell>
          <cell r="T27">
            <v>2000</v>
          </cell>
        </row>
        <row r="27">
          <cell r="W27">
            <v>2000</v>
          </cell>
        </row>
        <row r="27">
          <cell r="Z27">
            <v>0</v>
          </cell>
          <cell r="AA27">
            <v>2000</v>
          </cell>
          <cell r="AB27">
            <v>0</v>
          </cell>
          <cell r="AC27">
            <v>2000</v>
          </cell>
          <cell r="AD27">
            <v>0</v>
          </cell>
          <cell r="AE27" t="str">
            <v>否</v>
          </cell>
          <cell r="AF27">
            <v>2000</v>
          </cell>
        </row>
        <row r="28">
          <cell r="E28" t="str">
            <v>642222195501072815</v>
          </cell>
          <cell r="F28" t="str">
            <v>6229478800015259372</v>
          </cell>
          <cell r="G28" t="str">
            <v>脱贫户</v>
          </cell>
          <cell r="H28" t="str">
            <v>否</v>
          </cell>
        </row>
        <row r="28">
          <cell r="P28" t="str">
            <v>羊</v>
          </cell>
          <cell r="Q28">
            <v>3</v>
          </cell>
          <cell r="R28">
            <v>3</v>
          </cell>
          <cell r="S28">
            <v>200</v>
          </cell>
          <cell r="T28">
            <v>600</v>
          </cell>
        </row>
        <row r="28">
          <cell r="W28">
            <v>600</v>
          </cell>
        </row>
        <row r="28">
          <cell r="Z28">
            <v>0</v>
          </cell>
          <cell r="AA28">
            <v>600</v>
          </cell>
          <cell r="AB28">
            <v>0</v>
          </cell>
          <cell r="AC28">
            <v>600</v>
          </cell>
          <cell r="AD28">
            <v>0</v>
          </cell>
          <cell r="AE28" t="str">
            <v>否</v>
          </cell>
          <cell r="AF28">
            <v>600</v>
          </cell>
        </row>
        <row r="29">
          <cell r="E29" t="str">
            <v>642222196203161013</v>
          </cell>
          <cell r="F29" t="str">
            <v>6229478800215516027</v>
          </cell>
          <cell r="G29" t="str">
            <v>脱贫户</v>
          </cell>
          <cell r="H29" t="str">
            <v>否</v>
          </cell>
        </row>
        <row r="29">
          <cell r="P29" t="str">
            <v>羊</v>
          </cell>
          <cell r="Q29">
            <v>13</v>
          </cell>
          <cell r="R29">
            <v>13</v>
          </cell>
          <cell r="S29">
            <v>200</v>
          </cell>
          <cell r="T29">
            <v>2600</v>
          </cell>
        </row>
        <row r="29">
          <cell r="W29">
            <v>2600</v>
          </cell>
        </row>
        <row r="29">
          <cell r="Z29">
            <v>0</v>
          </cell>
          <cell r="AA29">
            <v>2600</v>
          </cell>
          <cell r="AB29">
            <v>0</v>
          </cell>
          <cell r="AC29">
            <v>2600</v>
          </cell>
          <cell r="AD29">
            <v>0</v>
          </cell>
          <cell r="AE29" t="str">
            <v>否</v>
          </cell>
          <cell r="AF29">
            <v>2600</v>
          </cell>
        </row>
        <row r="30">
          <cell r="E30" t="str">
            <v>642222196409121033</v>
          </cell>
          <cell r="F30" t="str">
            <v>6229478810401118165</v>
          </cell>
          <cell r="G30" t="str">
            <v>脱贫户</v>
          </cell>
          <cell r="H30" t="str">
            <v>否</v>
          </cell>
        </row>
        <row r="30">
          <cell r="P30" t="str">
            <v>羊</v>
          </cell>
          <cell r="Q30">
            <v>14</v>
          </cell>
          <cell r="R30">
            <v>14</v>
          </cell>
          <cell r="S30">
            <v>200</v>
          </cell>
          <cell r="T30">
            <v>2800</v>
          </cell>
        </row>
        <row r="30">
          <cell r="W30">
            <v>2800</v>
          </cell>
        </row>
        <row r="30">
          <cell r="Z30">
            <v>0</v>
          </cell>
          <cell r="AA30">
            <v>2800</v>
          </cell>
          <cell r="AB30">
            <v>0</v>
          </cell>
          <cell r="AC30">
            <v>2800</v>
          </cell>
          <cell r="AD30">
            <v>0</v>
          </cell>
          <cell r="AE30" t="str">
            <v>否</v>
          </cell>
          <cell r="AF30">
            <v>2800</v>
          </cell>
        </row>
        <row r="31">
          <cell r="E31" t="str">
            <v>642222195410102812</v>
          </cell>
          <cell r="F31" t="str">
            <v>6229478800015259265</v>
          </cell>
          <cell r="G31" t="str">
            <v>脱贫户</v>
          </cell>
          <cell r="H31" t="str">
            <v>否</v>
          </cell>
        </row>
        <row r="31">
          <cell r="P31" t="str">
            <v>羊</v>
          </cell>
          <cell r="Q31">
            <v>16</v>
          </cell>
          <cell r="R31">
            <v>16</v>
          </cell>
          <cell r="S31">
            <v>200</v>
          </cell>
          <cell r="T31">
            <v>3200</v>
          </cell>
        </row>
        <row r="31">
          <cell r="W31">
            <v>3200</v>
          </cell>
        </row>
        <row r="31">
          <cell r="Z31">
            <v>0</v>
          </cell>
          <cell r="AA31">
            <v>3200</v>
          </cell>
          <cell r="AB31">
            <v>0</v>
          </cell>
          <cell r="AC31">
            <v>3200</v>
          </cell>
          <cell r="AD31">
            <v>0</v>
          </cell>
          <cell r="AE31" t="str">
            <v>否</v>
          </cell>
          <cell r="AF31">
            <v>3200</v>
          </cell>
        </row>
        <row r="32">
          <cell r="E32" t="str">
            <v>642222198703242812</v>
          </cell>
          <cell r="F32" t="str">
            <v>6229478800015170686</v>
          </cell>
          <cell r="G32" t="str">
            <v>脱贫户</v>
          </cell>
          <cell r="H32" t="str">
            <v>否</v>
          </cell>
        </row>
        <row r="32">
          <cell r="P32" t="str">
            <v>羊</v>
          </cell>
          <cell r="Q32">
            <v>27</v>
          </cell>
          <cell r="R32">
            <v>27</v>
          </cell>
          <cell r="S32">
            <v>200</v>
          </cell>
          <cell r="T32">
            <v>5400</v>
          </cell>
        </row>
        <row r="32">
          <cell r="W32">
            <v>5400</v>
          </cell>
        </row>
        <row r="32">
          <cell r="Z32">
            <v>0</v>
          </cell>
          <cell r="AA32">
            <v>5400</v>
          </cell>
          <cell r="AB32">
            <v>0</v>
          </cell>
          <cell r="AC32">
            <v>5400</v>
          </cell>
          <cell r="AD32">
            <v>0</v>
          </cell>
          <cell r="AE32" t="str">
            <v>否</v>
          </cell>
          <cell r="AF32">
            <v>5400</v>
          </cell>
        </row>
        <row r="33">
          <cell r="E33" t="str">
            <v>642222196504092816</v>
          </cell>
          <cell r="F33" t="str">
            <v>6229478800015270874</v>
          </cell>
          <cell r="G33" t="str">
            <v>脱贫户</v>
          </cell>
          <cell r="H33" t="str">
            <v>否</v>
          </cell>
        </row>
        <row r="33">
          <cell r="P33" t="str">
            <v>羊</v>
          </cell>
          <cell r="Q33">
            <v>32</v>
          </cell>
          <cell r="R33">
            <v>32</v>
          </cell>
          <cell r="S33">
            <v>200</v>
          </cell>
          <cell r="T33">
            <v>6400</v>
          </cell>
        </row>
        <row r="33">
          <cell r="W33">
            <v>6400</v>
          </cell>
        </row>
        <row r="33">
          <cell r="Z33">
            <v>0</v>
          </cell>
          <cell r="AA33">
            <v>6400</v>
          </cell>
          <cell r="AB33">
            <v>0</v>
          </cell>
          <cell r="AC33">
            <v>6400</v>
          </cell>
          <cell r="AD33">
            <v>0</v>
          </cell>
          <cell r="AE33" t="str">
            <v>否</v>
          </cell>
          <cell r="AF33">
            <v>6400</v>
          </cell>
        </row>
        <row r="34">
          <cell r="E34" t="str">
            <v>642222198705151017</v>
          </cell>
          <cell r="F34" t="str">
            <v>6229478811801919368</v>
          </cell>
          <cell r="G34" t="str">
            <v>脱贫户</v>
          </cell>
          <cell r="H34" t="str">
            <v>否</v>
          </cell>
        </row>
        <row r="34">
          <cell r="P34" t="str">
            <v>羊</v>
          </cell>
          <cell r="Q34">
            <v>9</v>
          </cell>
          <cell r="R34">
            <v>9</v>
          </cell>
          <cell r="S34">
            <v>200</v>
          </cell>
          <cell r="T34">
            <v>1800</v>
          </cell>
        </row>
        <row r="34">
          <cell r="W34">
            <v>1800</v>
          </cell>
        </row>
        <row r="34">
          <cell r="Z34">
            <v>0</v>
          </cell>
          <cell r="AA34">
            <v>1800</v>
          </cell>
          <cell r="AB34">
            <v>0</v>
          </cell>
          <cell r="AC34">
            <v>1800</v>
          </cell>
          <cell r="AD34">
            <v>6000</v>
          </cell>
          <cell r="AE34" t="str">
            <v>否</v>
          </cell>
          <cell r="AF34">
            <v>1800</v>
          </cell>
        </row>
        <row r="35">
          <cell r="E35" t="str">
            <v>642222196603071033</v>
          </cell>
          <cell r="F35" t="str">
            <v>6229478810801402482</v>
          </cell>
          <cell r="G35" t="str">
            <v>脱贫户</v>
          </cell>
          <cell r="H35" t="str">
            <v>否</v>
          </cell>
          <cell r="I35" t="str">
            <v>牛</v>
          </cell>
          <cell r="J35">
            <v>3</v>
          </cell>
          <cell r="K35">
            <v>500</v>
          </cell>
          <cell r="L35">
            <v>1500</v>
          </cell>
        </row>
        <row r="35">
          <cell r="O35">
            <v>1500</v>
          </cell>
          <cell r="P35" t="str">
            <v>羊</v>
          </cell>
          <cell r="Q35">
            <v>5</v>
          </cell>
          <cell r="R35">
            <v>5</v>
          </cell>
          <cell r="S35">
            <v>200</v>
          </cell>
          <cell r="T35">
            <v>1000</v>
          </cell>
        </row>
        <row r="35">
          <cell r="W35">
            <v>1000</v>
          </cell>
          <cell r="X35">
            <v>1</v>
          </cell>
          <cell r="Y35">
            <v>1500</v>
          </cell>
          <cell r="Z35">
            <v>1500</v>
          </cell>
          <cell r="AA35">
            <v>2500</v>
          </cell>
          <cell r="AB35">
            <v>1500</v>
          </cell>
          <cell r="AC35">
            <v>4000</v>
          </cell>
          <cell r="AD35">
            <v>0</v>
          </cell>
          <cell r="AE35" t="str">
            <v>否</v>
          </cell>
          <cell r="AF35">
            <v>4000</v>
          </cell>
        </row>
        <row r="36">
          <cell r="E36" t="str">
            <v>642222198907021018</v>
          </cell>
          <cell r="F36" t="str">
            <v>6229478800215507224</v>
          </cell>
          <cell r="G36" t="str">
            <v>脱贫户</v>
          </cell>
          <cell r="H36" t="str">
            <v>否</v>
          </cell>
          <cell r="I36" t="str">
            <v>牛</v>
          </cell>
          <cell r="J36">
            <v>2</v>
          </cell>
          <cell r="K36">
            <v>500</v>
          </cell>
          <cell r="L36">
            <v>1000</v>
          </cell>
        </row>
        <row r="36">
          <cell r="O36">
            <v>1000</v>
          </cell>
          <cell r="P36" t="str">
            <v>羊</v>
          </cell>
          <cell r="Q36">
            <v>40</v>
          </cell>
          <cell r="R36">
            <v>40</v>
          </cell>
          <cell r="S36">
            <v>200</v>
          </cell>
          <cell r="T36">
            <v>8000</v>
          </cell>
        </row>
        <row r="36">
          <cell r="W36">
            <v>8000</v>
          </cell>
          <cell r="X36">
            <v>1</v>
          </cell>
          <cell r="Y36">
            <v>1500</v>
          </cell>
          <cell r="Z36">
            <v>1500</v>
          </cell>
          <cell r="AA36">
            <v>9000</v>
          </cell>
          <cell r="AB36">
            <v>1500</v>
          </cell>
          <cell r="AC36">
            <v>10500</v>
          </cell>
          <cell r="AD36">
            <v>0</v>
          </cell>
          <cell r="AE36" t="str">
            <v>否</v>
          </cell>
          <cell r="AF36">
            <v>10500</v>
          </cell>
        </row>
        <row r="37">
          <cell r="E37" t="str">
            <v>642222197203071012</v>
          </cell>
          <cell r="F37" t="str">
            <v>6229478810095043026</v>
          </cell>
          <cell r="G37" t="str">
            <v>脱贫户</v>
          </cell>
          <cell r="H37" t="str">
            <v>否</v>
          </cell>
        </row>
        <row r="37">
          <cell r="P37" t="str">
            <v>羊</v>
          </cell>
          <cell r="Q37">
            <v>65</v>
          </cell>
          <cell r="R37">
            <v>65</v>
          </cell>
          <cell r="S37">
            <v>200</v>
          </cell>
          <cell r="T37">
            <v>13000</v>
          </cell>
        </row>
        <row r="37">
          <cell r="W37">
            <v>13000</v>
          </cell>
        </row>
        <row r="37">
          <cell r="Z37">
            <v>0</v>
          </cell>
          <cell r="AA37">
            <v>13000</v>
          </cell>
          <cell r="AB37">
            <v>0</v>
          </cell>
          <cell r="AC37">
            <v>13000</v>
          </cell>
          <cell r="AD37">
            <v>0</v>
          </cell>
          <cell r="AE37" t="str">
            <v>否</v>
          </cell>
          <cell r="AF37">
            <v>13000</v>
          </cell>
        </row>
        <row r="38">
          <cell r="E38" t="str">
            <v>642222195903102810</v>
          </cell>
          <cell r="F38" t="str">
            <v>6229478811001001959</v>
          </cell>
          <cell r="G38" t="str">
            <v>脱贫户</v>
          </cell>
          <cell r="H38" t="str">
            <v>否</v>
          </cell>
        </row>
        <row r="38">
          <cell r="P38" t="str">
            <v>羊</v>
          </cell>
          <cell r="Q38">
            <v>15</v>
          </cell>
          <cell r="R38">
            <v>15</v>
          </cell>
          <cell r="S38">
            <v>200</v>
          </cell>
          <cell r="T38">
            <v>3000</v>
          </cell>
        </row>
        <row r="38">
          <cell r="W38">
            <v>3000</v>
          </cell>
        </row>
        <row r="38">
          <cell r="Z38">
            <v>0</v>
          </cell>
          <cell r="AA38">
            <v>3000</v>
          </cell>
          <cell r="AB38">
            <v>0</v>
          </cell>
          <cell r="AC38">
            <v>3000</v>
          </cell>
          <cell r="AD38">
            <v>0</v>
          </cell>
          <cell r="AE38" t="str">
            <v>否</v>
          </cell>
          <cell r="AF38">
            <v>3000</v>
          </cell>
        </row>
        <row r="39">
          <cell r="E39" t="str">
            <v>642222195212012816</v>
          </cell>
          <cell r="F39" t="str">
            <v>6229478800015259299</v>
          </cell>
          <cell r="G39" t="str">
            <v>脱贫户</v>
          </cell>
          <cell r="H39" t="str">
            <v>否</v>
          </cell>
        </row>
        <row r="39">
          <cell r="P39" t="str">
            <v>羊</v>
          </cell>
          <cell r="Q39">
            <v>10</v>
          </cell>
          <cell r="R39">
            <v>10</v>
          </cell>
          <cell r="S39">
            <v>200</v>
          </cell>
          <cell r="T39">
            <v>2000</v>
          </cell>
        </row>
        <row r="39">
          <cell r="W39">
            <v>2000</v>
          </cell>
        </row>
        <row r="39">
          <cell r="Z39">
            <v>0</v>
          </cell>
          <cell r="AA39">
            <v>2000</v>
          </cell>
          <cell r="AB39">
            <v>0</v>
          </cell>
          <cell r="AC39">
            <v>2000</v>
          </cell>
          <cell r="AD39">
            <v>0</v>
          </cell>
          <cell r="AE39" t="str">
            <v>否</v>
          </cell>
          <cell r="AF39">
            <v>2000</v>
          </cell>
        </row>
        <row r="40">
          <cell r="E40" t="str">
            <v>64222219800907285X</v>
          </cell>
          <cell r="F40" t="str">
            <v>6229478811501188124</v>
          </cell>
          <cell r="G40" t="str">
            <v>脱贫户</v>
          </cell>
          <cell r="H40" t="str">
            <v>否</v>
          </cell>
          <cell r="I40" t="str">
            <v>牛</v>
          </cell>
          <cell r="J40">
            <v>3</v>
          </cell>
          <cell r="K40">
            <v>500</v>
          </cell>
          <cell r="L40">
            <v>1500</v>
          </cell>
        </row>
        <row r="40">
          <cell r="O40">
            <v>1500</v>
          </cell>
          <cell r="P40" t="str">
            <v>羊</v>
          </cell>
          <cell r="Q40">
            <v>3</v>
          </cell>
          <cell r="R40">
            <v>3</v>
          </cell>
          <cell r="S40">
            <v>200</v>
          </cell>
          <cell r="T40">
            <v>600</v>
          </cell>
        </row>
        <row r="40">
          <cell r="W40">
            <v>600</v>
          </cell>
        </row>
        <row r="40">
          <cell r="Z40">
            <v>0</v>
          </cell>
          <cell r="AA40">
            <v>2100</v>
          </cell>
          <cell r="AB40">
            <v>0</v>
          </cell>
          <cell r="AC40">
            <v>2100</v>
          </cell>
          <cell r="AD40">
            <v>0</v>
          </cell>
          <cell r="AE40" t="str">
            <v>否</v>
          </cell>
          <cell r="AF40">
            <v>2100</v>
          </cell>
        </row>
        <row r="41">
          <cell r="E41" t="str">
            <v>642222196801172812</v>
          </cell>
          <cell r="F41" t="str">
            <v>6229478800015273027</v>
          </cell>
          <cell r="G41" t="str">
            <v>脱贫户</v>
          </cell>
          <cell r="H41" t="str">
            <v>否</v>
          </cell>
          <cell r="I41" t="str">
            <v>牛</v>
          </cell>
          <cell r="J41">
            <v>2</v>
          </cell>
          <cell r="K41">
            <v>500</v>
          </cell>
          <cell r="L41">
            <v>1000</v>
          </cell>
        </row>
        <row r="41">
          <cell r="O41">
            <v>1000</v>
          </cell>
          <cell r="P41" t="str">
            <v>羊</v>
          </cell>
          <cell r="Q41">
            <v>14</v>
          </cell>
          <cell r="R41">
            <v>14</v>
          </cell>
          <cell r="S41">
            <v>200</v>
          </cell>
          <cell r="T41">
            <v>2800</v>
          </cell>
        </row>
        <row r="41">
          <cell r="W41">
            <v>2800</v>
          </cell>
          <cell r="X41">
            <v>1</v>
          </cell>
          <cell r="Y41">
            <v>1500</v>
          </cell>
          <cell r="Z41">
            <v>1500</v>
          </cell>
          <cell r="AA41">
            <v>3800</v>
          </cell>
          <cell r="AB41">
            <v>1500</v>
          </cell>
          <cell r="AC41">
            <v>5300</v>
          </cell>
          <cell r="AD41">
            <v>0</v>
          </cell>
          <cell r="AE41" t="str">
            <v>否</v>
          </cell>
          <cell r="AF41">
            <v>5300</v>
          </cell>
        </row>
        <row r="42">
          <cell r="E42" t="str">
            <v>642222198009012873</v>
          </cell>
          <cell r="F42" t="str">
            <v>6229478800015264778</v>
          </cell>
          <cell r="G42" t="str">
            <v>脱贫户</v>
          </cell>
          <cell r="H42" t="str">
            <v>否</v>
          </cell>
          <cell r="I42" t="str">
            <v>牛</v>
          </cell>
          <cell r="J42">
            <v>9</v>
          </cell>
          <cell r="K42">
            <v>500</v>
          </cell>
          <cell r="L42">
            <v>4500</v>
          </cell>
        </row>
        <row r="42">
          <cell r="O42">
            <v>4500</v>
          </cell>
        </row>
        <row r="42">
          <cell r="T42">
            <v>0</v>
          </cell>
        </row>
        <row r="42">
          <cell r="W42">
            <v>0</v>
          </cell>
        </row>
        <row r="42">
          <cell r="Z42">
            <v>0</v>
          </cell>
          <cell r="AA42">
            <v>4500</v>
          </cell>
          <cell r="AB42">
            <v>0</v>
          </cell>
          <cell r="AC42">
            <v>4500</v>
          </cell>
          <cell r="AD42">
            <v>0</v>
          </cell>
          <cell r="AE42" t="str">
            <v>否</v>
          </cell>
          <cell r="AF42">
            <v>4500</v>
          </cell>
        </row>
        <row r="43">
          <cell r="E43" t="str">
            <v>642222197001132817</v>
          </cell>
          <cell r="F43" t="str">
            <v>6229478810096040476</v>
          </cell>
          <cell r="G43" t="str">
            <v>脱贫户</v>
          </cell>
          <cell r="H43" t="str">
            <v>否</v>
          </cell>
          <cell r="I43" t="str">
            <v>牛</v>
          </cell>
          <cell r="J43">
            <v>11</v>
          </cell>
          <cell r="K43">
            <v>500</v>
          </cell>
          <cell r="L43">
            <v>5500</v>
          </cell>
        </row>
        <row r="43">
          <cell r="O43">
            <v>5500</v>
          </cell>
        </row>
        <row r="43">
          <cell r="T43">
            <v>0</v>
          </cell>
        </row>
        <row r="43">
          <cell r="W43">
            <v>0</v>
          </cell>
          <cell r="X43">
            <v>3</v>
          </cell>
          <cell r="Y43">
            <v>1500</v>
          </cell>
          <cell r="Z43">
            <v>4500</v>
          </cell>
          <cell r="AA43">
            <v>5500</v>
          </cell>
          <cell r="AB43">
            <v>4500</v>
          </cell>
          <cell r="AC43">
            <v>10000</v>
          </cell>
          <cell r="AD43">
            <v>0</v>
          </cell>
          <cell r="AE43" t="str">
            <v>否</v>
          </cell>
          <cell r="AF43">
            <v>10000</v>
          </cell>
        </row>
        <row r="44">
          <cell r="E44" t="str">
            <v>642222199002071015</v>
          </cell>
          <cell r="F44" t="str">
            <v>6229478800215533022</v>
          </cell>
          <cell r="G44" t="str">
            <v>脱贫户</v>
          </cell>
          <cell r="H44" t="str">
            <v>否</v>
          </cell>
        </row>
        <row r="44">
          <cell r="P44" t="str">
            <v>羊</v>
          </cell>
          <cell r="Q44">
            <v>6</v>
          </cell>
          <cell r="R44">
            <v>6</v>
          </cell>
          <cell r="S44">
            <v>200</v>
          </cell>
          <cell r="T44">
            <v>1200</v>
          </cell>
        </row>
        <row r="44">
          <cell r="W44">
            <v>1200</v>
          </cell>
        </row>
        <row r="44">
          <cell r="Z44">
            <v>0</v>
          </cell>
          <cell r="AA44">
            <v>1200</v>
          </cell>
          <cell r="AB44">
            <v>0</v>
          </cell>
          <cell r="AC44">
            <v>1200</v>
          </cell>
          <cell r="AD44">
            <v>0</v>
          </cell>
          <cell r="AE44" t="str">
            <v>否</v>
          </cell>
          <cell r="AF44">
            <v>1200</v>
          </cell>
        </row>
        <row r="45">
          <cell r="E45" t="str">
            <v>642222196105041210</v>
          </cell>
          <cell r="F45" t="str">
            <v>6229478810393182765</v>
          </cell>
          <cell r="G45" t="str">
            <v>脱贫户</v>
          </cell>
          <cell r="H45" t="str">
            <v>否</v>
          </cell>
        </row>
        <row r="45">
          <cell r="P45" t="str">
            <v>羊</v>
          </cell>
          <cell r="Q45">
            <v>32</v>
          </cell>
          <cell r="R45">
            <v>32</v>
          </cell>
          <cell r="S45">
            <v>200</v>
          </cell>
          <cell r="T45">
            <v>6400</v>
          </cell>
        </row>
        <row r="45">
          <cell r="W45">
            <v>6400</v>
          </cell>
        </row>
        <row r="45">
          <cell r="Z45">
            <v>0</v>
          </cell>
          <cell r="AA45">
            <v>6400</v>
          </cell>
          <cell r="AB45">
            <v>0</v>
          </cell>
          <cell r="AC45">
            <v>6400</v>
          </cell>
          <cell r="AD45">
            <v>0</v>
          </cell>
          <cell r="AE45" t="str">
            <v>否</v>
          </cell>
          <cell r="AF45">
            <v>6400</v>
          </cell>
        </row>
        <row r="46">
          <cell r="E46" t="str">
            <v>642222195708152812</v>
          </cell>
          <cell r="F46" t="str">
            <v>6229478800315700596</v>
          </cell>
          <cell r="G46" t="str">
            <v>脱贫户</v>
          </cell>
          <cell r="H46" t="str">
            <v>否</v>
          </cell>
        </row>
        <row r="46">
          <cell r="P46" t="str">
            <v>羊</v>
          </cell>
          <cell r="Q46">
            <v>20</v>
          </cell>
          <cell r="R46">
            <v>20</v>
          </cell>
          <cell r="S46">
            <v>200</v>
          </cell>
          <cell r="T46">
            <v>4000</v>
          </cell>
        </row>
        <row r="46">
          <cell r="W46">
            <v>4000</v>
          </cell>
        </row>
        <row r="46">
          <cell r="Z46">
            <v>0</v>
          </cell>
          <cell r="AA46">
            <v>4000</v>
          </cell>
          <cell r="AB46">
            <v>0</v>
          </cell>
          <cell r="AC46">
            <v>4000</v>
          </cell>
          <cell r="AD46">
            <v>0</v>
          </cell>
          <cell r="AE46" t="str">
            <v>否</v>
          </cell>
          <cell r="AF46">
            <v>4000</v>
          </cell>
        </row>
        <row r="47">
          <cell r="E47" t="str">
            <v>64222219751207281X</v>
          </cell>
          <cell r="F47" t="str">
            <v>6229478800015334811</v>
          </cell>
          <cell r="G47" t="str">
            <v>脱贫户</v>
          </cell>
          <cell r="H47" t="str">
            <v>否</v>
          </cell>
          <cell r="I47" t="str">
            <v>牛</v>
          </cell>
          <cell r="J47">
            <v>4</v>
          </cell>
          <cell r="K47">
            <v>500</v>
          </cell>
          <cell r="L47">
            <v>2000</v>
          </cell>
        </row>
        <row r="47">
          <cell r="O47">
            <v>2000</v>
          </cell>
          <cell r="P47" t="str">
            <v>羊</v>
          </cell>
          <cell r="Q47">
            <v>45</v>
          </cell>
          <cell r="R47">
            <v>45</v>
          </cell>
          <cell r="S47">
            <v>200</v>
          </cell>
          <cell r="T47">
            <v>9000</v>
          </cell>
        </row>
        <row r="47">
          <cell r="W47">
            <v>9000</v>
          </cell>
          <cell r="X47">
            <v>1</v>
          </cell>
          <cell r="Y47">
            <v>1500</v>
          </cell>
          <cell r="Z47">
            <v>1500</v>
          </cell>
          <cell r="AA47">
            <v>11000</v>
          </cell>
          <cell r="AB47">
            <v>1500</v>
          </cell>
          <cell r="AC47">
            <v>12500</v>
          </cell>
          <cell r="AD47">
            <v>0</v>
          </cell>
          <cell r="AE47" t="str">
            <v>否</v>
          </cell>
          <cell r="AF47">
            <v>12500</v>
          </cell>
        </row>
        <row r="48">
          <cell r="E48" t="str">
            <v>642222197606152810</v>
          </cell>
          <cell r="F48" t="str">
            <v>6229478810393186246</v>
          </cell>
          <cell r="G48" t="str">
            <v>脱贫户</v>
          </cell>
          <cell r="H48" t="str">
            <v>否</v>
          </cell>
          <cell r="I48" t="str">
            <v>牛</v>
          </cell>
          <cell r="J48">
            <v>4</v>
          </cell>
          <cell r="K48">
            <v>500</v>
          </cell>
          <cell r="L48">
            <v>2000</v>
          </cell>
        </row>
        <row r="48">
          <cell r="O48">
            <v>2000</v>
          </cell>
        </row>
        <row r="48">
          <cell r="T48">
            <v>0</v>
          </cell>
        </row>
        <row r="48">
          <cell r="W48">
            <v>0</v>
          </cell>
        </row>
        <row r="48">
          <cell r="Z48">
            <v>0</v>
          </cell>
          <cell r="AA48">
            <v>2000</v>
          </cell>
          <cell r="AB48">
            <v>0</v>
          </cell>
          <cell r="AC48">
            <v>2000</v>
          </cell>
          <cell r="AD48">
            <v>0</v>
          </cell>
          <cell r="AE48" t="str">
            <v>否</v>
          </cell>
          <cell r="AF48">
            <v>2000</v>
          </cell>
        </row>
        <row r="49">
          <cell r="E49" t="str">
            <v>64052219520430221X</v>
          </cell>
          <cell r="F49" t="str">
            <v>6229478810592121424</v>
          </cell>
          <cell r="G49" t="str">
            <v>脱贫户</v>
          </cell>
          <cell r="H49" t="str">
            <v>否</v>
          </cell>
          <cell r="I49" t="str">
            <v>牛</v>
          </cell>
          <cell r="J49">
            <v>2</v>
          </cell>
          <cell r="K49">
            <v>500</v>
          </cell>
          <cell r="L49">
            <v>1000</v>
          </cell>
        </row>
        <row r="49">
          <cell r="O49">
            <v>1000</v>
          </cell>
        </row>
        <row r="49">
          <cell r="T49">
            <v>0</v>
          </cell>
        </row>
        <row r="49">
          <cell r="W49">
            <v>0</v>
          </cell>
        </row>
        <row r="49">
          <cell r="Z49">
            <v>0</v>
          </cell>
          <cell r="AA49">
            <v>1000</v>
          </cell>
          <cell r="AB49">
            <v>0</v>
          </cell>
          <cell r="AC49">
            <v>1000</v>
          </cell>
          <cell r="AD49">
            <v>0</v>
          </cell>
          <cell r="AE49" t="str">
            <v>否</v>
          </cell>
          <cell r="AF49">
            <v>1000</v>
          </cell>
        </row>
        <row r="50">
          <cell r="E50" t="str">
            <v>642222196105052817</v>
          </cell>
          <cell r="F50" t="str">
            <v>6229478811401834785</v>
          </cell>
          <cell r="G50" t="str">
            <v>脱贫户</v>
          </cell>
          <cell r="H50" t="str">
            <v>否</v>
          </cell>
        </row>
        <row r="50">
          <cell r="P50" t="str">
            <v>羊</v>
          </cell>
          <cell r="Q50">
            <v>7</v>
          </cell>
          <cell r="R50">
            <v>7</v>
          </cell>
          <cell r="S50">
            <v>200</v>
          </cell>
          <cell r="T50">
            <v>1400</v>
          </cell>
        </row>
        <row r="50">
          <cell r="W50">
            <v>1400</v>
          </cell>
        </row>
        <row r="50">
          <cell r="Z50">
            <v>0</v>
          </cell>
          <cell r="AA50">
            <v>1400</v>
          </cell>
          <cell r="AB50">
            <v>0</v>
          </cell>
          <cell r="AC50">
            <v>1400</v>
          </cell>
          <cell r="AD50">
            <v>0</v>
          </cell>
          <cell r="AE50" t="str">
            <v>否</v>
          </cell>
          <cell r="AF50">
            <v>1400</v>
          </cell>
        </row>
        <row r="51">
          <cell r="E51" t="str">
            <v>642222196909032811</v>
          </cell>
          <cell r="F51" t="str">
            <v>6229478810082609717</v>
          </cell>
          <cell r="G51" t="str">
            <v>脱贫户</v>
          </cell>
          <cell r="H51" t="str">
            <v>否</v>
          </cell>
        </row>
        <row r="51">
          <cell r="P51" t="str">
            <v>羊</v>
          </cell>
          <cell r="Q51">
            <v>12</v>
          </cell>
          <cell r="R51">
            <v>12</v>
          </cell>
          <cell r="S51">
            <v>200</v>
          </cell>
          <cell r="T51">
            <v>2400</v>
          </cell>
        </row>
        <row r="51">
          <cell r="W51">
            <v>2400</v>
          </cell>
        </row>
        <row r="51">
          <cell r="Z51">
            <v>0</v>
          </cell>
          <cell r="AA51">
            <v>2400</v>
          </cell>
          <cell r="AB51">
            <v>0</v>
          </cell>
          <cell r="AC51">
            <v>2400</v>
          </cell>
          <cell r="AD51">
            <v>0</v>
          </cell>
          <cell r="AE51" t="str">
            <v>否</v>
          </cell>
          <cell r="AF51">
            <v>2400</v>
          </cell>
        </row>
        <row r="52">
          <cell r="E52" t="str">
            <v>642222197211132815</v>
          </cell>
          <cell r="F52" t="str">
            <v>6229478800015276178</v>
          </cell>
          <cell r="G52" t="str">
            <v>脱贫户</v>
          </cell>
          <cell r="H52" t="str">
            <v>否</v>
          </cell>
          <cell r="I52" t="str">
            <v>牛</v>
          </cell>
          <cell r="J52">
            <v>2</v>
          </cell>
          <cell r="K52">
            <v>500</v>
          </cell>
          <cell r="L52">
            <v>1000</v>
          </cell>
        </row>
        <row r="52">
          <cell r="O52">
            <v>1000</v>
          </cell>
          <cell r="P52" t="str">
            <v>羊</v>
          </cell>
          <cell r="Q52">
            <v>15</v>
          </cell>
          <cell r="R52">
            <v>15</v>
          </cell>
          <cell r="S52">
            <v>200</v>
          </cell>
          <cell r="T52">
            <v>3000</v>
          </cell>
        </row>
        <row r="52">
          <cell r="W52">
            <v>3000</v>
          </cell>
        </row>
        <row r="52">
          <cell r="Z52">
            <v>0</v>
          </cell>
          <cell r="AA52">
            <v>4000</v>
          </cell>
          <cell r="AB52">
            <v>0</v>
          </cell>
          <cell r="AC52">
            <v>4000</v>
          </cell>
          <cell r="AD52">
            <v>0</v>
          </cell>
          <cell r="AE52" t="str">
            <v>否</v>
          </cell>
          <cell r="AF52">
            <v>4000</v>
          </cell>
        </row>
        <row r="53">
          <cell r="E53" t="str">
            <v>642222197607152812</v>
          </cell>
          <cell r="F53" t="str">
            <v>6229478811101555128</v>
          </cell>
          <cell r="G53" t="str">
            <v>脱贫户</v>
          </cell>
          <cell r="H53" t="str">
            <v>否</v>
          </cell>
        </row>
        <row r="53">
          <cell r="P53" t="str">
            <v>羊</v>
          </cell>
          <cell r="Q53">
            <v>4</v>
          </cell>
          <cell r="R53">
            <v>4</v>
          </cell>
          <cell r="S53">
            <v>200</v>
          </cell>
          <cell r="T53">
            <v>800</v>
          </cell>
        </row>
        <row r="53">
          <cell r="W53">
            <v>800</v>
          </cell>
        </row>
        <row r="53">
          <cell r="Z53">
            <v>0</v>
          </cell>
          <cell r="AA53">
            <v>800</v>
          </cell>
          <cell r="AB53">
            <v>0</v>
          </cell>
          <cell r="AC53">
            <v>800</v>
          </cell>
          <cell r="AD53">
            <v>0</v>
          </cell>
          <cell r="AE53" t="str">
            <v>否</v>
          </cell>
          <cell r="AF53">
            <v>800</v>
          </cell>
        </row>
        <row r="54">
          <cell r="E54" t="str">
            <v>642222198309052818</v>
          </cell>
          <cell r="F54" t="str">
            <v>6229478800115326113</v>
          </cell>
          <cell r="G54" t="str">
            <v>脱贫户</v>
          </cell>
          <cell r="H54" t="str">
            <v>否</v>
          </cell>
        </row>
        <row r="54">
          <cell r="P54" t="str">
            <v>羊</v>
          </cell>
          <cell r="Q54">
            <v>7</v>
          </cell>
          <cell r="R54">
            <v>7</v>
          </cell>
          <cell r="S54">
            <v>200</v>
          </cell>
          <cell r="T54">
            <v>1400</v>
          </cell>
        </row>
        <row r="54">
          <cell r="W54">
            <v>1400</v>
          </cell>
        </row>
        <row r="54">
          <cell r="Z54">
            <v>0</v>
          </cell>
          <cell r="AA54">
            <v>1400</v>
          </cell>
          <cell r="AB54">
            <v>0</v>
          </cell>
          <cell r="AC54">
            <v>1400</v>
          </cell>
          <cell r="AD54">
            <v>0</v>
          </cell>
          <cell r="AE54" t="str">
            <v>否</v>
          </cell>
          <cell r="AF54">
            <v>1400</v>
          </cell>
        </row>
        <row r="55">
          <cell r="E55" t="str">
            <v>642222198308102836</v>
          </cell>
          <cell r="F55" t="str">
            <v>6229478800115326105</v>
          </cell>
          <cell r="G55" t="str">
            <v>脱贫户</v>
          </cell>
          <cell r="H55" t="str">
            <v>否</v>
          </cell>
        </row>
        <row r="55">
          <cell r="P55" t="str">
            <v>羊</v>
          </cell>
          <cell r="Q55">
            <v>9</v>
          </cell>
          <cell r="R55">
            <v>9</v>
          </cell>
          <cell r="S55">
            <v>200</v>
          </cell>
          <cell r="T55">
            <v>1800</v>
          </cell>
        </row>
        <row r="55">
          <cell r="W55">
            <v>1800</v>
          </cell>
        </row>
        <row r="55">
          <cell r="Z55">
            <v>0</v>
          </cell>
          <cell r="AA55">
            <v>1800</v>
          </cell>
          <cell r="AB55">
            <v>0</v>
          </cell>
          <cell r="AC55">
            <v>1800</v>
          </cell>
          <cell r="AD55">
            <v>0</v>
          </cell>
          <cell r="AE55" t="str">
            <v>否</v>
          </cell>
          <cell r="AF55">
            <v>1800</v>
          </cell>
        </row>
        <row r="56">
          <cell r="E56" t="str">
            <v>642222197407022810</v>
          </cell>
          <cell r="F56" t="str">
            <v>6229478810193902388</v>
          </cell>
          <cell r="G56" t="str">
            <v>脱贫户</v>
          </cell>
          <cell r="H56" t="str">
            <v>否</v>
          </cell>
        </row>
        <row r="56">
          <cell r="P56" t="str">
            <v>羊</v>
          </cell>
          <cell r="Q56">
            <v>51</v>
          </cell>
          <cell r="R56">
            <v>51</v>
          </cell>
          <cell r="S56">
            <v>200</v>
          </cell>
          <cell r="T56">
            <v>10200</v>
          </cell>
        </row>
        <row r="56">
          <cell r="W56">
            <v>10200</v>
          </cell>
        </row>
        <row r="56">
          <cell r="Z56">
            <v>0</v>
          </cell>
          <cell r="AA56">
            <v>10200</v>
          </cell>
          <cell r="AB56">
            <v>0</v>
          </cell>
          <cell r="AC56">
            <v>10200</v>
          </cell>
          <cell r="AD56">
            <v>0</v>
          </cell>
          <cell r="AE56" t="str">
            <v>否</v>
          </cell>
          <cell r="AF56">
            <v>10200</v>
          </cell>
        </row>
        <row r="57">
          <cell r="E57" t="str">
            <v>642222198201052816</v>
          </cell>
          <cell r="F57" t="str">
            <v>6229478810901561526</v>
          </cell>
          <cell r="G57" t="str">
            <v>脱贫户</v>
          </cell>
          <cell r="H57" t="str">
            <v>否</v>
          </cell>
        </row>
        <row r="57">
          <cell r="P57" t="str">
            <v>羊</v>
          </cell>
          <cell r="Q57">
            <v>7</v>
          </cell>
          <cell r="R57">
            <v>7</v>
          </cell>
          <cell r="S57">
            <v>200</v>
          </cell>
          <cell r="T57">
            <v>1400</v>
          </cell>
        </row>
        <row r="57">
          <cell r="W57">
            <v>1400</v>
          </cell>
        </row>
        <row r="57">
          <cell r="Z57">
            <v>0</v>
          </cell>
          <cell r="AA57">
            <v>1400</v>
          </cell>
          <cell r="AB57">
            <v>0</v>
          </cell>
          <cell r="AC57">
            <v>1400</v>
          </cell>
          <cell r="AD57">
            <v>0</v>
          </cell>
          <cell r="AE57" t="str">
            <v>否</v>
          </cell>
          <cell r="AF57">
            <v>1400</v>
          </cell>
        </row>
        <row r="58">
          <cell r="E58" t="str">
            <v>642222196406052212</v>
          </cell>
          <cell r="F58" t="str">
            <v>6229478800015277671</v>
          </cell>
          <cell r="G58" t="str">
            <v>脱贫户</v>
          </cell>
          <cell r="H58" t="str">
            <v>否</v>
          </cell>
          <cell r="I58" t="str">
            <v>牛</v>
          </cell>
          <cell r="J58">
            <v>1</v>
          </cell>
          <cell r="K58">
            <v>500</v>
          </cell>
          <cell r="L58">
            <v>500</v>
          </cell>
        </row>
        <row r="58">
          <cell r="O58">
            <v>500</v>
          </cell>
          <cell r="P58" t="str">
            <v>羊</v>
          </cell>
          <cell r="Q58">
            <v>4</v>
          </cell>
          <cell r="R58">
            <v>4</v>
          </cell>
          <cell r="S58">
            <v>200</v>
          </cell>
          <cell r="T58">
            <v>800</v>
          </cell>
        </row>
        <row r="58">
          <cell r="W58">
            <v>800</v>
          </cell>
        </row>
        <row r="58">
          <cell r="Z58">
            <v>0</v>
          </cell>
          <cell r="AA58">
            <v>1300</v>
          </cell>
          <cell r="AB58">
            <v>0</v>
          </cell>
          <cell r="AC58">
            <v>1300</v>
          </cell>
          <cell r="AD58">
            <v>0</v>
          </cell>
          <cell r="AE58" t="str">
            <v>否</v>
          </cell>
          <cell r="AF58">
            <v>1300</v>
          </cell>
        </row>
        <row r="59">
          <cell r="E59" t="str">
            <v>64222219700709281X</v>
          </cell>
          <cell r="F59" t="str">
            <v>6229478811501184180</v>
          </cell>
          <cell r="G59" t="str">
            <v>脱贫户</v>
          </cell>
          <cell r="H59" t="str">
            <v>否</v>
          </cell>
          <cell r="I59" t="str">
            <v>牛</v>
          </cell>
          <cell r="J59">
            <v>1</v>
          </cell>
          <cell r="K59">
            <v>500</v>
          </cell>
          <cell r="L59">
            <v>500</v>
          </cell>
        </row>
        <row r="59">
          <cell r="O59">
            <v>500</v>
          </cell>
          <cell r="P59" t="str">
            <v>羊</v>
          </cell>
          <cell r="Q59">
            <v>8</v>
          </cell>
          <cell r="R59">
            <v>8</v>
          </cell>
          <cell r="S59">
            <v>200</v>
          </cell>
          <cell r="T59">
            <v>1600</v>
          </cell>
        </row>
        <row r="59">
          <cell r="W59">
            <v>1600</v>
          </cell>
        </row>
        <row r="59">
          <cell r="Z59">
            <v>0</v>
          </cell>
          <cell r="AA59">
            <v>2100</v>
          </cell>
          <cell r="AB59">
            <v>0</v>
          </cell>
          <cell r="AC59">
            <v>2100</v>
          </cell>
          <cell r="AD59">
            <v>0</v>
          </cell>
          <cell r="AE59" t="str">
            <v>否</v>
          </cell>
          <cell r="AF59">
            <v>2100</v>
          </cell>
        </row>
        <row r="60">
          <cell r="E60" t="str">
            <v>642222196803100839</v>
          </cell>
          <cell r="F60" t="str">
            <v>6229478811201071828</v>
          </cell>
          <cell r="G60" t="str">
            <v>脱贫户</v>
          </cell>
          <cell r="H60" t="str">
            <v>否</v>
          </cell>
          <cell r="I60" t="str">
            <v>牛</v>
          </cell>
          <cell r="J60">
            <v>2</v>
          </cell>
          <cell r="K60">
            <v>500</v>
          </cell>
          <cell r="L60">
            <v>1000</v>
          </cell>
        </row>
        <row r="60">
          <cell r="O60">
            <v>1000</v>
          </cell>
        </row>
        <row r="60">
          <cell r="T60">
            <v>0</v>
          </cell>
        </row>
        <row r="60">
          <cell r="W60">
            <v>0</v>
          </cell>
        </row>
        <row r="60">
          <cell r="Z60">
            <v>0</v>
          </cell>
          <cell r="AA60">
            <v>1000</v>
          </cell>
          <cell r="AB60">
            <v>0</v>
          </cell>
          <cell r="AC60">
            <v>1000</v>
          </cell>
          <cell r="AD60">
            <v>0</v>
          </cell>
          <cell r="AE60" t="str">
            <v>否</v>
          </cell>
          <cell r="AF60">
            <v>1000</v>
          </cell>
        </row>
        <row r="61">
          <cell r="E61" t="str">
            <v>642222195503140818</v>
          </cell>
          <cell r="F61" t="str">
            <v>6229478810093090789</v>
          </cell>
          <cell r="G61" t="str">
            <v>脱贫户</v>
          </cell>
          <cell r="H61" t="str">
            <v>否</v>
          </cell>
        </row>
        <row r="61">
          <cell r="L61">
            <v>0</v>
          </cell>
        </row>
        <row r="61">
          <cell r="O61">
            <v>0</v>
          </cell>
          <cell r="P61" t="str">
            <v>羊</v>
          </cell>
          <cell r="Q61">
            <v>10</v>
          </cell>
          <cell r="R61">
            <v>10</v>
          </cell>
          <cell r="S61">
            <v>200</v>
          </cell>
          <cell r="T61">
            <v>2000</v>
          </cell>
        </row>
        <row r="61">
          <cell r="W61">
            <v>2000</v>
          </cell>
        </row>
        <row r="61">
          <cell r="Z61">
            <v>0</v>
          </cell>
          <cell r="AA61">
            <v>2000</v>
          </cell>
          <cell r="AB61">
            <v>0</v>
          </cell>
          <cell r="AC61">
            <v>2000</v>
          </cell>
          <cell r="AD61">
            <v>0</v>
          </cell>
          <cell r="AE61" t="str">
            <v>否</v>
          </cell>
          <cell r="AF61">
            <v>2000</v>
          </cell>
        </row>
        <row r="62">
          <cell r="E62" t="str">
            <v>642222196801010856</v>
          </cell>
          <cell r="F62" t="str">
            <v>6229478800015572691</v>
          </cell>
          <cell r="G62" t="str">
            <v>脱贫户</v>
          </cell>
          <cell r="H62" t="str">
            <v>否</v>
          </cell>
        </row>
        <row r="62">
          <cell r="L62">
            <v>0</v>
          </cell>
        </row>
        <row r="62">
          <cell r="O62">
            <v>0</v>
          </cell>
          <cell r="P62" t="str">
            <v>羊</v>
          </cell>
          <cell r="Q62">
            <v>4</v>
          </cell>
          <cell r="R62">
            <v>4</v>
          </cell>
          <cell r="S62">
            <v>200</v>
          </cell>
          <cell r="T62">
            <v>800</v>
          </cell>
        </row>
        <row r="62">
          <cell r="W62">
            <v>800</v>
          </cell>
        </row>
        <row r="62">
          <cell r="Z62">
            <v>0</v>
          </cell>
          <cell r="AA62">
            <v>800</v>
          </cell>
          <cell r="AB62">
            <v>0</v>
          </cell>
          <cell r="AC62">
            <v>800</v>
          </cell>
          <cell r="AD62">
            <v>0</v>
          </cell>
          <cell r="AE62" t="str">
            <v>否</v>
          </cell>
          <cell r="AF62">
            <v>800</v>
          </cell>
        </row>
        <row r="63">
          <cell r="E63" t="str">
            <v>642222197010190816</v>
          </cell>
          <cell r="F63" t="str">
            <v>6229478810096040179</v>
          </cell>
          <cell r="G63" t="str">
            <v>脱贫户</v>
          </cell>
          <cell r="H63" t="str">
            <v>否</v>
          </cell>
        </row>
        <row r="63">
          <cell r="L63">
            <v>0</v>
          </cell>
        </row>
        <row r="63">
          <cell r="O63">
            <v>0</v>
          </cell>
          <cell r="P63" t="str">
            <v>羊</v>
          </cell>
          <cell r="Q63">
            <v>26</v>
          </cell>
          <cell r="R63">
            <v>26</v>
          </cell>
          <cell r="S63">
            <v>200</v>
          </cell>
          <cell r="T63">
            <v>5200</v>
          </cell>
        </row>
        <row r="63">
          <cell r="W63">
            <v>5200</v>
          </cell>
        </row>
        <row r="63">
          <cell r="Z63">
            <v>0</v>
          </cell>
          <cell r="AA63">
            <v>5200</v>
          </cell>
          <cell r="AB63">
            <v>0</v>
          </cell>
          <cell r="AC63">
            <v>5200</v>
          </cell>
          <cell r="AD63">
            <v>0</v>
          </cell>
          <cell r="AE63" t="str">
            <v>否</v>
          </cell>
          <cell r="AF63">
            <v>5200</v>
          </cell>
        </row>
        <row r="64">
          <cell r="E64" t="str">
            <v>642222199102030819</v>
          </cell>
          <cell r="F64" t="str">
            <v>6229478800015578789</v>
          </cell>
          <cell r="G64" t="str">
            <v>脱贫户</v>
          </cell>
          <cell r="H64" t="str">
            <v>否</v>
          </cell>
        </row>
        <row r="64">
          <cell r="L64">
            <v>0</v>
          </cell>
        </row>
        <row r="64">
          <cell r="O64">
            <v>0</v>
          </cell>
          <cell r="P64" t="str">
            <v>羊</v>
          </cell>
          <cell r="Q64">
            <v>12</v>
          </cell>
          <cell r="R64">
            <v>12</v>
          </cell>
          <cell r="S64">
            <v>200</v>
          </cell>
          <cell r="T64">
            <v>2400</v>
          </cell>
        </row>
        <row r="64">
          <cell r="W64">
            <v>2400</v>
          </cell>
        </row>
        <row r="64">
          <cell r="Z64">
            <v>0</v>
          </cell>
          <cell r="AA64">
            <v>2400</v>
          </cell>
          <cell r="AB64">
            <v>0</v>
          </cell>
          <cell r="AC64">
            <v>2400</v>
          </cell>
          <cell r="AD64">
            <v>0</v>
          </cell>
          <cell r="AE64" t="str">
            <v>否</v>
          </cell>
          <cell r="AF64">
            <v>2400</v>
          </cell>
        </row>
        <row r="65">
          <cell r="E65" t="str">
            <v>642222197002160836</v>
          </cell>
          <cell r="F65" t="str">
            <v>6229478800115666187</v>
          </cell>
          <cell r="G65" t="str">
            <v>脱贫户</v>
          </cell>
          <cell r="H65" t="str">
            <v>否</v>
          </cell>
        </row>
        <row r="65">
          <cell r="L65">
            <v>0</v>
          </cell>
        </row>
        <row r="65">
          <cell r="O65">
            <v>0</v>
          </cell>
          <cell r="P65" t="str">
            <v>羊</v>
          </cell>
          <cell r="Q65">
            <v>7</v>
          </cell>
          <cell r="R65">
            <v>7</v>
          </cell>
          <cell r="S65">
            <v>200</v>
          </cell>
          <cell r="T65">
            <v>1400</v>
          </cell>
        </row>
        <row r="65">
          <cell r="W65">
            <v>1400</v>
          </cell>
        </row>
        <row r="65">
          <cell r="Z65">
            <v>0</v>
          </cell>
          <cell r="AA65">
            <v>1400</v>
          </cell>
          <cell r="AB65">
            <v>0</v>
          </cell>
          <cell r="AC65">
            <v>1400</v>
          </cell>
          <cell r="AD65">
            <v>0</v>
          </cell>
          <cell r="AE65" t="str">
            <v>否</v>
          </cell>
          <cell r="AF65">
            <v>1400</v>
          </cell>
        </row>
        <row r="66">
          <cell r="E66" t="str">
            <v>642222196202260810</v>
          </cell>
          <cell r="F66" t="str">
            <v>6229478811801205248</v>
          </cell>
          <cell r="G66" t="str">
            <v>脱贫户</v>
          </cell>
          <cell r="H66" t="str">
            <v>否</v>
          </cell>
        </row>
        <row r="66">
          <cell r="L66">
            <v>0</v>
          </cell>
        </row>
        <row r="66">
          <cell r="O66">
            <v>0</v>
          </cell>
          <cell r="P66" t="str">
            <v>羊</v>
          </cell>
          <cell r="Q66">
            <v>18</v>
          </cell>
          <cell r="R66">
            <v>18</v>
          </cell>
          <cell r="S66">
            <v>200</v>
          </cell>
          <cell r="T66">
            <v>3600</v>
          </cell>
        </row>
        <row r="66">
          <cell r="W66">
            <v>3600</v>
          </cell>
        </row>
        <row r="66">
          <cell r="Z66">
            <v>0</v>
          </cell>
          <cell r="AA66">
            <v>3600</v>
          </cell>
          <cell r="AB66">
            <v>0</v>
          </cell>
          <cell r="AC66">
            <v>3600</v>
          </cell>
          <cell r="AD66">
            <v>0</v>
          </cell>
          <cell r="AE66" t="str">
            <v>否</v>
          </cell>
          <cell r="AF66">
            <v>3600</v>
          </cell>
        </row>
        <row r="67">
          <cell r="E67" t="str">
            <v>642222197303093614</v>
          </cell>
          <cell r="F67" t="str">
            <v>6229478810392609552</v>
          </cell>
          <cell r="G67" t="str">
            <v>脱贫户</v>
          </cell>
          <cell r="H67" t="str">
            <v>否</v>
          </cell>
          <cell r="I67" t="str">
            <v>牛</v>
          </cell>
          <cell r="J67">
            <v>7</v>
          </cell>
          <cell r="K67">
            <v>500</v>
          </cell>
          <cell r="L67">
            <v>3500</v>
          </cell>
        </row>
        <row r="67">
          <cell r="O67">
            <v>3500</v>
          </cell>
          <cell r="P67" t="str">
            <v>羊</v>
          </cell>
          <cell r="Q67">
            <v>9</v>
          </cell>
          <cell r="R67">
            <v>9</v>
          </cell>
          <cell r="S67">
            <v>200</v>
          </cell>
          <cell r="T67">
            <v>1800</v>
          </cell>
        </row>
        <row r="67">
          <cell r="W67">
            <v>1800</v>
          </cell>
          <cell r="X67">
            <v>2</v>
          </cell>
          <cell r="Y67">
            <v>1500</v>
          </cell>
          <cell r="Z67">
            <v>3000</v>
          </cell>
          <cell r="AA67">
            <v>5300</v>
          </cell>
          <cell r="AB67">
            <v>3000</v>
          </cell>
          <cell r="AC67">
            <v>8300</v>
          </cell>
          <cell r="AD67">
            <v>6000</v>
          </cell>
          <cell r="AE67" t="str">
            <v>否</v>
          </cell>
          <cell r="AF67">
            <v>8300</v>
          </cell>
        </row>
        <row r="68">
          <cell r="E68" t="str">
            <v>642222197206050831</v>
          </cell>
          <cell r="F68" t="str">
            <v>6229478811101545894</v>
          </cell>
          <cell r="G68" t="str">
            <v>脱贫户</v>
          </cell>
          <cell r="H68" t="str">
            <v>否</v>
          </cell>
        </row>
        <row r="68">
          <cell r="L68">
            <v>0</v>
          </cell>
        </row>
        <row r="68">
          <cell r="O68">
            <v>0</v>
          </cell>
          <cell r="P68" t="str">
            <v>羊</v>
          </cell>
          <cell r="Q68">
            <v>2</v>
          </cell>
          <cell r="R68">
            <v>2</v>
          </cell>
          <cell r="S68">
            <v>200</v>
          </cell>
          <cell r="T68">
            <v>400</v>
          </cell>
        </row>
        <row r="68">
          <cell r="W68">
            <v>400</v>
          </cell>
        </row>
        <row r="68">
          <cell r="Z68">
            <v>0</v>
          </cell>
          <cell r="AA68">
            <v>400</v>
          </cell>
          <cell r="AB68">
            <v>0</v>
          </cell>
          <cell r="AC68">
            <v>400</v>
          </cell>
          <cell r="AD68">
            <v>0</v>
          </cell>
          <cell r="AE68" t="str">
            <v>否</v>
          </cell>
          <cell r="AF68">
            <v>400</v>
          </cell>
        </row>
        <row r="69">
          <cell r="E69" t="str">
            <v>642222197602032854</v>
          </cell>
          <cell r="F69" t="str">
            <v>6229478800115284395</v>
          </cell>
          <cell r="G69" t="str">
            <v>脱贫户</v>
          </cell>
          <cell r="H69" t="str">
            <v>否</v>
          </cell>
        </row>
        <row r="69">
          <cell r="L69">
            <v>0</v>
          </cell>
        </row>
        <row r="69">
          <cell r="O69">
            <v>0</v>
          </cell>
          <cell r="P69" t="str">
            <v>羊</v>
          </cell>
          <cell r="Q69">
            <v>35</v>
          </cell>
          <cell r="R69">
            <v>35</v>
          </cell>
          <cell r="S69">
            <v>200</v>
          </cell>
          <cell r="T69">
            <v>7000</v>
          </cell>
        </row>
        <row r="69">
          <cell r="W69">
            <v>7000</v>
          </cell>
        </row>
        <row r="69">
          <cell r="Z69">
            <v>0</v>
          </cell>
          <cell r="AA69">
            <v>7000</v>
          </cell>
          <cell r="AB69">
            <v>0</v>
          </cell>
          <cell r="AC69">
            <v>7000</v>
          </cell>
          <cell r="AD69">
            <v>0</v>
          </cell>
          <cell r="AE69" t="str">
            <v>否</v>
          </cell>
          <cell r="AF69">
            <v>7000</v>
          </cell>
        </row>
        <row r="70">
          <cell r="E70" t="str">
            <v>642222198310090811</v>
          </cell>
          <cell r="F70" t="str">
            <v>6229478811201063551</v>
          </cell>
          <cell r="G70" t="str">
            <v>脱贫户</v>
          </cell>
          <cell r="H70" t="str">
            <v>否</v>
          </cell>
        </row>
        <row r="70">
          <cell r="L70">
            <v>0</v>
          </cell>
        </row>
        <row r="70">
          <cell r="O70">
            <v>0</v>
          </cell>
          <cell r="P70" t="str">
            <v>羊</v>
          </cell>
          <cell r="Q70">
            <v>2</v>
          </cell>
          <cell r="R70">
            <v>2</v>
          </cell>
          <cell r="S70">
            <v>200</v>
          </cell>
          <cell r="T70">
            <v>400</v>
          </cell>
        </row>
        <row r="70">
          <cell r="W70">
            <v>400</v>
          </cell>
        </row>
        <row r="70">
          <cell r="Z70">
            <v>0</v>
          </cell>
          <cell r="AA70">
            <v>400</v>
          </cell>
          <cell r="AB70">
            <v>0</v>
          </cell>
          <cell r="AC70">
            <v>400</v>
          </cell>
          <cell r="AD70">
            <v>0</v>
          </cell>
          <cell r="AE70" t="str">
            <v>否</v>
          </cell>
          <cell r="AF70">
            <v>400</v>
          </cell>
        </row>
        <row r="71">
          <cell r="E71" t="str">
            <v>642222197811052819</v>
          </cell>
          <cell r="F71" t="str">
            <v>6229478800015260404</v>
          </cell>
          <cell r="G71" t="str">
            <v>未消除风险监测户</v>
          </cell>
          <cell r="H71" t="str">
            <v>否</v>
          </cell>
        </row>
        <row r="71">
          <cell r="L71">
            <v>0</v>
          </cell>
        </row>
        <row r="71">
          <cell r="O71">
            <v>0</v>
          </cell>
          <cell r="P71" t="str">
            <v>羊</v>
          </cell>
          <cell r="Q71">
            <v>5</v>
          </cell>
          <cell r="R71">
            <v>5</v>
          </cell>
          <cell r="S71">
            <v>200</v>
          </cell>
          <cell r="T71">
            <v>1000</v>
          </cell>
        </row>
        <row r="71">
          <cell r="W71">
            <v>1000</v>
          </cell>
        </row>
        <row r="71">
          <cell r="Z71">
            <v>0</v>
          </cell>
          <cell r="AA71">
            <v>1000</v>
          </cell>
          <cell r="AB71">
            <v>0</v>
          </cell>
          <cell r="AC71">
            <v>1000</v>
          </cell>
          <cell r="AD71">
            <v>0</v>
          </cell>
          <cell r="AE71" t="str">
            <v>否</v>
          </cell>
          <cell r="AF71">
            <v>1000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3 (2)"/>
      <sheetName val="养殖"/>
      <sheetName val="就业、一次性"/>
      <sheetName val="个体经营"/>
      <sheetName val="附件7"/>
      <sheetName val="附件8-1"/>
      <sheetName val="附件8-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T3" t="str">
            <v>单位：头、元/头；只、元/只；元</v>
          </cell>
        </row>
        <row r="4">
          <cell r="E4" t="str">
            <v>户主身份证号</v>
          </cell>
          <cell r="F4" t="str">
            <v>户主社保卡号</v>
          </cell>
          <cell r="G4" t="str">
            <v>户类型</v>
          </cell>
          <cell r="H4" t="str">
            <v>是否代养</v>
          </cell>
          <cell r="I4" t="str">
            <v>牛</v>
          </cell>
        </row>
        <row r="4">
          <cell r="P4" t="str">
            <v>羊、猪</v>
          </cell>
        </row>
        <row r="4">
          <cell r="X4" t="str">
            <v>基础母牛
(见犊补母）</v>
          </cell>
        </row>
        <row r="4">
          <cell r="AA4" t="str">
            <v>养殖业产业奖补</v>
          </cell>
        </row>
        <row r="4">
          <cell r="AD4" t="str">
            <v>已申报（发放）种植业产业奖补总额</v>
          </cell>
          <cell r="AE4" t="str">
            <v>是否达到25000元奖补上限</v>
          </cell>
          <cell r="AF4" t="str">
            <v>本次发放养殖业产业奖补总额</v>
          </cell>
        </row>
        <row r="5">
          <cell r="I5" t="str">
            <v>基本情况</v>
          </cell>
        </row>
        <row r="5">
          <cell r="K5" t="str">
            <v>产业补贴</v>
          </cell>
        </row>
        <row r="5">
          <cell r="P5" t="str">
            <v>基本情况</v>
          </cell>
        </row>
        <row r="5">
          <cell r="S5" t="str">
            <v>产业补贴</v>
          </cell>
        </row>
        <row r="5">
          <cell r="X5" t="str">
            <v>基本
情况</v>
          </cell>
          <cell r="Y5" t="str">
            <v>产业奖励</v>
          </cell>
        </row>
        <row r="5">
          <cell r="AA5" t="str">
            <v>产业补贴金额合计</v>
          </cell>
          <cell r="AB5" t="str">
            <v>产业奖励金额合计</v>
          </cell>
          <cell r="AC5" t="str">
            <v>产业奖补总额</v>
          </cell>
        </row>
        <row r="6">
          <cell r="I6" t="str">
            <v>种类</v>
          </cell>
          <cell r="J6" t="str">
            <v>数量</v>
          </cell>
          <cell r="K6" t="str">
            <v>饲草料补贴</v>
          </cell>
        </row>
        <row r="6">
          <cell r="M6" t="str">
            <v>水费补贴</v>
          </cell>
        </row>
        <row r="6">
          <cell r="O6" t="str">
            <v>产业补贴金额小计</v>
          </cell>
          <cell r="P6" t="str">
            <v>种类</v>
          </cell>
          <cell r="Q6" t="str">
            <v>数量</v>
          </cell>
          <cell r="R6" t="str">
            <v>其中：养羊数量</v>
          </cell>
          <cell r="S6" t="str">
            <v>饲草料补贴</v>
          </cell>
        </row>
        <row r="6">
          <cell r="U6" t="str">
            <v>水费补贴</v>
          </cell>
        </row>
        <row r="6">
          <cell r="W6" t="str">
            <v>产业补贴金额小计</v>
          </cell>
          <cell r="X6" t="str">
            <v>数量</v>
          </cell>
          <cell r="Y6" t="str">
            <v>标准</v>
          </cell>
          <cell r="Z6" t="str">
            <v>金额</v>
          </cell>
        </row>
        <row r="7">
          <cell r="K7" t="str">
            <v>标准</v>
          </cell>
          <cell r="L7" t="str">
            <v>金额</v>
          </cell>
          <cell r="M7" t="str">
            <v>标准</v>
          </cell>
          <cell r="N7" t="str">
            <v>金额</v>
          </cell>
        </row>
        <row r="7">
          <cell r="S7" t="str">
            <v>标准</v>
          </cell>
          <cell r="T7" t="str">
            <v>金额</v>
          </cell>
          <cell r="U7" t="str">
            <v>标准</v>
          </cell>
          <cell r="V7" t="str">
            <v>金额</v>
          </cell>
        </row>
        <row r="8">
          <cell r="J8">
            <v>223</v>
          </cell>
          <cell r="K8">
            <v>500</v>
          </cell>
          <cell r="L8">
            <v>111500</v>
          </cell>
          <cell r="M8">
            <v>200</v>
          </cell>
          <cell r="N8">
            <v>44600</v>
          </cell>
          <cell r="O8">
            <v>156100</v>
          </cell>
        </row>
        <row r="8">
          <cell r="R8">
            <v>2681</v>
          </cell>
          <cell r="S8">
            <v>200</v>
          </cell>
        </row>
        <row r="8">
          <cell r="U8">
            <v>50</v>
          </cell>
        </row>
        <row r="8">
          <cell r="W8">
            <v>671750</v>
          </cell>
          <cell r="X8">
            <v>49</v>
          </cell>
          <cell r="Y8">
            <v>1500</v>
          </cell>
          <cell r="Z8">
            <v>147000</v>
          </cell>
          <cell r="AA8">
            <v>983950</v>
          </cell>
          <cell r="AB8">
            <v>147000</v>
          </cell>
          <cell r="AC8">
            <v>1130950</v>
          </cell>
        </row>
        <row r="8">
          <cell r="AF8">
            <v>854550</v>
          </cell>
        </row>
        <row r="9">
          <cell r="E9" t="str">
            <v>642222197701200817</v>
          </cell>
          <cell r="F9" t="str">
            <v>6229478800310194613</v>
          </cell>
          <cell r="G9" t="str">
            <v>脱贫户</v>
          </cell>
        </row>
        <row r="9">
          <cell r="L9">
            <v>0</v>
          </cell>
        </row>
        <row r="9">
          <cell r="N9">
            <v>0</v>
          </cell>
          <cell r="O9">
            <v>0</v>
          </cell>
          <cell r="P9" t="str">
            <v>羊</v>
          </cell>
        </row>
        <row r="9">
          <cell r="R9">
            <v>65</v>
          </cell>
        </row>
        <row r="9">
          <cell r="T9">
            <v>13000</v>
          </cell>
        </row>
        <row r="9">
          <cell r="V9">
            <v>3250</v>
          </cell>
          <cell r="W9">
            <v>16250</v>
          </cell>
        </row>
        <row r="9">
          <cell r="Z9">
            <v>0</v>
          </cell>
          <cell r="AA9">
            <v>16250</v>
          </cell>
          <cell r="AB9">
            <v>0</v>
          </cell>
          <cell r="AC9">
            <v>16250</v>
          </cell>
          <cell r="AD9">
            <v>5000</v>
          </cell>
          <cell r="AE9" t="str">
            <v>否</v>
          </cell>
          <cell r="AF9">
            <v>16250</v>
          </cell>
        </row>
        <row r="10">
          <cell r="E10" t="str">
            <v>642222196811181819</v>
          </cell>
          <cell r="F10" t="str">
            <v>6229478800110050619</v>
          </cell>
          <cell r="G10" t="str">
            <v>脱贫户</v>
          </cell>
        </row>
        <row r="10">
          <cell r="L10">
            <v>0</v>
          </cell>
        </row>
        <row r="10">
          <cell r="N10">
            <v>0</v>
          </cell>
          <cell r="O10">
            <v>0</v>
          </cell>
          <cell r="P10" t="str">
            <v>羊</v>
          </cell>
        </row>
        <row r="10">
          <cell r="R10">
            <v>70</v>
          </cell>
        </row>
        <row r="10">
          <cell r="T10">
            <v>14000</v>
          </cell>
        </row>
        <row r="10">
          <cell r="V10">
            <v>3500</v>
          </cell>
          <cell r="W10">
            <v>17500</v>
          </cell>
        </row>
        <row r="10">
          <cell r="Z10">
            <v>0</v>
          </cell>
          <cell r="AA10">
            <v>17500</v>
          </cell>
          <cell r="AB10">
            <v>0</v>
          </cell>
          <cell r="AC10">
            <v>17500</v>
          </cell>
          <cell r="AD10">
            <v>0</v>
          </cell>
          <cell r="AE10" t="str">
            <v>否</v>
          </cell>
          <cell r="AF10">
            <v>17500</v>
          </cell>
        </row>
        <row r="11">
          <cell r="E11" t="str">
            <v>642222197508130837</v>
          </cell>
          <cell r="F11" t="str">
            <v>6229478810193942891</v>
          </cell>
          <cell r="G11" t="str">
            <v>脱贫户</v>
          </cell>
        </row>
        <row r="11">
          <cell r="I11" t="str">
            <v>牛</v>
          </cell>
          <cell r="J11">
            <v>2</v>
          </cell>
        </row>
        <row r="11">
          <cell r="L11">
            <v>1000</v>
          </cell>
        </row>
        <row r="11">
          <cell r="N11">
            <v>400</v>
          </cell>
          <cell r="O11">
            <v>1400</v>
          </cell>
          <cell r="P11" t="str">
            <v>羊</v>
          </cell>
        </row>
        <row r="11">
          <cell r="R11">
            <v>39</v>
          </cell>
        </row>
        <row r="11">
          <cell r="T11">
            <v>7800</v>
          </cell>
        </row>
        <row r="11">
          <cell r="V11">
            <v>1950</v>
          </cell>
          <cell r="W11">
            <v>9750</v>
          </cell>
        </row>
        <row r="11">
          <cell r="Z11">
            <v>0</v>
          </cell>
          <cell r="AA11">
            <v>11150</v>
          </cell>
          <cell r="AB11">
            <v>0</v>
          </cell>
          <cell r="AC11">
            <v>11150</v>
          </cell>
          <cell r="AD11">
            <v>9500</v>
          </cell>
          <cell r="AE11" t="str">
            <v>否</v>
          </cell>
          <cell r="AF11">
            <v>11150</v>
          </cell>
        </row>
        <row r="12">
          <cell r="E12" t="str">
            <v>642222196209071211</v>
          </cell>
          <cell r="F12" t="str">
            <v>6229478810096524883</v>
          </cell>
          <cell r="G12" t="str">
            <v>脱贫户</v>
          </cell>
        </row>
        <row r="12">
          <cell r="L12">
            <v>0</v>
          </cell>
        </row>
        <row r="12">
          <cell r="N12">
            <v>0</v>
          </cell>
          <cell r="O12">
            <v>0</v>
          </cell>
          <cell r="P12" t="str">
            <v>羊</v>
          </cell>
        </row>
        <row r="12">
          <cell r="R12">
            <v>17</v>
          </cell>
        </row>
        <row r="12">
          <cell r="T12">
            <v>3400</v>
          </cell>
        </row>
        <row r="12">
          <cell r="V12">
            <v>850</v>
          </cell>
          <cell r="W12">
            <v>4250</v>
          </cell>
        </row>
        <row r="12">
          <cell r="Z12">
            <v>0</v>
          </cell>
          <cell r="AA12">
            <v>4250</v>
          </cell>
          <cell r="AB12">
            <v>0</v>
          </cell>
          <cell r="AC12">
            <v>4250</v>
          </cell>
          <cell r="AD12">
            <v>2500</v>
          </cell>
          <cell r="AE12" t="str">
            <v>否</v>
          </cell>
          <cell r="AF12">
            <v>4250</v>
          </cell>
        </row>
        <row r="13">
          <cell r="E13" t="str">
            <v>642222197907100811</v>
          </cell>
          <cell r="F13" t="str">
            <v>6229478800110217838</v>
          </cell>
          <cell r="G13" t="str">
            <v>脱贫户</v>
          </cell>
        </row>
        <row r="13">
          <cell r="L13">
            <v>0</v>
          </cell>
        </row>
        <row r="13">
          <cell r="N13">
            <v>0</v>
          </cell>
          <cell r="O13">
            <v>0</v>
          </cell>
          <cell r="P13" t="str">
            <v>羊</v>
          </cell>
        </row>
        <row r="13">
          <cell r="R13">
            <v>62</v>
          </cell>
        </row>
        <row r="13">
          <cell r="T13">
            <v>12400</v>
          </cell>
        </row>
        <row r="13">
          <cell r="V13">
            <v>3100</v>
          </cell>
          <cell r="W13">
            <v>15500</v>
          </cell>
        </row>
        <row r="13">
          <cell r="Z13">
            <v>0</v>
          </cell>
          <cell r="AA13">
            <v>15500</v>
          </cell>
          <cell r="AB13">
            <v>0</v>
          </cell>
          <cell r="AC13">
            <v>15500</v>
          </cell>
          <cell r="AD13">
            <v>9900</v>
          </cell>
          <cell r="AE13" t="str">
            <v>是</v>
          </cell>
          <cell r="AF13">
            <v>15100</v>
          </cell>
        </row>
        <row r="14">
          <cell r="E14" t="str">
            <v>642222196011071216</v>
          </cell>
          <cell r="F14" t="str">
            <v>6229478811801519853</v>
          </cell>
          <cell r="G14" t="str">
            <v>脱贫户</v>
          </cell>
        </row>
        <row r="14">
          <cell r="L14">
            <v>0</v>
          </cell>
        </row>
        <row r="14">
          <cell r="N14">
            <v>0</v>
          </cell>
          <cell r="O14">
            <v>0</v>
          </cell>
          <cell r="P14" t="str">
            <v>羊</v>
          </cell>
        </row>
        <row r="14">
          <cell r="R14">
            <v>40</v>
          </cell>
        </row>
        <row r="14">
          <cell r="T14">
            <v>8000</v>
          </cell>
        </row>
        <row r="14">
          <cell r="V14">
            <v>2000</v>
          </cell>
          <cell r="W14">
            <v>10000</v>
          </cell>
        </row>
        <row r="14">
          <cell r="Z14">
            <v>0</v>
          </cell>
          <cell r="AA14">
            <v>10000</v>
          </cell>
          <cell r="AB14">
            <v>0</v>
          </cell>
          <cell r="AC14">
            <v>10000</v>
          </cell>
          <cell r="AD14">
            <v>5000</v>
          </cell>
          <cell r="AE14" t="str">
            <v>否</v>
          </cell>
          <cell r="AF14">
            <v>10000</v>
          </cell>
        </row>
        <row r="15">
          <cell r="E15" t="str">
            <v>64222219721201081X</v>
          </cell>
          <cell r="F15" t="str">
            <v>6229478800110049264</v>
          </cell>
          <cell r="G15" t="str">
            <v>脱贫户</v>
          </cell>
        </row>
        <row r="15">
          <cell r="I15" t="str">
            <v>牛</v>
          </cell>
          <cell r="J15">
            <v>6</v>
          </cell>
        </row>
        <row r="15">
          <cell r="L15">
            <v>3000</v>
          </cell>
        </row>
        <row r="15">
          <cell r="N15">
            <v>1200</v>
          </cell>
          <cell r="O15">
            <v>4200</v>
          </cell>
          <cell r="P15" t="str">
            <v>羊</v>
          </cell>
        </row>
        <row r="15">
          <cell r="R15">
            <v>35</v>
          </cell>
        </row>
        <row r="15">
          <cell r="T15">
            <v>7000</v>
          </cell>
        </row>
        <row r="15">
          <cell r="V15">
            <v>1750</v>
          </cell>
          <cell r="W15">
            <v>8750</v>
          </cell>
          <cell r="X15">
            <v>2</v>
          </cell>
        </row>
        <row r="15">
          <cell r="Z15">
            <v>3000</v>
          </cell>
          <cell r="AA15">
            <v>12950</v>
          </cell>
          <cell r="AB15">
            <v>3000</v>
          </cell>
          <cell r="AC15">
            <v>15950</v>
          </cell>
          <cell r="AD15">
            <v>7000</v>
          </cell>
          <cell r="AE15" t="str">
            <v>否</v>
          </cell>
          <cell r="AF15">
            <v>15950</v>
          </cell>
        </row>
        <row r="16">
          <cell r="E16" t="str">
            <v>642222196306251214</v>
          </cell>
          <cell r="F16" t="str">
            <v>6229478800110229577</v>
          </cell>
          <cell r="G16" t="str">
            <v>脱贫户</v>
          </cell>
        </row>
        <row r="16">
          <cell r="L16">
            <v>0</v>
          </cell>
        </row>
        <row r="16">
          <cell r="N16">
            <v>0</v>
          </cell>
          <cell r="O16">
            <v>0</v>
          </cell>
          <cell r="P16" t="str">
            <v>羊</v>
          </cell>
        </row>
        <row r="16">
          <cell r="R16">
            <v>9</v>
          </cell>
        </row>
        <row r="16">
          <cell r="T16">
            <v>1800</v>
          </cell>
        </row>
        <row r="16">
          <cell r="V16">
            <v>450</v>
          </cell>
          <cell r="W16">
            <v>2250</v>
          </cell>
        </row>
        <row r="16">
          <cell r="Z16">
            <v>0</v>
          </cell>
          <cell r="AA16">
            <v>2250</v>
          </cell>
          <cell r="AB16">
            <v>0</v>
          </cell>
          <cell r="AC16">
            <v>2250</v>
          </cell>
          <cell r="AD16">
            <v>5850</v>
          </cell>
          <cell r="AE16" t="str">
            <v>否</v>
          </cell>
          <cell r="AF16">
            <v>2250</v>
          </cell>
        </row>
        <row r="17">
          <cell r="E17" t="str">
            <v>642222197211041219</v>
          </cell>
          <cell r="F17" t="str">
            <v>6229478800110486987</v>
          </cell>
          <cell r="G17" t="str">
            <v>脱贫户</v>
          </cell>
        </row>
        <row r="17">
          <cell r="I17" t="str">
            <v>牛</v>
          </cell>
          <cell r="J17">
            <v>1</v>
          </cell>
        </row>
        <row r="17">
          <cell r="L17">
            <v>500</v>
          </cell>
        </row>
        <row r="17">
          <cell r="N17">
            <v>200</v>
          </cell>
          <cell r="O17">
            <v>700</v>
          </cell>
          <cell r="P17" t="str">
            <v>羊</v>
          </cell>
        </row>
        <row r="17">
          <cell r="R17">
            <v>62</v>
          </cell>
        </row>
        <row r="17">
          <cell r="T17">
            <v>12400</v>
          </cell>
        </row>
        <row r="17">
          <cell r="V17">
            <v>3100</v>
          </cell>
          <cell r="W17">
            <v>15500</v>
          </cell>
        </row>
        <row r="17">
          <cell r="Z17">
            <v>0</v>
          </cell>
          <cell r="AA17">
            <v>16200</v>
          </cell>
          <cell r="AB17">
            <v>0</v>
          </cell>
          <cell r="AC17">
            <v>16200</v>
          </cell>
          <cell r="AD17">
            <v>5500</v>
          </cell>
          <cell r="AE17" t="str">
            <v>否</v>
          </cell>
          <cell r="AF17">
            <v>16200</v>
          </cell>
        </row>
        <row r="18">
          <cell r="E18" t="str">
            <v>642222197711121813</v>
          </cell>
          <cell r="F18" t="str">
            <v>6229478800010899776</v>
          </cell>
          <cell r="G18" t="str">
            <v>脱贫户</v>
          </cell>
        </row>
        <row r="18">
          <cell r="L18">
            <v>0</v>
          </cell>
        </row>
        <row r="18">
          <cell r="N18">
            <v>0</v>
          </cell>
          <cell r="O18">
            <v>0</v>
          </cell>
          <cell r="P18" t="str">
            <v>羊</v>
          </cell>
        </row>
        <row r="18">
          <cell r="R18">
            <v>95</v>
          </cell>
        </row>
        <row r="18">
          <cell r="T18">
            <v>19000</v>
          </cell>
        </row>
        <row r="18">
          <cell r="V18">
            <v>4750</v>
          </cell>
          <cell r="W18">
            <v>23750</v>
          </cell>
        </row>
        <row r="18">
          <cell r="Z18">
            <v>0</v>
          </cell>
          <cell r="AA18">
            <v>23750</v>
          </cell>
          <cell r="AB18">
            <v>0</v>
          </cell>
          <cell r="AC18">
            <v>23750</v>
          </cell>
          <cell r="AD18">
            <v>0</v>
          </cell>
          <cell r="AE18" t="str">
            <v>否</v>
          </cell>
          <cell r="AF18">
            <v>23750</v>
          </cell>
        </row>
        <row r="19">
          <cell r="E19" t="str">
            <v>64222219840201121X</v>
          </cell>
          <cell r="F19" t="str">
            <v>6229478810501617066</v>
          </cell>
          <cell r="G19" t="str">
            <v>脱贫户</v>
          </cell>
        </row>
        <row r="19">
          <cell r="I19" t="str">
            <v>牛</v>
          </cell>
          <cell r="J19">
            <v>9</v>
          </cell>
        </row>
        <row r="19">
          <cell r="L19">
            <v>4500</v>
          </cell>
        </row>
        <row r="19">
          <cell r="N19">
            <v>1800</v>
          </cell>
          <cell r="O19">
            <v>6300</v>
          </cell>
          <cell r="P19" t="str">
            <v>羊</v>
          </cell>
        </row>
        <row r="19">
          <cell r="R19">
            <v>10</v>
          </cell>
        </row>
        <row r="19">
          <cell r="T19">
            <v>2000</v>
          </cell>
        </row>
        <row r="19">
          <cell r="V19">
            <v>500</v>
          </cell>
          <cell r="W19">
            <v>2500</v>
          </cell>
          <cell r="X19">
            <v>3</v>
          </cell>
        </row>
        <row r="19">
          <cell r="Z19">
            <v>4500</v>
          </cell>
          <cell r="AA19">
            <v>8800</v>
          </cell>
          <cell r="AB19">
            <v>4500</v>
          </cell>
          <cell r="AC19">
            <v>13300</v>
          </cell>
          <cell r="AD19">
            <v>3875</v>
          </cell>
          <cell r="AE19" t="str">
            <v>否</v>
          </cell>
          <cell r="AF19">
            <v>13300</v>
          </cell>
        </row>
        <row r="20">
          <cell r="E20" t="str">
            <v>642222197408051218</v>
          </cell>
          <cell r="F20" t="str">
            <v>6229478800010900319</v>
          </cell>
          <cell r="G20" t="str">
            <v>脱贫户</v>
          </cell>
        </row>
        <row r="20">
          <cell r="L20">
            <v>0</v>
          </cell>
        </row>
        <row r="20">
          <cell r="N20">
            <v>0</v>
          </cell>
          <cell r="O20">
            <v>0</v>
          </cell>
          <cell r="P20" t="str">
            <v>羊</v>
          </cell>
        </row>
        <row r="20">
          <cell r="R20">
            <v>14</v>
          </cell>
        </row>
        <row r="20">
          <cell r="T20">
            <v>2800</v>
          </cell>
        </row>
        <row r="20">
          <cell r="V20">
            <v>700</v>
          </cell>
          <cell r="W20">
            <v>3500</v>
          </cell>
        </row>
        <row r="20">
          <cell r="Z20">
            <v>0</v>
          </cell>
          <cell r="AA20">
            <v>3500</v>
          </cell>
          <cell r="AB20">
            <v>0</v>
          </cell>
          <cell r="AC20">
            <v>3500</v>
          </cell>
          <cell r="AD20">
            <v>8720</v>
          </cell>
          <cell r="AE20" t="str">
            <v>否</v>
          </cell>
          <cell r="AF20">
            <v>3500</v>
          </cell>
        </row>
        <row r="21">
          <cell r="E21" t="str">
            <v>642222196904020811</v>
          </cell>
          <cell r="F21" t="str">
            <v>6229478810095817262</v>
          </cell>
          <cell r="G21" t="str">
            <v>脱贫户</v>
          </cell>
        </row>
        <row r="21">
          <cell r="I21" t="str">
            <v>牛</v>
          </cell>
          <cell r="J21">
            <v>4</v>
          </cell>
        </row>
        <row r="21">
          <cell r="L21">
            <v>2000</v>
          </cell>
        </row>
        <row r="21">
          <cell r="N21">
            <v>800</v>
          </cell>
          <cell r="O21">
            <v>2800</v>
          </cell>
          <cell r="P21" t="str">
            <v>羊</v>
          </cell>
        </row>
        <row r="21">
          <cell r="R21">
            <v>68</v>
          </cell>
        </row>
        <row r="21">
          <cell r="T21">
            <v>13600</v>
          </cell>
        </row>
        <row r="21">
          <cell r="V21">
            <v>3400</v>
          </cell>
          <cell r="W21">
            <v>17000</v>
          </cell>
        </row>
        <row r="21">
          <cell r="Z21">
            <v>0</v>
          </cell>
          <cell r="AA21">
            <v>19800</v>
          </cell>
          <cell r="AB21">
            <v>0</v>
          </cell>
          <cell r="AC21">
            <v>19800</v>
          </cell>
          <cell r="AD21">
            <v>3800</v>
          </cell>
          <cell r="AE21" t="str">
            <v>否</v>
          </cell>
          <cell r="AF21">
            <v>19800</v>
          </cell>
        </row>
        <row r="22">
          <cell r="E22" t="str">
            <v>64222219900728081X</v>
          </cell>
          <cell r="F22" t="str">
            <v>6229478800110235954</v>
          </cell>
          <cell r="G22" t="str">
            <v>脱贫户</v>
          </cell>
        </row>
        <row r="22">
          <cell r="L22">
            <v>0</v>
          </cell>
        </row>
        <row r="22">
          <cell r="N22">
            <v>0</v>
          </cell>
          <cell r="O22">
            <v>0</v>
          </cell>
          <cell r="P22" t="str">
            <v>羊</v>
          </cell>
        </row>
        <row r="22">
          <cell r="R22">
            <v>69</v>
          </cell>
        </row>
        <row r="22">
          <cell r="T22">
            <v>13800</v>
          </cell>
        </row>
        <row r="22">
          <cell r="V22">
            <v>3450</v>
          </cell>
          <cell r="W22">
            <v>17250</v>
          </cell>
        </row>
        <row r="22">
          <cell r="Z22">
            <v>0</v>
          </cell>
          <cell r="AA22">
            <v>17250</v>
          </cell>
          <cell r="AB22">
            <v>0</v>
          </cell>
          <cell r="AC22">
            <v>17250</v>
          </cell>
          <cell r="AD22">
            <v>8300</v>
          </cell>
          <cell r="AE22" t="str">
            <v>是</v>
          </cell>
          <cell r="AF22">
            <v>16700</v>
          </cell>
        </row>
        <row r="23">
          <cell r="E23" t="str">
            <v>64222219780405121x</v>
          </cell>
          <cell r="F23" t="str">
            <v>6229478800110482754</v>
          </cell>
          <cell r="G23" t="str">
            <v>脱贫户</v>
          </cell>
        </row>
        <row r="23">
          <cell r="I23" t="str">
            <v>牛</v>
          </cell>
          <cell r="J23">
            <v>4</v>
          </cell>
        </row>
        <row r="23">
          <cell r="L23">
            <v>2000</v>
          </cell>
        </row>
        <row r="23">
          <cell r="N23">
            <v>800</v>
          </cell>
          <cell r="O23">
            <v>2800</v>
          </cell>
          <cell r="P23" t="str">
            <v>羊</v>
          </cell>
        </row>
        <row r="23">
          <cell r="R23">
            <v>105</v>
          </cell>
        </row>
        <row r="23">
          <cell r="T23">
            <v>21000</v>
          </cell>
        </row>
        <row r="23">
          <cell r="V23">
            <v>5250</v>
          </cell>
          <cell r="W23">
            <v>26250</v>
          </cell>
          <cell r="X23">
            <v>2</v>
          </cell>
        </row>
        <row r="23">
          <cell r="Z23">
            <v>3000</v>
          </cell>
          <cell r="AA23">
            <v>29050</v>
          </cell>
          <cell r="AB23">
            <v>3000</v>
          </cell>
          <cell r="AC23">
            <v>32050</v>
          </cell>
          <cell r="AD23">
            <v>1800</v>
          </cell>
          <cell r="AE23" t="str">
            <v>是</v>
          </cell>
          <cell r="AF23">
            <v>23200</v>
          </cell>
        </row>
        <row r="24">
          <cell r="E24" t="str">
            <v>642222197512051218</v>
          </cell>
          <cell r="F24" t="str">
            <v>6229478810193939364</v>
          </cell>
          <cell r="G24" t="str">
            <v>脱贫户</v>
          </cell>
        </row>
        <row r="24">
          <cell r="I24" t="str">
            <v>牛</v>
          </cell>
          <cell r="J24">
            <v>4</v>
          </cell>
        </row>
        <row r="24">
          <cell r="L24">
            <v>2000</v>
          </cell>
        </row>
        <row r="24">
          <cell r="N24">
            <v>800</v>
          </cell>
          <cell r="O24">
            <v>2800</v>
          </cell>
        </row>
        <row r="24">
          <cell r="T24">
            <v>0</v>
          </cell>
        </row>
        <row r="24">
          <cell r="V24">
            <v>0</v>
          </cell>
          <cell r="W24">
            <v>0</v>
          </cell>
        </row>
        <row r="24">
          <cell r="Z24">
            <v>0</v>
          </cell>
          <cell r="AA24">
            <v>2800</v>
          </cell>
          <cell r="AB24">
            <v>0</v>
          </cell>
          <cell r="AC24">
            <v>2800</v>
          </cell>
          <cell r="AD24">
            <v>9990</v>
          </cell>
          <cell r="AE24" t="str">
            <v>否</v>
          </cell>
          <cell r="AF24">
            <v>2800</v>
          </cell>
        </row>
        <row r="25">
          <cell r="E25" t="str">
            <v>642222198308101235</v>
          </cell>
          <cell r="F25" t="str">
            <v>6229478800110472896</v>
          </cell>
          <cell r="G25" t="str">
            <v>脱贫户</v>
          </cell>
        </row>
        <row r="25">
          <cell r="L25">
            <v>0</v>
          </cell>
        </row>
        <row r="25">
          <cell r="N25">
            <v>0</v>
          </cell>
          <cell r="O25">
            <v>0</v>
          </cell>
          <cell r="P25" t="str">
            <v>羊</v>
          </cell>
        </row>
        <row r="25">
          <cell r="R25">
            <v>17</v>
          </cell>
        </row>
        <row r="25">
          <cell r="T25">
            <v>3400</v>
          </cell>
        </row>
        <row r="25">
          <cell r="V25">
            <v>850</v>
          </cell>
          <cell r="W25">
            <v>4250</v>
          </cell>
        </row>
        <row r="25">
          <cell r="Z25">
            <v>0</v>
          </cell>
          <cell r="AA25">
            <v>4250</v>
          </cell>
          <cell r="AB25">
            <v>0</v>
          </cell>
          <cell r="AC25">
            <v>4250</v>
          </cell>
          <cell r="AD25">
            <v>10000</v>
          </cell>
          <cell r="AE25" t="str">
            <v>否</v>
          </cell>
          <cell r="AF25">
            <v>4250</v>
          </cell>
        </row>
        <row r="26">
          <cell r="E26" t="str">
            <v>642222197907041233</v>
          </cell>
          <cell r="F26" t="str">
            <v>6229478800010900699</v>
          </cell>
          <cell r="G26" t="str">
            <v>脱贫户</v>
          </cell>
        </row>
        <row r="26">
          <cell r="I26" t="str">
            <v>牛</v>
          </cell>
          <cell r="J26">
            <v>4</v>
          </cell>
        </row>
        <row r="26">
          <cell r="L26">
            <v>2000</v>
          </cell>
        </row>
        <row r="26">
          <cell r="N26">
            <v>800</v>
          </cell>
          <cell r="O26">
            <v>2800</v>
          </cell>
          <cell r="P26" t="str">
            <v>羊</v>
          </cell>
        </row>
        <row r="26">
          <cell r="R26">
            <v>10</v>
          </cell>
        </row>
        <row r="26">
          <cell r="T26">
            <v>2000</v>
          </cell>
        </row>
        <row r="26">
          <cell r="V26">
            <v>500</v>
          </cell>
          <cell r="W26">
            <v>2500</v>
          </cell>
        </row>
        <row r="26">
          <cell r="Z26">
            <v>0</v>
          </cell>
          <cell r="AA26">
            <v>5300</v>
          </cell>
          <cell r="AB26">
            <v>0</v>
          </cell>
          <cell r="AC26">
            <v>5300</v>
          </cell>
          <cell r="AD26">
            <v>7300</v>
          </cell>
          <cell r="AE26" t="str">
            <v>否</v>
          </cell>
          <cell r="AF26">
            <v>5300</v>
          </cell>
        </row>
        <row r="27">
          <cell r="E27" t="str">
            <v>642222197210161219</v>
          </cell>
          <cell r="F27" t="str">
            <v>6229478810292905746</v>
          </cell>
          <cell r="G27" t="str">
            <v>脱贫户</v>
          </cell>
        </row>
        <row r="27">
          <cell r="I27" t="str">
            <v>牛</v>
          </cell>
          <cell r="J27">
            <v>4</v>
          </cell>
        </row>
        <row r="27">
          <cell r="L27">
            <v>2000</v>
          </cell>
        </row>
        <row r="27">
          <cell r="N27">
            <v>800</v>
          </cell>
          <cell r="O27">
            <v>2800</v>
          </cell>
        </row>
        <row r="27">
          <cell r="T27">
            <v>0</v>
          </cell>
        </row>
        <row r="27">
          <cell r="V27">
            <v>0</v>
          </cell>
          <cell r="W27">
            <v>0</v>
          </cell>
          <cell r="X27">
            <v>1</v>
          </cell>
        </row>
        <row r="27">
          <cell r="Z27">
            <v>1500</v>
          </cell>
          <cell r="AA27">
            <v>2800</v>
          </cell>
          <cell r="AB27">
            <v>1500</v>
          </cell>
          <cell r="AC27">
            <v>4300</v>
          </cell>
          <cell r="AD27">
            <v>4750</v>
          </cell>
          <cell r="AE27" t="str">
            <v>否</v>
          </cell>
          <cell r="AF27">
            <v>4300</v>
          </cell>
        </row>
        <row r="28">
          <cell r="E28" t="str">
            <v>642222197302160811</v>
          </cell>
          <cell r="F28" t="str">
            <v>6229478800010921869</v>
          </cell>
          <cell r="G28" t="str">
            <v>脱贫户</v>
          </cell>
        </row>
        <row r="28">
          <cell r="I28" t="str">
            <v>牛</v>
          </cell>
          <cell r="J28">
            <v>12</v>
          </cell>
        </row>
        <row r="28">
          <cell r="L28">
            <v>6000</v>
          </cell>
        </row>
        <row r="28">
          <cell r="N28">
            <v>2400</v>
          </cell>
          <cell r="O28">
            <v>8400</v>
          </cell>
        </row>
        <row r="28">
          <cell r="T28">
            <v>0</v>
          </cell>
        </row>
        <row r="28">
          <cell r="V28">
            <v>0</v>
          </cell>
          <cell r="W28">
            <v>0</v>
          </cell>
          <cell r="X28">
            <v>3</v>
          </cell>
        </row>
        <row r="28">
          <cell r="Z28">
            <v>4500</v>
          </cell>
          <cell r="AA28">
            <v>8400</v>
          </cell>
          <cell r="AB28">
            <v>4500</v>
          </cell>
          <cell r="AC28">
            <v>12900</v>
          </cell>
          <cell r="AD28">
            <v>10100</v>
          </cell>
          <cell r="AE28" t="str">
            <v>否</v>
          </cell>
          <cell r="AF28">
            <v>12900</v>
          </cell>
        </row>
        <row r="29">
          <cell r="E29" t="str">
            <v>642222196405051218</v>
          </cell>
          <cell r="F29" t="str">
            <v>6229478811301963122</v>
          </cell>
          <cell r="G29" t="str">
            <v>脱贫户</v>
          </cell>
        </row>
        <row r="29">
          <cell r="I29" t="str">
            <v>牛</v>
          </cell>
          <cell r="J29">
            <v>7</v>
          </cell>
        </row>
        <row r="29">
          <cell r="L29">
            <v>3500</v>
          </cell>
        </row>
        <row r="29">
          <cell r="N29">
            <v>1400</v>
          </cell>
          <cell r="O29">
            <v>4900</v>
          </cell>
          <cell r="P29" t="str">
            <v>羊</v>
          </cell>
        </row>
        <row r="29">
          <cell r="R29">
            <v>25</v>
          </cell>
        </row>
        <row r="29">
          <cell r="T29">
            <v>5000</v>
          </cell>
        </row>
        <row r="29">
          <cell r="V29">
            <v>1250</v>
          </cell>
          <cell r="W29">
            <v>6250</v>
          </cell>
          <cell r="X29">
            <v>2</v>
          </cell>
        </row>
        <row r="29">
          <cell r="Z29">
            <v>3000</v>
          </cell>
          <cell r="AA29">
            <v>11150</v>
          </cell>
          <cell r="AB29">
            <v>3000</v>
          </cell>
          <cell r="AC29">
            <v>14150</v>
          </cell>
          <cell r="AD29">
            <v>3900</v>
          </cell>
          <cell r="AE29" t="str">
            <v>否</v>
          </cell>
          <cell r="AF29">
            <v>14150</v>
          </cell>
        </row>
        <row r="30">
          <cell r="E30" t="str">
            <v>642222196204301217</v>
          </cell>
          <cell r="F30" t="str">
            <v>6229478811601935598</v>
          </cell>
          <cell r="G30" t="str">
            <v>脱贫户</v>
          </cell>
        </row>
        <row r="30">
          <cell r="I30" t="str">
            <v>牛</v>
          </cell>
          <cell r="J30">
            <v>3</v>
          </cell>
        </row>
        <row r="30">
          <cell r="L30">
            <v>1500</v>
          </cell>
        </row>
        <row r="30">
          <cell r="N30">
            <v>600</v>
          </cell>
          <cell r="O30">
            <v>2100</v>
          </cell>
          <cell r="P30" t="str">
            <v>羊</v>
          </cell>
        </row>
        <row r="30">
          <cell r="R30">
            <v>54</v>
          </cell>
        </row>
        <row r="30">
          <cell r="T30">
            <v>10800</v>
          </cell>
        </row>
        <row r="30">
          <cell r="V30">
            <v>2700</v>
          </cell>
          <cell r="W30">
            <v>13500</v>
          </cell>
        </row>
        <row r="30">
          <cell r="Z30">
            <v>0</v>
          </cell>
          <cell r="AA30">
            <v>15600</v>
          </cell>
          <cell r="AB30">
            <v>0</v>
          </cell>
          <cell r="AC30">
            <v>15600</v>
          </cell>
          <cell r="AD30">
            <v>11400</v>
          </cell>
          <cell r="AE30" t="str">
            <v>是</v>
          </cell>
          <cell r="AF30">
            <v>13600</v>
          </cell>
        </row>
        <row r="31">
          <cell r="E31" t="str">
            <v>642222196703171218</v>
          </cell>
          <cell r="F31" t="str">
            <v>6229478800110039174</v>
          </cell>
          <cell r="G31" t="str">
            <v>脱贫户</v>
          </cell>
        </row>
        <row r="31">
          <cell r="I31" t="str">
            <v>牛</v>
          </cell>
          <cell r="J31">
            <v>4</v>
          </cell>
        </row>
        <row r="31">
          <cell r="L31">
            <v>2000</v>
          </cell>
        </row>
        <row r="31">
          <cell r="N31">
            <v>800</v>
          </cell>
          <cell r="O31">
            <v>2800</v>
          </cell>
          <cell r="P31" t="str">
            <v>羊</v>
          </cell>
        </row>
        <row r="31">
          <cell r="R31">
            <v>60</v>
          </cell>
        </row>
        <row r="31">
          <cell r="T31">
            <v>12000</v>
          </cell>
        </row>
        <row r="31">
          <cell r="V31">
            <v>3000</v>
          </cell>
          <cell r="W31">
            <v>15000</v>
          </cell>
          <cell r="X31">
            <v>1</v>
          </cell>
        </row>
        <row r="31">
          <cell r="Z31">
            <v>1500</v>
          </cell>
          <cell r="AA31">
            <v>17800</v>
          </cell>
          <cell r="AB31">
            <v>1500</v>
          </cell>
          <cell r="AC31">
            <v>19300</v>
          </cell>
          <cell r="AD31">
            <v>10000</v>
          </cell>
          <cell r="AE31" t="str">
            <v>是</v>
          </cell>
          <cell r="AF31">
            <v>15000</v>
          </cell>
        </row>
        <row r="32">
          <cell r="E32" t="str">
            <v>64222219710526083X</v>
          </cell>
          <cell r="F32" t="str">
            <v>6229478800010867666</v>
          </cell>
          <cell r="G32" t="str">
            <v>脱贫户</v>
          </cell>
        </row>
        <row r="32">
          <cell r="I32" t="str">
            <v>牛</v>
          </cell>
          <cell r="J32">
            <v>3</v>
          </cell>
        </row>
        <row r="32">
          <cell r="L32">
            <v>1500</v>
          </cell>
        </row>
        <row r="32">
          <cell r="N32">
            <v>600</v>
          </cell>
          <cell r="O32">
            <v>2100</v>
          </cell>
          <cell r="P32" t="str">
            <v>羊</v>
          </cell>
        </row>
        <row r="32">
          <cell r="R32">
            <v>50</v>
          </cell>
        </row>
        <row r="32">
          <cell r="T32">
            <v>10000</v>
          </cell>
        </row>
        <row r="32">
          <cell r="V32">
            <v>2500</v>
          </cell>
          <cell r="W32">
            <v>12500</v>
          </cell>
        </row>
        <row r="32">
          <cell r="Z32">
            <v>0</v>
          </cell>
          <cell r="AA32">
            <v>14600</v>
          </cell>
          <cell r="AB32">
            <v>0</v>
          </cell>
          <cell r="AC32">
            <v>14600</v>
          </cell>
          <cell r="AD32">
            <v>3700</v>
          </cell>
          <cell r="AE32" t="str">
            <v>否</v>
          </cell>
          <cell r="AF32">
            <v>14600</v>
          </cell>
        </row>
        <row r="33">
          <cell r="E33" t="str">
            <v>642222198410010831</v>
          </cell>
          <cell r="F33" t="str">
            <v>6229478800110040495</v>
          </cell>
          <cell r="G33" t="str">
            <v>脱贫户</v>
          </cell>
        </row>
        <row r="33">
          <cell r="I33" t="str">
            <v>牛</v>
          </cell>
          <cell r="J33">
            <v>13</v>
          </cell>
        </row>
        <row r="33">
          <cell r="L33">
            <v>6500</v>
          </cell>
        </row>
        <row r="33">
          <cell r="N33">
            <v>2600</v>
          </cell>
          <cell r="O33">
            <v>9100</v>
          </cell>
          <cell r="P33" t="str">
            <v>羊</v>
          </cell>
        </row>
        <row r="33">
          <cell r="R33">
            <v>30</v>
          </cell>
        </row>
        <row r="33">
          <cell r="T33">
            <v>6000</v>
          </cell>
        </row>
        <row r="33">
          <cell r="V33">
            <v>1500</v>
          </cell>
          <cell r="W33">
            <v>7500</v>
          </cell>
          <cell r="X33">
            <v>4</v>
          </cell>
        </row>
        <row r="33">
          <cell r="Z33">
            <v>6000</v>
          </cell>
          <cell r="AA33">
            <v>16600</v>
          </cell>
          <cell r="AB33">
            <v>6000</v>
          </cell>
          <cell r="AC33">
            <v>22600</v>
          </cell>
          <cell r="AD33">
            <v>9200</v>
          </cell>
          <cell r="AE33" t="str">
            <v>是</v>
          </cell>
          <cell r="AF33">
            <v>15800</v>
          </cell>
        </row>
        <row r="34">
          <cell r="E34" t="str">
            <v>642222197508021219</v>
          </cell>
          <cell r="F34" t="str">
            <v>6229478811801658792</v>
          </cell>
          <cell r="G34" t="str">
            <v>脱贫户</v>
          </cell>
        </row>
        <row r="34">
          <cell r="I34" t="str">
            <v>牛</v>
          </cell>
          <cell r="J34">
            <v>10</v>
          </cell>
        </row>
        <row r="34">
          <cell r="L34">
            <v>5000</v>
          </cell>
        </row>
        <row r="34">
          <cell r="N34">
            <v>2000</v>
          </cell>
          <cell r="O34">
            <v>7000</v>
          </cell>
          <cell r="P34">
            <v>0</v>
          </cell>
        </row>
        <row r="34">
          <cell r="R34">
            <v>0</v>
          </cell>
        </row>
        <row r="34">
          <cell r="T34">
            <v>0</v>
          </cell>
        </row>
        <row r="34">
          <cell r="V34">
            <v>0</v>
          </cell>
          <cell r="W34">
            <v>0</v>
          </cell>
          <cell r="X34">
            <v>4</v>
          </cell>
        </row>
        <row r="34">
          <cell r="Z34">
            <v>6000</v>
          </cell>
          <cell r="AA34">
            <v>7000</v>
          </cell>
          <cell r="AB34">
            <v>6000</v>
          </cell>
          <cell r="AC34">
            <v>13000</v>
          </cell>
          <cell r="AD34">
            <v>8500</v>
          </cell>
          <cell r="AE34" t="str">
            <v>否</v>
          </cell>
          <cell r="AF34">
            <v>13000</v>
          </cell>
        </row>
        <row r="35">
          <cell r="E35" t="str">
            <v>642222197606281233</v>
          </cell>
          <cell r="F35" t="str">
            <v>6229478800110047763</v>
          </cell>
          <cell r="G35" t="str">
            <v>脱贫户</v>
          </cell>
        </row>
        <row r="35">
          <cell r="I35" t="str">
            <v>牛</v>
          </cell>
          <cell r="J35">
            <v>3</v>
          </cell>
        </row>
        <row r="35">
          <cell r="L35">
            <v>1500</v>
          </cell>
        </row>
        <row r="35">
          <cell r="N35">
            <v>600</v>
          </cell>
          <cell r="O35">
            <v>2100</v>
          </cell>
          <cell r="P35" t="str">
            <v>羊</v>
          </cell>
        </row>
        <row r="35">
          <cell r="R35">
            <v>50</v>
          </cell>
        </row>
        <row r="35">
          <cell r="T35">
            <v>10000</v>
          </cell>
        </row>
        <row r="35">
          <cell r="V35">
            <v>2500</v>
          </cell>
          <cell r="W35">
            <v>12500</v>
          </cell>
        </row>
        <row r="35">
          <cell r="Z35">
            <v>0</v>
          </cell>
          <cell r="AA35">
            <v>14600</v>
          </cell>
          <cell r="AB35">
            <v>0</v>
          </cell>
          <cell r="AC35">
            <v>14600</v>
          </cell>
          <cell r="AD35">
            <v>10000</v>
          </cell>
          <cell r="AE35" t="str">
            <v>否</v>
          </cell>
          <cell r="AF35">
            <v>14600</v>
          </cell>
        </row>
        <row r="36">
          <cell r="E36" t="str">
            <v>642222195109181814</v>
          </cell>
          <cell r="F36" t="str">
            <v>6229478800110752453</v>
          </cell>
          <cell r="G36" t="str">
            <v>脱贫户</v>
          </cell>
        </row>
        <row r="36">
          <cell r="L36">
            <v>0</v>
          </cell>
        </row>
        <row r="36">
          <cell r="N36">
            <v>0</v>
          </cell>
          <cell r="O36">
            <v>0</v>
          </cell>
          <cell r="P36" t="str">
            <v>羊</v>
          </cell>
        </row>
        <row r="36">
          <cell r="R36">
            <v>50</v>
          </cell>
        </row>
        <row r="36">
          <cell r="T36">
            <v>10000</v>
          </cell>
        </row>
        <row r="36">
          <cell r="V36">
            <v>2500</v>
          </cell>
          <cell r="W36">
            <v>12500</v>
          </cell>
        </row>
        <row r="36">
          <cell r="Z36">
            <v>0</v>
          </cell>
          <cell r="AA36">
            <v>12500</v>
          </cell>
          <cell r="AB36">
            <v>0</v>
          </cell>
          <cell r="AC36">
            <v>12500</v>
          </cell>
          <cell r="AD36">
            <v>0</v>
          </cell>
          <cell r="AE36" t="str">
            <v>否</v>
          </cell>
          <cell r="AF36">
            <v>12500</v>
          </cell>
        </row>
        <row r="37">
          <cell r="E37" t="str">
            <v>642222194607181812</v>
          </cell>
          <cell r="F37" t="str">
            <v>6229478800310157438</v>
          </cell>
          <cell r="G37" t="str">
            <v>脱贫户</v>
          </cell>
        </row>
        <row r="37">
          <cell r="I37" t="str">
            <v>牛</v>
          </cell>
          <cell r="J37">
            <v>36</v>
          </cell>
        </row>
        <row r="37">
          <cell r="L37">
            <v>18000</v>
          </cell>
        </row>
        <row r="37">
          <cell r="N37">
            <v>7200</v>
          </cell>
          <cell r="O37">
            <v>25200</v>
          </cell>
        </row>
        <row r="37">
          <cell r="T37">
            <v>0</v>
          </cell>
        </row>
        <row r="37">
          <cell r="V37">
            <v>0</v>
          </cell>
          <cell r="W37">
            <v>0</v>
          </cell>
          <cell r="X37">
            <v>2</v>
          </cell>
        </row>
        <row r="37">
          <cell r="Z37">
            <v>3000</v>
          </cell>
          <cell r="AA37">
            <v>25200</v>
          </cell>
          <cell r="AB37">
            <v>3000</v>
          </cell>
          <cell r="AC37">
            <v>28200</v>
          </cell>
          <cell r="AD37">
            <v>0</v>
          </cell>
          <cell r="AE37" t="str">
            <v>是</v>
          </cell>
          <cell r="AF37">
            <v>25000</v>
          </cell>
        </row>
        <row r="38">
          <cell r="E38" t="str">
            <v>642222196812120815</v>
          </cell>
          <cell r="F38" t="str">
            <v>6229478810501625713</v>
          </cell>
          <cell r="G38" t="str">
            <v>脱贫户</v>
          </cell>
        </row>
        <row r="38">
          <cell r="I38" t="str">
            <v>牛</v>
          </cell>
          <cell r="J38">
            <v>10</v>
          </cell>
        </row>
        <row r="38">
          <cell r="L38">
            <v>5000</v>
          </cell>
        </row>
        <row r="38">
          <cell r="N38">
            <v>2000</v>
          </cell>
          <cell r="O38">
            <v>7000</v>
          </cell>
        </row>
        <row r="38">
          <cell r="T38">
            <v>0</v>
          </cell>
        </row>
        <row r="38">
          <cell r="V38">
            <v>0</v>
          </cell>
          <cell r="W38">
            <v>0</v>
          </cell>
          <cell r="X38">
            <v>2</v>
          </cell>
        </row>
        <row r="38">
          <cell r="Z38">
            <v>3000</v>
          </cell>
          <cell r="AA38">
            <v>7000</v>
          </cell>
          <cell r="AB38">
            <v>3000</v>
          </cell>
          <cell r="AC38">
            <v>10000</v>
          </cell>
          <cell r="AD38">
            <v>11240</v>
          </cell>
          <cell r="AE38" t="str">
            <v>否</v>
          </cell>
          <cell r="AF38">
            <v>10000</v>
          </cell>
        </row>
        <row r="39">
          <cell r="E39" t="str">
            <v>642222197501230819</v>
          </cell>
          <cell r="F39" t="str">
            <v>6229478800110208779</v>
          </cell>
          <cell r="G39" t="str">
            <v>脱贫户</v>
          </cell>
        </row>
        <row r="39">
          <cell r="I39" t="str">
            <v>牛</v>
          </cell>
          <cell r="J39">
            <v>6</v>
          </cell>
        </row>
        <row r="39">
          <cell r="L39">
            <v>3000</v>
          </cell>
        </row>
        <row r="39">
          <cell r="N39">
            <v>1200</v>
          </cell>
          <cell r="O39">
            <v>4200</v>
          </cell>
          <cell r="P39" t="str">
            <v>羊</v>
          </cell>
        </row>
        <row r="39">
          <cell r="R39">
            <v>23</v>
          </cell>
        </row>
        <row r="39">
          <cell r="T39">
            <v>4600</v>
          </cell>
        </row>
        <row r="39">
          <cell r="V39">
            <v>1150</v>
          </cell>
          <cell r="W39">
            <v>5750</v>
          </cell>
          <cell r="X39">
            <v>1</v>
          </cell>
        </row>
        <row r="39">
          <cell r="Z39">
            <v>1500</v>
          </cell>
          <cell r="AA39">
            <v>9950</v>
          </cell>
          <cell r="AB39">
            <v>1500</v>
          </cell>
          <cell r="AC39">
            <v>11450</v>
          </cell>
          <cell r="AD39">
            <v>5000</v>
          </cell>
          <cell r="AE39" t="str">
            <v>否</v>
          </cell>
          <cell r="AF39">
            <v>11450</v>
          </cell>
        </row>
        <row r="40">
          <cell r="E40" t="str">
            <v>642222198610070855</v>
          </cell>
          <cell r="F40" t="str">
            <v>6229478800010882558</v>
          </cell>
          <cell r="G40" t="str">
            <v>脱贫户</v>
          </cell>
        </row>
        <row r="40">
          <cell r="L40">
            <v>0</v>
          </cell>
        </row>
        <row r="40">
          <cell r="N40">
            <v>0</v>
          </cell>
          <cell r="O40">
            <v>0</v>
          </cell>
          <cell r="P40" t="str">
            <v>羊</v>
          </cell>
        </row>
        <row r="40">
          <cell r="R40">
            <v>68</v>
          </cell>
        </row>
        <row r="40">
          <cell r="T40">
            <v>13600</v>
          </cell>
        </row>
        <row r="40">
          <cell r="V40">
            <v>3400</v>
          </cell>
          <cell r="W40">
            <v>17000</v>
          </cell>
        </row>
        <row r="40">
          <cell r="Z40">
            <v>0</v>
          </cell>
          <cell r="AA40">
            <v>17000</v>
          </cell>
          <cell r="AB40">
            <v>0</v>
          </cell>
          <cell r="AC40">
            <v>17000</v>
          </cell>
          <cell r="AD40">
            <v>5000</v>
          </cell>
          <cell r="AE40" t="str">
            <v>否</v>
          </cell>
          <cell r="AF40">
            <v>17000</v>
          </cell>
        </row>
        <row r="41">
          <cell r="E41" t="str">
            <v>642222196508120837</v>
          </cell>
          <cell r="F41" t="str">
            <v>6229478800110048092</v>
          </cell>
          <cell r="G41" t="str">
            <v>脱贫户</v>
          </cell>
        </row>
        <row r="41">
          <cell r="L41">
            <v>0</v>
          </cell>
        </row>
        <row r="41">
          <cell r="N41">
            <v>0</v>
          </cell>
          <cell r="O41">
            <v>0</v>
          </cell>
          <cell r="P41" t="str">
            <v>羊</v>
          </cell>
        </row>
        <row r="41">
          <cell r="R41">
            <v>10</v>
          </cell>
        </row>
        <row r="41">
          <cell r="T41">
            <v>2000</v>
          </cell>
        </row>
        <row r="41">
          <cell r="V41">
            <v>500</v>
          </cell>
          <cell r="W41">
            <v>2500</v>
          </cell>
        </row>
        <row r="41">
          <cell r="Z41">
            <v>0</v>
          </cell>
          <cell r="AA41">
            <v>2500</v>
          </cell>
          <cell r="AB41">
            <v>0</v>
          </cell>
          <cell r="AC41">
            <v>2500</v>
          </cell>
          <cell r="AD41">
            <v>3700</v>
          </cell>
          <cell r="AE41" t="str">
            <v>否</v>
          </cell>
          <cell r="AF41">
            <v>2500</v>
          </cell>
        </row>
        <row r="42">
          <cell r="E42" t="str">
            <v>642222197202011210</v>
          </cell>
          <cell r="F42" t="str">
            <v>6229478810193940362</v>
          </cell>
          <cell r="G42" t="str">
            <v>脱贫户</v>
          </cell>
        </row>
        <row r="42">
          <cell r="I42" t="str">
            <v>牛</v>
          </cell>
          <cell r="J42">
            <v>1</v>
          </cell>
        </row>
        <row r="42">
          <cell r="L42">
            <v>500</v>
          </cell>
        </row>
        <row r="42">
          <cell r="N42">
            <v>200</v>
          </cell>
          <cell r="O42">
            <v>700</v>
          </cell>
          <cell r="P42" t="str">
            <v>羊</v>
          </cell>
        </row>
        <row r="42">
          <cell r="R42">
            <v>31</v>
          </cell>
        </row>
        <row r="42">
          <cell r="T42">
            <v>6200</v>
          </cell>
        </row>
        <row r="42">
          <cell r="V42">
            <v>1550</v>
          </cell>
          <cell r="W42">
            <v>7750</v>
          </cell>
        </row>
        <row r="42">
          <cell r="Z42">
            <v>0</v>
          </cell>
          <cell r="AA42">
            <v>8450</v>
          </cell>
          <cell r="AB42">
            <v>0</v>
          </cell>
          <cell r="AC42">
            <v>8450</v>
          </cell>
          <cell r="AD42">
            <v>5800</v>
          </cell>
          <cell r="AE42" t="str">
            <v>否</v>
          </cell>
          <cell r="AF42">
            <v>8450</v>
          </cell>
        </row>
        <row r="43">
          <cell r="E43" t="str">
            <v>642222195506020811</v>
          </cell>
          <cell r="F43" t="str">
            <v>6229478800010922776</v>
          </cell>
          <cell r="G43" t="str">
            <v>脱贫户</v>
          </cell>
        </row>
        <row r="43">
          <cell r="L43">
            <v>0</v>
          </cell>
        </row>
        <row r="43">
          <cell r="N43">
            <v>0</v>
          </cell>
          <cell r="O43">
            <v>0</v>
          </cell>
          <cell r="P43" t="str">
            <v>羊</v>
          </cell>
        </row>
        <row r="43">
          <cell r="R43">
            <v>50</v>
          </cell>
        </row>
        <row r="43">
          <cell r="T43">
            <v>10000</v>
          </cell>
        </row>
        <row r="43">
          <cell r="V43">
            <v>2500</v>
          </cell>
          <cell r="W43">
            <v>12500</v>
          </cell>
        </row>
        <row r="43">
          <cell r="Z43">
            <v>0</v>
          </cell>
          <cell r="AA43">
            <v>12500</v>
          </cell>
          <cell r="AB43">
            <v>0</v>
          </cell>
          <cell r="AC43">
            <v>12500</v>
          </cell>
          <cell r="AD43">
            <v>6000</v>
          </cell>
          <cell r="AE43" t="str">
            <v>否</v>
          </cell>
          <cell r="AF43">
            <v>12500</v>
          </cell>
        </row>
        <row r="44">
          <cell r="E44" t="str">
            <v>642222197105050816</v>
          </cell>
          <cell r="F44" t="str">
            <v>6229478800010922016</v>
          </cell>
          <cell r="G44" t="str">
            <v>脱贫户</v>
          </cell>
        </row>
        <row r="44">
          <cell r="L44">
            <v>0</v>
          </cell>
        </row>
        <row r="44">
          <cell r="N44">
            <v>0</v>
          </cell>
          <cell r="O44">
            <v>0</v>
          </cell>
          <cell r="P44" t="str">
            <v>羊</v>
          </cell>
        </row>
        <row r="44">
          <cell r="R44">
            <v>50</v>
          </cell>
        </row>
        <row r="44">
          <cell r="T44">
            <v>10000</v>
          </cell>
        </row>
        <row r="44">
          <cell r="V44">
            <v>2500</v>
          </cell>
          <cell r="W44">
            <v>12500</v>
          </cell>
        </row>
        <row r="44">
          <cell r="Z44">
            <v>0</v>
          </cell>
          <cell r="AA44">
            <v>12500</v>
          </cell>
          <cell r="AB44">
            <v>0</v>
          </cell>
          <cell r="AC44">
            <v>12500</v>
          </cell>
          <cell r="AD44">
            <v>10000</v>
          </cell>
          <cell r="AE44" t="str">
            <v>否</v>
          </cell>
          <cell r="AF44">
            <v>12500</v>
          </cell>
        </row>
        <row r="45">
          <cell r="E45" t="str">
            <v>642222197012241218</v>
          </cell>
          <cell r="F45" t="str">
            <v>6229478800010911365</v>
          </cell>
          <cell r="G45" t="str">
            <v>脱贫户</v>
          </cell>
        </row>
        <row r="45">
          <cell r="L45">
            <v>0</v>
          </cell>
        </row>
        <row r="45">
          <cell r="N45">
            <v>0</v>
          </cell>
          <cell r="O45">
            <v>0</v>
          </cell>
          <cell r="P45" t="str">
            <v>羊</v>
          </cell>
        </row>
        <row r="45">
          <cell r="R45">
            <v>63</v>
          </cell>
        </row>
        <row r="45">
          <cell r="T45">
            <v>12600</v>
          </cell>
        </row>
        <row r="45">
          <cell r="V45">
            <v>3150</v>
          </cell>
          <cell r="W45">
            <v>15750</v>
          </cell>
        </row>
        <row r="45">
          <cell r="Z45">
            <v>0</v>
          </cell>
          <cell r="AA45">
            <v>15750</v>
          </cell>
          <cell r="AB45">
            <v>0</v>
          </cell>
          <cell r="AC45">
            <v>15750</v>
          </cell>
          <cell r="AD45">
            <v>11000</v>
          </cell>
          <cell r="AE45" t="str">
            <v>是</v>
          </cell>
          <cell r="AF45">
            <v>14000</v>
          </cell>
        </row>
        <row r="46">
          <cell r="E46" t="str">
            <v>642222194905200815</v>
          </cell>
          <cell r="F46" t="str">
            <v>6229478800010922453</v>
          </cell>
          <cell r="G46" t="str">
            <v>脱贫户</v>
          </cell>
        </row>
        <row r="46">
          <cell r="L46">
            <v>0</v>
          </cell>
        </row>
        <row r="46">
          <cell r="N46">
            <v>0</v>
          </cell>
          <cell r="O46">
            <v>0</v>
          </cell>
          <cell r="P46" t="str">
            <v>羊</v>
          </cell>
        </row>
        <row r="46">
          <cell r="R46">
            <v>22</v>
          </cell>
        </row>
        <row r="46">
          <cell r="T46">
            <v>4400</v>
          </cell>
        </row>
        <row r="46">
          <cell r="V46">
            <v>1100</v>
          </cell>
          <cell r="W46">
            <v>5500</v>
          </cell>
        </row>
        <row r="46">
          <cell r="Z46">
            <v>0</v>
          </cell>
          <cell r="AA46">
            <v>5500</v>
          </cell>
          <cell r="AB46">
            <v>0</v>
          </cell>
          <cell r="AC46">
            <v>5500</v>
          </cell>
          <cell r="AD46">
            <v>920</v>
          </cell>
          <cell r="AE46" t="str">
            <v>否</v>
          </cell>
          <cell r="AF46">
            <v>5500</v>
          </cell>
        </row>
        <row r="47">
          <cell r="E47" t="str">
            <v>642222196510160838</v>
          </cell>
          <cell r="F47" t="str">
            <v>6229478800110829947</v>
          </cell>
          <cell r="G47" t="str">
            <v>脱贫户</v>
          </cell>
        </row>
        <row r="47">
          <cell r="I47" t="str">
            <v>牛</v>
          </cell>
          <cell r="J47">
            <v>2</v>
          </cell>
        </row>
        <row r="47">
          <cell r="L47">
            <v>1000</v>
          </cell>
        </row>
        <row r="47">
          <cell r="N47">
            <v>400</v>
          </cell>
          <cell r="O47">
            <v>1400</v>
          </cell>
          <cell r="P47" t="str">
            <v>羊</v>
          </cell>
        </row>
        <row r="47">
          <cell r="R47">
            <v>6</v>
          </cell>
        </row>
        <row r="47">
          <cell r="T47">
            <v>1200</v>
          </cell>
        </row>
        <row r="47">
          <cell r="V47">
            <v>300</v>
          </cell>
          <cell r="W47">
            <v>1500</v>
          </cell>
        </row>
        <row r="47">
          <cell r="Z47">
            <v>0</v>
          </cell>
          <cell r="AA47">
            <v>2900</v>
          </cell>
          <cell r="AB47">
            <v>0</v>
          </cell>
          <cell r="AC47">
            <v>2900</v>
          </cell>
          <cell r="AD47">
            <v>3400</v>
          </cell>
          <cell r="AE47" t="str">
            <v>否</v>
          </cell>
          <cell r="AF47">
            <v>2900</v>
          </cell>
        </row>
        <row r="48">
          <cell r="E48" t="str">
            <v>642222197411201811</v>
          </cell>
          <cell r="F48" t="str">
            <v>6229478810193934688</v>
          </cell>
          <cell r="G48" t="str">
            <v>脱贫户</v>
          </cell>
        </row>
        <row r="48">
          <cell r="L48">
            <v>0</v>
          </cell>
        </row>
        <row r="48">
          <cell r="N48">
            <v>0</v>
          </cell>
          <cell r="O48">
            <v>0</v>
          </cell>
          <cell r="P48" t="str">
            <v>羊</v>
          </cell>
        </row>
        <row r="48">
          <cell r="R48">
            <v>95</v>
          </cell>
        </row>
        <row r="48">
          <cell r="T48">
            <v>19000</v>
          </cell>
        </row>
        <row r="48">
          <cell r="V48">
            <v>4750</v>
          </cell>
          <cell r="W48">
            <v>23750</v>
          </cell>
        </row>
        <row r="48">
          <cell r="Z48">
            <v>0</v>
          </cell>
          <cell r="AA48">
            <v>23750</v>
          </cell>
          <cell r="AB48">
            <v>0</v>
          </cell>
          <cell r="AC48">
            <v>23750</v>
          </cell>
          <cell r="AD48">
            <v>6000</v>
          </cell>
          <cell r="AE48" t="str">
            <v>是</v>
          </cell>
          <cell r="AF48">
            <v>19000</v>
          </cell>
        </row>
        <row r="49">
          <cell r="E49" t="str">
            <v>642222198305010813</v>
          </cell>
          <cell r="F49" t="str">
            <v>6229478810193654526</v>
          </cell>
          <cell r="G49" t="str">
            <v>脱贫户</v>
          </cell>
        </row>
        <row r="49">
          <cell r="L49">
            <v>0</v>
          </cell>
        </row>
        <row r="49">
          <cell r="N49">
            <v>0</v>
          </cell>
          <cell r="O49">
            <v>0</v>
          </cell>
          <cell r="P49" t="str">
            <v>羊</v>
          </cell>
        </row>
        <row r="49">
          <cell r="R49">
            <v>10</v>
          </cell>
        </row>
        <row r="49">
          <cell r="T49">
            <v>2000</v>
          </cell>
        </row>
        <row r="49">
          <cell r="V49">
            <v>500</v>
          </cell>
          <cell r="W49">
            <v>2500</v>
          </cell>
        </row>
        <row r="49">
          <cell r="Z49">
            <v>0</v>
          </cell>
          <cell r="AA49">
            <v>2500</v>
          </cell>
          <cell r="AB49">
            <v>0</v>
          </cell>
          <cell r="AC49">
            <v>2500</v>
          </cell>
          <cell r="AD49">
            <v>8750</v>
          </cell>
          <cell r="AE49" t="str">
            <v>否</v>
          </cell>
          <cell r="AF49">
            <v>2500</v>
          </cell>
        </row>
        <row r="50">
          <cell r="E50" t="str">
            <v>642222197802281214</v>
          </cell>
          <cell r="F50" t="str">
            <v>62229478800110507931</v>
          </cell>
          <cell r="G50" t="str">
            <v>脱贫户</v>
          </cell>
        </row>
        <row r="50">
          <cell r="I50" t="str">
            <v>牛</v>
          </cell>
          <cell r="J50">
            <v>8</v>
          </cell>
        </row>
        <row r="50">
          <cell r="L50">
            <v>4000</v>
          </cell>
        </row>
        <row r="50">
          <cell r="N50">
            <v>1600</v>
          </cell>
          <cell r="O50">
            <v>5600</v>
          </cell>
          <cell r="P50" t="str">
            <v>羊</v>
          </cell>
        </row>
        <row r="50">
          <cell r="R50">
            <v>30</v>
          </cell>
        </row>
        <row r="50">
          <cell r="T50">
            <v>6000</v>
          </cell>
        </row>
        <row r="50">
          <cell r="V50">
            <v>1500</v>
          </cell>
          <cell r="W50">
            <v>7500</v>
          </cell>
          <cell r="X50">
            <v>2</v>
          </cell>
        </row>
        <row r="50">
          <cell r="Z50">
            <v>3000</v>
          </cell>
          <cell r="AA50">
            <v>13100</v>
          </cell>
          <cell r="AB50">
            <v>3000</v>
          </cell>
          <cell r="AC50">
            <v>16100</v>
          </cell>
          <cell r="AD50">
            <v>7500</v>
          </cell>
          <cell r="AE50" t="str">
            <v>否</v>
          </cell>
          <cell r="AF50">
            <v>16100</v>
          </cell>
        </row>
        <row r="51">
          <cell r="E51" t="str">
            <v>642222197102020814</v>
          </cell>
          <cell r="F51" t="str">
            <v>6229478810093955890</v>
          </cell>
          <cell r="G51" t="str">
            <v>脱贫户</v>
          </cell>
        </row>
        <row r="51">
          <cell r="I51" t="str">
            <v>牛</v>
          </cell>
          <cell r="J51">
            <v>10</v>
          </cell>
        </row>
        <row r="51">
          <cell r="L51">
            <v>5000</v>
          </cell>
        </row>
        <row r="51">
          <cell r="N51">
            <v>2000</v>
          </cell>
          <cell r="O51">
            <v>7000</v>
          </cell>
          <cell r="P51" t="str">
            <v>羊</v>
          </cell>
        </row>
        <row r="51">
          <cell r="R51">
            <v>30</v>
          </cell>
        </row>
        <row r="51">
          <cell r="T51">
            <v>6000</v>
          </cell>
        </row>
        <row r="51">
          <cell r="V51">
            <v>1500</v>
          </cell>
          <cell r="W51">
            <v>7500</v>
          </cell>
          <cell r="X51">
            <v>3</v>
          </cell>
        </row>
        <row r="51">
          <cell r="Z51">
            <v>4500</v>
          </cell>
          <cell r="AA51">
            <v>14500</v>
          </cell>
          <cell r="AB51">
            <v>4500</v>
          </cell>
          <cell r="AC51">
            <v>19000</v>
          </cell>
          <cell r="AD51">
            <v>5500</v>
          </cell>
          <cell r="AE51" t="str">
            <v>否</v>
          </cell>
          <cell r="AF51">
            <v>19000</v>
          </cell>
        </row>
        <row r="52">
          <cell r="E52" t="str">
            <v>642222198209101213</v>
          </cell>
          <cell r="F52" t="str">
            <v>6229478810501615797</v>
          </cell>
          <cell r="G52" t="str">
            <v>脱贫户</v>
          </cell>
        </row>
        <row r="52">
          <cell r="L52">
            <v>0</v>
          </cell>
        </row>
        <row r="52">
          <cell r="N52">
            <v>0</v>
          </cell>
          <cell r="O52">
            <v>0</v>
          </cell>
          <cell r="P52" t="str">
            <v>羊</v>
          </cell>
        </row>
        <row r="52">
          <cell r="R52">
            <v>13</v>
          </cell>
        </row>
        <row r="52">
          <cell r="T52">
            <v>2600</v>
          </cell>
        </row>
        <row r="52">
          <cell r="V52">
            <v>650</v>
          </cell>
          <cell r="W52">
            <v>3250</v>
          </cell>
        </row>
        <row r="52">
          <cell r="Z52">
            <v>0</v>
          </cell>
          <cell r="AA52">
            <v>3250</v>
          </cell>
          <cell r="AB52">
            <v>0</v>
          </cell>
          <cell r="AC52">
            <v>3250</v>
          </cell>
          <cell r="AD52">
            <v>4000</v>
          </cell>
          <cell r="AE52" t="str">
            <v>否</v>
          </cell>
          <cell r="AF52">
            <v>3250</v>
          </cell>
        </row>
        <row r="53">
          <cell r="E53" t="str">
            <v>642222197002051218</v>
          </cell>
          <cell r="F53" t="str">
            <v>6229478800010911332</v>
          </cell>
          <cell r="G53" t="str">
            <v>脱贫户</v>
          </cell>
        </row>
        <row r="53">
          <cell r="I53" t="str">
            <v>牛</v>
          </cell>
          <cell r="J53">
            <v>6</v>
          </cell>
        </row>
        <row r="53">
          <cell r="L53">
            <v>3000</v>
          </cell>
        </row>
        <row r="53">
          <cell r="N53">
            <v>1200</v>
          </cell>
          <cell r="O53">
            <v>4200</v>
          </cell>
          <cell r="P53" t="str">
            <v>羊</v>
          </cell>
        </row>
        <row r="53">
          <cell r="R53">
            <v>46</v>
          </cell>
        </row>
        <row r="53">
          <cell r="T53">
            <v>9200</v>
          </cell>
        </row>
        <row r="53">
          <cell r="V53">
            <v>2300</v>
          </cell>
          <cell r="W53">
            <v>11500</v>
          </cell>
        </row>
        <row r="53">
          <cell r="Z53">
            <v>0</v>
          </cell>
          <cell r="AA53">
            <v>15700</v>
          </cell>
          <cell r="AB53">
            <v>0</v>
          </cell>
          <cell r="AC53">
            <v>15700</v>
          </cell>
          <cell r="AD53">
            <v>10000</v>
          </cell>
          <cell r="AE53" t="str">
            <v>是</v>
          </cell>
          <cell r="AF53">
            <v>15000</v>
          </cell>
        </row>
        <row r="54">
          <cell r="E54" t="str">
            <v>642222195705021219</v>
          </cell>
          <cell r="F54" t="str">
            <v>6229478800010907645</v>
          </cell>
          <cell r="G54" t="str">
            <v>脱贫户</v>
          </cell>
        </row>
        <row r="54">
          <cell r="L54">
            <v>0</v>
          </cell>
        </row>
        <row r="54">
          <cell r="N54">
            <v>0</v>
          </cell>
          <cell r="O54">
            <v>0</v>
          </cell>
          <cell r="P54" t="str">
            <v>羊</v>
          </cell>
        </row>
        <row r="54">
          <cell r="R54">
            <v>58</v>
          </cell>
        </row>
        <row r="54">
          <cell r="T54">
            <v>11600</v>
          </cell>
        </row>
        <row r="54">
          <cell r="V54">
            <v>2900</v>
          </cell>
          <cell r="W54">
            <v>14500</v>
          </cell>
        </row>
        <row r="54">
          <cell r="Z54">
            <v>0</v>
          </cell>
          <cell r="AA54">
            <v>14500</v>
          </cell>
          <cell r="AB54">
            <v>0</v>
          </cell>
          <cell r="AC54">
            <v>14500</v>
          </cell>
          <cell r="AD54">
            <v>9000</v>
          </cell>
          <cell r="AE54" t="str">
            <v>否</v>
          </cell>
          <cell r="AF54">
            <v>14500</v>
          </cell>
        </row>
        <row r="55">
          <cell r="E55" t="str">
            <v>642222194201130812</v>
          </cell>
          <cell r="F55" t="str">
            <v>6229478800010889918</v>
          </cell>
          <cell r="G55" t="str">
            <v>脱贫户</v>
          </cell>
        </row>
        <row r="55">
          <cell r="L55">
            <v>0</v>
          </cell>
        </row>
        <row r="55">
          <cell r="N55">
            <v>0</v>
          </cell>
          <cell r="O55">
            <v>0</v>
          </cell>
          <cell r="P55" t="str">
            <v>羊</v>
          </cell>
        </row>
        <row r="55">
          <cell r="R55">
            <v>40</v>
          </cell>
        </row>
        <row r="55">
          <cell r="T55">
            <v>8000</v>
          </cell>
        </row>
        <row r="55">
          <cell r="V55">
            <v>2000</v>
          </cell>
          <cell r="W55">
            <v>10000</v>
          </cell>
        </row>
        <row r="55">
          <cell r="Z55">
            <v>0</v>
          </cell>
          <cell r="AA55">
            <v>10000</v>
          </cell>
          <cell r="AB55">
            <v>0</v>
          </cell>
          <cell r="AC55">
            <v>10000</v>
          </cell>
          <cell r="AD55">
            <v>4000</v>
          </cell>
          <cell r="AE55" t="str">
            <v>否</v>
          </cell>
          <cell r="AF55">
            <v>10000</v>
          </cell>
        </row>
        <row r="56">
          <cell r="E56" t="str">
            <v>640502195601153013</v>
          </cell>
          <cell r="F56" t="str">
            <v>6229478810096019777</v>
          </cell>
          <cell r="G56" t="str">
            <v>脱贫户</v>
          </cell>
        </row>
        <row r="56">
          <cell r="I56" t="str">
            <v>牛</v>
          </cell>
          <cell r="J56">
            <v>8</v>
          </cell>
        </row>
        <row r="56">
          <cell r="L56">
            <v>4000</v>
          </cell>
        </row>
        <row r="56">
          <cell r="N56">
            <v>1600</v>
          </cell>
          <cell r="O56">
            <v>5600</v>
          </cell>
        </row>
        <row r="56">
          <cell r="T56">
            <v>0</v>
          </cell>
        </row>
        <row r="56">
          <cell r="V56">
            <v>0</v>
          </cell>
          <cell r="W56">
            <v>0</v>
          </cell>
          <cell r="X56">
            <v>4</v>
          </cell>
        </row>
        <row r="56">
          <cell r="Z56">
            <v>6000</v>
          </cell>
          <cell r="AA56">
            <v>5600</v>
          </cell>
          <cell r="AB56">
            <v>6000</v>
          </cell>
          <cell r="AC56">
            <v>11600</v>
          </cell>
          <cell r="AD56">
            <v>0</v>
          </cell>
          <cell r="AE56" t="str">
            <v>否</v>
          </cell>
          <cell r="AF56">
            <v>11600</v>
          </cell>
        </row>
        <row r="57">
          <cell r="E57" t="str">
            <v>642222194205050828</v>
          </cell>
          <cell r="F57" t="str">
            <v>6229478800110226177</v>
          </cell>
          <cell r="G57" t="str">
            <v>脱贫户</v>
          </cell>
        </row>
        <row r="57">
          <cell r="L57">
            <v>0</v>
          </cell>
        </row>
        <row r="57">
          <cell r="N57">
            <v>0</v>
          </cell>
          <cell r="O57">
            <v>0</v>
          </cell>
          <cell r="P57" t="str">
            <v>羊</v>
          </cell>
        </row>
        <row r="57">
          <cell r="R57">
            <v>76</v>
          </cell>
        </row>
        <row r="57">
          <cell r="T57">
            <v>15200</v>
          </cell>
        </row>
        <row r="57">
          <cell r="V57">
            <v>3800</v>
          </cell>
          <cell r="W57">
            <v>19000</v>
          </cell>
        </row>
        <row r="57">
          <cell r="Z57">
            <v>0</v>
          </cell>
          <cell r="AA57">
            <v>19000</v>
          </cell>
          <cell r="AB57">
            <v>0</v>
          </cell>
          <cell r="AC57">
            <v>19000</v>
          </cell>
          <cell r="AD57">
            <v>0</v>
          </cell>
          <cell r="AE57" t="str">
            <v>否</v>
          </cell>
          <cell r="AF57">
            <v>19000</v>
          </cell>
        </row>
        <row r="58">
          <cell r="E58" t="str">
            <v>642222197007031216</v>
          </cell>
        </row>
        <row r="58">
          <cell r="R58">
            <v>20</v>
          </cell>
        </row>
        <row r="58">
          <cell r="W58">
            <v>5000</v>
          </cell>
        </row>
        <row r="58">
          <cell r="AA58">
            <v>5000</v>
          </cell>
        </row>
        <row r="58">
          <cell r="AC58">
            <v>5000</v>
          </cell>
          <cell r="AD58">
            <v>6000</v>
          </cell>
          <cell r="AE58" t="str">
            <v>否</v>
          </cell>
          <cell r="AF58">
            <v>5000</v>
          </cell>
        </row>
        <row r="59">
          <cell r="E59" t="str">
            <v>642222196602021210</v>
          </cell>
          <cell r="F59" t="str">
            <v>6229478800110049447</v>
          </cell>
          <cell r="G59" t="str">
            <v>脱贫户</v>
          </cell>
        </row>
        <row r="59">
          <cell r="L59">
            <v>0</v>
          </cell>
        </row>
        <row r="59">
          <cell r="N59">
            <v>0</v>
          </cell>
          <cell r="O59">
            <v>0</v>
          </cell>
          <cell r="P59" t="str">
            <v>羊</v>
          </cell>
        </row>
        <row r="59">
          <cell r="R59">
            <v>100</v>
          </cell>
        </row>
        <row r="59">
          <cell r="T59">
            <v>20000</v>
          </cell>
        </row>
        <row r="59">
          <cell r="V59">
            <v>5000</v>
          </cell>
          <cell r="W59">
            <v>25000</v>
          </cell>
        </row>
        <row r="59">
          <cell r="Z59">
            <v>0</v>
          </cell>
          <cell r="AA59">
            <v>25000</v>
          </cell>
          <cell r="AB59">
            <v>0</v>
          </cell>
          <cell r="AC59">
            <v>25000</v>
          </cell>
          <cell r="AD59">
            <v>8500</v>
          </cell>
          <cell r="AE59" t="str">
            <v>是</v>
          </cell>
          <cell r="AF59">
            <v>16500</v>
          </cell>
        </row>
        <row r="60">
          <cell r="E60" t="str">
            <v>642222198408010816</v>
          </cell>
          <cell r="F60" t="str">
            <v>6229478800110220501</v>
          </cell>
          <cell r="G60" t="str">
            <v>脱贫户</v>
          </cell>
        </row>
        <row r="60">
          <cell r="L60">
            <v>0</v>
          </cell>
        </row>
        <row r="60">
          <cell r="N60">
            <v>0</v>
          </cell>
          <cell r="O60">
            <v>0</v>
          </cell>
          <cell r="P60" t="str">
            <v>羊</v>
          </cell>
        </row>
        <row r="60">
          <cell r="R60">
            <v>58</v>
          </cell>
        </row>
        <row r="60">
          <cell r="T60">
            <v>11600</v>
          </cell>
        </row>
        <row r="60">
          <cell r="V60">
            <v>2900</v>
          </cell>
          <cell r="W60">
            <v>14500</v>
          </cell>
        </row>
        <row r="60">
          <cell r="Z60">
            <v>0</v>
          </cell>
          <cell r="AA60">
            <v>14500</v>
          </cell>
          <cell r="AB60">
            <v>0</v>
          </cell>
          <cell r="AC60">
            <v>14500</v>
          </cell>
          <cell r="AD60">
            <v>6500</v>
          </cell>
          <cell r="AE60" t="str">
            <v>否</v>
          </cell>
          <cell r="AF60">
            <v>14500</v>
          </cell>
        </row>
        <row r="61">
          <cell r="E61" t="str">
            <v>642222198811081219</v>
          </cell>
          <cell r="F61" t="str">
            <v>6229478800110226391</v>
          </cell>
          <cell r="G61" t="str">
            <v>脱贫户</v>
          </cell>
        </row>
        <row r="61">
          <cell r="L61">
            <v>0</v>
          </cell>
        </row>
        <row r="61">
          <cell r="N61">
            <v>0</v>
          </cell>
          <cell r="O61">
            <v>0</v>
          </cell>
          <cell r="P61" t="str">
            <v>羊</v>
          </cell>
        </row>
        <row r="61">
          <cell r="R61">
            <v>62</v>
          </cell>
        </row>
        <row r="61">
          <cell r="T61">
            <v>12400</v>
          </cell>
        </row>
        <row r="61">
          <cell r="V61">
            <v>3100</v>
          </cell>
          <cell r="W61">
            <v>15500</v>
          </cell>
        </row>
        <row r="61">
          <cell r="Z61">
            <v>0</v>
          </cell>
          <cell r="AA61">
            <v>15500</v>
          </cell>
          <cell r="AB61">
            <v>0</v>
          </cell>
          <cell r="AC61">
            <v>15500</v>
          </cell>
          <cell r="AD61">
            <v>9000</v>
          </cell>
          <cell r="AE61" t="str">
            <v>否</v>
          </cell>
          <cell r="AF61">
            <v>15500</v>
          </cell>
        </row>
        <row r="62">
          <cell r="E62" t="str">
            <v>642222196708050837</v>
          </cell>
          <cell r="F62" t="str">
            <v>6229478800110217697</v>
          </cell>
          <cell r="G62" t="str">
            <v>脱贫户</v>
          </cell>
        </row>
        <row r="62">
          <cell r="L62">
            <v>0</v>
          </cell>
        </row>
        <row r="62">
          <cell r="N62">
            <v>0</v>
          </cell>
          <cell r="O62">
            <v>0</v>
          </cell>
          <cell r="P62" t="str">
            <v>羊</v>
          </cell>
        </row>
        <row r="62">
          <cell r="R62">
            <v>94</v>
          </cell>
        </row>
        <row r="62">
          <cell r="T62">
            <v>18800</v>
          </cell>
        </row>
        <row r="62">
          <cell r="V62">
            <v>4700</v>
          </cell>
          <cell r="W62">
            <v>23500</v>
          </cell>
        </row>
        <row r="62">
          <cell r="Z62">
            <v>0</v>
          </cell>
          <cell r="AA62">
            <v>23500</v>
          </cell>
          <cell r="AB62">
            <v>0</v>
          </cell>
          <cell r="AC62">
            <v>23500</v>
          </cell>
          <cell r="AD62">
            <v>0</v>
          </cell>
          <cell r="AE62" t="str">
            <v>否</v>
          </cell>
          <cell r="AF62">
            <v>23500</v>
          </cell>
        </row>
        <row r="63">
          <cell r="E63" t="str">
            <v>64222219770601081x</v>
          </cell>
          <cell r="F63" t="str">
            <v>6229478800110476004</v>
          </cell>
          <cell r="G63" t="str">
            <v>脱贫户</v>
          </cell>
        </row>
        <row r="63">
          <cell r="L63">
            <v>0</v>
          </cell>
        </row>
        <row r="63">
          <cell r="N63">
            <v>0</v>
          </cell>
          <cell r="O63">
            <v>0</v>
          </cell>
          <cell r="P63" t="str">
            <v>羊</v>
          </cell>
        </row>
        <row r="63">
          <cell r="R63">
            <v>20</v>
          </cell>
        </row>
        <row r="63">
          <cell r="T63">
            <v>4000</v>
          </cell>
        </row>
        <row r="63">
          <cell r="V63">
            <v>1000</v>
          </cell>
          <cell r="W63">
            <v>5000</v>
          </cell>
        </row>
        <row r="63">
          <cell r="Z63">
            <v>0</v>
          </cell>
          <cell r="AA63">
            <v>5000</v>
          </cell>
          <cell r="AB63">
            <v>0</v>
          </cell>
          <cell r="AC63">
            <v>5000</v>
          </cell>
          <cell r="AD63">
            <v>5800</v>
          </cell>
          <cell r="AE63" t="str">
            <v>否</v>
          </cell>
          <cell r="AF63">
            <v>5000</v>
          </cell>
        </row>
        <row r="64">
          <cell r="E64" t="str">
            <v>642222195702081216</v>
          </cell>
          <cell r="F64" t="str">
            <v>6229478800310195024</v>
          </cell>
          <cell r="G64" t="str">
            <v>监测户</v>
          </cell>
        </row>
        <row r="64">
          <cell r="L64">
            <v>0</v>
          </cell>
        </row>
        <row r="64">
          <cell r="N64">
            <v>0</v>
          </cell>
          <cell r="O64">
            <v>0</v>
          </cell>
          <cell r="P64" t="str">
            <v>羊</v>
          </cell>
        </row>
        <row r="64">
          <cell r="R64">
            <v>60</v>
          </cell>
        </row>
        <row r="64">
          <cell r="T64">
            <v>12000</v>
          </cell>
        </row>
        <row r="64">
          <cell r="V64">
            <v>3000</v>
          </cell>
          <cell r="W64">
            <v>15000</v>
          </cell>
        </row>
        <row r="64">
          <cell r="Z64">
            <v>0</v>
          </cell>
          <cell r="AA64">
            <v>15000</v>
          </cell>
          <cell r="AB64">
            <v>0</v>
          </cell>
          <cell r="AC64">
            <v>15000</v>
          </cell>
          <cell r="AD64">
            <v>10000</v>
          </cell>
          <cell r="AE64" t="str">
            <v>是</v>
          </cell>
          <cell r="AF64">
            <v>15000</v>
          </cell>
        </row>
        <row r="65">
          <cell r="E65" t="str">
            <v>642222198304030812</v>
          </cell>
          <cell r="F65" t="str">
            <v>6229478810095022665</v>
          </cell>
          <cell r="G65" t="str">
            <v>监测户</v>
          </cell>
        </row>
        <row r="65">
          <cell r="I65" t="str">
            <v>牛</v>
          </cell>
          <cell r="J65">
            <v>6</v>
          </cell>
        </row>
        <row r="65">
          <cell r="L65">
            <v>3000</v>
          </cell>
        </row>
        <row r="65">
          <cell r="N65">
            <v>1200</v>
          </cell>
          <cell r="O65">
            <v>4200</v>
          </cell>
          <cell r="P65" t="str">
            <v>羊</v>
          </cell>
        </row>
        <row r="65">
          <cell r="R65">
            <v>30</v>
          </cell>
        </row>
        <row r="65">
          <cell r="T65">
            <v>6000</v>
          </cell>
        </row>
        <row r="65">
          <cell r="V65">
            <v>1500</v>
          </cell>
          <cell r="W65">
            <v>7500</v>
          </cell>
          <cell r="X65">
            <v>3</v>
          </cell>
        </row>
        <row r="65">
          <cell r="Z65">
            <v>4500</v>
          </cell>
          <cell r="AA65">
            <v>11700</v>
          </cell>
          <cell r="AB65">
            <v>4500</v>
          </cell>
          <cell r="AC65">
            <v>16200</v>
          </cell>
          <cell r="AD65">
            <v>3550</v>
          </cell>
          <cell r="AE65" t="str">
            <v>否</v>
          </cell>
          <cell r="AF65">
            <v>16200</v>
          </cell>
        </row>
        <row r="66">
          <cell r="E66" t="str">
            <v>642222194905080817</v>
          </cell>
          <cell r="F66" t="str">
            <v>6229478800010922529</v>
          </cell>
          <cell r="G66" t="str">
            <v>脱贫户</v>
          </cell>
        </row>
        <row r="66">
          <cell r="I66" t="str">
            <v>牛</v>
          </cell>
          <cell r="J66">
            <v>2</v>
          </cell>
        </row>
        <row r="66">
          <cell r="L66">
            <v>1000</v>
          </cell>
        </row>
        <row r="66">
          <cell r="N66">
            <v>400</v>
          </cell>
          <cell r="O66">
            <v>1400</v>
          </cell>
          <cell r="P66" t="str">
            <v>羊</v>
          </cell>
        </row>
        <row r="66">
          <cell r="R66">
            <v>40</v>
          </cell>
        </row>
        <row r="66">
          <cell r="T66">
            <v>8000</v>
          </cell>
        </row>
        <row r="66">
          <cell r="V66">
            <v>2000</v>
          </cell>
          <cell r="W66">
            <v>10000</v>
          </cell>
        </row>
        <row r="66">
          <cell r="Z66">
            <v>0</v>
          </cell>
          <cell r="AA66">
            <v>11400</v>
          </cell>
          <cell r="AB66">
            <v>0</v>
          </cell>
          <cell r="AC66">
            <v>11400</v>
          </cell>
          <cell r="AD66">
            <v>920</v>
          </cell>
          <cell r="AE66" t="str">
            <v>否</v>
          </cell>
          <cell r="AF66">
            <v>11400</v>
          </cell>
        </row>
        <row r="67">
          <cell r="E67" t="str">
            <v>642222194509010825</v>
          </cell>
          <cell r="F67" t="str">
            <v>6229478810392264721</v>
          </cell>
          <cell r="G67" t="str">
            <v>脱贫户</v>
          </cell>
        </row>
        <row r="67">
          <cell r="I67" t="str">
            <v>牛</v>
          </cell>
          <cell r="J67">
            <v>2</v>
          </cell>
        </row>
        <row r="67">
          <cell r="L67">
            <v>1000</v>
          </cell>
        </row>
        <row r="67">
          <cell r="N67">
            <v>400</v>
          </cell>
          <cell r="O67">
            <v>1400</v>
          </cell>
          <cell r="P67" t="str">
            <v>羊</v>
          </cell>
        </row>
        <row r="67">
          <cell r="R67">
            <v>17</v>
          </cell>
        </row>
        <row r="67">
          <cell r="T67">
            <v>3400</v>
          </cell>
        </row>
        <row r="67">
          <cell r="V67">
            <v>850</v>
          </cell>
          <cell r="W67">
            <v>4250</v>
          </cell>
        </row>
        <row r="67">
          <cell r="Z67">
            <v>0</v>
          </cell>
          <cell r="AA67">
            <v>5650</v>
          </cell>
          <cell r="AB67">
            <v>0</v>
          </cell>
          <cell r="AC67">
            <v>5650</v>
          </cell>
          <cell r="AD67">
            <v>920</v>
          </cell>
          <cell r="AE67" t="str">
            <v>否</v>
          </cell>
          <cell r="AF67">
            <v>5650</v>
          </cell>
        </row>
        <row r="68">
          <cell r="E68" t="str">
            <v>642222197109200818</v>
          </cell>
          <cell r="F68" t="str">
            <v>6229478800110214348</v>
          </cell>
          <cell r="G68" t="str">
            <v>脱贫户</v>
          </cell>
        </row>
        <row r="68">
          <cell r="L68">
            <v>0</v>
          </cell>
        </row>
        <row r="68">
          <cell r="N68">
            <v>0</v>
          </cell>
          <cell r="O68">
            <v>0</v>
          </cell>
          <cell r="P68" t="str">
            <v>羊</v>
          </cell>
        </row>
        <row r="68">
          <cell r="R68">
            <v>94</v>
          </cell>
        </row>
        <row r="68">
          <cell r="T68">
            <v>18800</v>
          </cell>
        </row>
        <row r="68">
          <cell r="V68">
            <v>4700</v>
          </cell>
          <cell r="W68">
            <v>23500</v>
          </cell>
        </row>
        <row r="68">
          <cell r="Z68">
            <v>0</v>
          </cell>
          <cell r="AA68">
            <v>23500</v>
          </cell>
          <cell r="AB68">
            <v>0</v>
          </cell>
          <cell r="AC68">
            <v>23500</v>
          </cell>
          <cell r="AD68">
            <v>7000</v>
          </cell>
          <cell r="AE68" t="str">
            <v>是</v>
          </cell>
          <cell r="AF68">
            <v>18000</v>
          </cell>
        </row>
        <row r="69">
          <cell r="E69" t="str">
            <v>642222196810201814</v>
          </cell>
          <cell r="F69" t="str">
            <v>6229478800110266017</v>
          </cell>
          <cell r="G69" t="str">
            <v>脱贫户</v>
          </cell>
        </row>
        <row r="69">
          <cell r="L69">
            <v>0</v>
          </cell>
        </row>
        <row r="69">
          <cell r="N69">
            <v>0</v>
          </cell>
          <cell r="O69">
            <v>0</v>
          </cell>
          <cell r="P69" t="str">
            <v>羊</v>
          </cell>
        </row>
        <row r="69">
          <cell r="R69">
            <v>15</v>
          </cell>
        </row>
        <row r="69">
          <cell r="T69">
            <v>3000</v>
          </cell>
        </row>
        <row r="69">
          <cell r="V69">
            <v>750</v>
          </cell>
          <cell r="W69">
            <v>3750</v>
          </cell>
        </row>
        <row r="69">
          <cell r="Z69">
            <v>0</v>
          </cell>
          <cell r="AA69">
            <v>3750</v>
          </cell>
          <cell r="AB69">
            <v>0</v>
          </cell>
          <cell r="AC69">
            <v>3750</v>
          </cell>
          <cell r="AD69">
            <v>12000</v>
          </cell>
          <cell r="AE69" t="str">
            <v>否</v>
          </cell>
          <cell r="AF69">
            <v>3750</v>
          </cell>
        </row>
        <row r="70">
          <cell r="E70" t="str">
            <v>642222194806020827</v>
          </cell>
          <cell r="F70" t="str">
            <v>6229478800110041329</v>
          </cell>
          <cell r="G70" t="str">
            <v>脱贫户</v>
          </cell>
        </row>
        <row r="70">
          <cell r="L70">
            <v>0</v>
          </cell>
        </row>
        <row r="70">
          <cell r="N70">
            <v>0</v>
          </cell>
          <cell r="O70">
            <v>0</v>
          </cell>
          <cell r="P70" t="str">
            <v>羊</v>
          </cell>
        </row>
        <row r="70">
          <cell r="R70">
            <v>15</v>
          </cell>
        </row>
        <row r="70">
          <cell r="T70">
            <v>3000</v>
          </cell>
        </row>
        <row r="70">
          <cell r="V70">
            <v>750</v>
          </cell>
          <cell r="W70">
            <v>3750</v>
          </cell>
        </row>
        <row r="70">
          <cell r="Z70">
            <v>0</v>
          </cell>
          <cell r="AA70">
            <v>3750</v>
          </cell>
          <cell r="AB70">
            <v>0</v>
          </cell>
          <cell r="AC70">
            <v>3750</v>
          </cell>
          <cell r="AD70">
            <v>920</v>
          </cell>
          <cell r="AE70" t="str">
            <v>否</v>
          </cell>
          <cell r="AF70">
            <v>3750</v>
          </cell>
        </row>
        <row r="71">
          <cell r="E71" t="str">
            <v>642222198401100835</v>
          </cell>
          <cell r="F71" t="str">
            <v>6229478800110214280</v>
          </cell>
          <cell r="G71" t="str">
            <v>脱贫户</v>
          </cell>
        </row>
        <row r="71">
          <cell r="I71" t="str">
            <v>牛</v>
          </cell>
          <cell r="J71">
            <v>8</v>
          </cell>
        </row>
        <row r="71">
          <cell r="L71">
            <v>4000</v>
          </cell>
        </row>
        <row r="71">
          <cell r="N71">
            <v>1600</v>
          </cell>
          <cell r="O71">
            <v>5600</v>
          </cell>
          <cell r="P71" t="str">
            <v>羊</v>
          </cell>
        </row>
        <row r="71">
          <cell r="R71">
            <v>15</v>
          </cell>
        </row>
        <row r="71">
          <cell r="T71">
            <v>3000</v>
          </cell>
        </row>
        <row r="71">
          <cell r="V71">
            <v>750</v>
          </cell>
          <cell r="W71">
            <v>3750</v>
          </cell>
          <cell r="X71">
            <v>3</v>
          </cell>
        </row>
        <row r="71">
          <cell r="Z71">
            <v>4500</v>
          </cell>
          <cell r="AA71">
            <v>9350</v>
          </cell>
          <cell r="AB71">
            <v>4500</v>
          </cell>
          <cell r="AC71">
            <v>13850</v>
          </cell>
          <cell r="AD71">
            <v>7000</v>
          </cell>
          <cell r="AE71" t="str">
            <v>否</v>
          </cell>
          <cell r="AF71">
            <v>13850</v>
          </cell>
        </row>
        <row r="72">
          <cell r="E72" t="str">
            <v>642222198301190810</v>
          </cell>
          <cell r="F72" t="str">
            <v>6229478800110170664</v>
          </cell>
          <cell r="G72" t="str">
            <v>脱贫户</v>
          </cell>
        </row>
        <row r="72">
          <cell r="L72">
            <v>0</v>
          </cell>
        </row>
        <row r="72">
          <cell r="N72">
            <v>0</v>
          </cell>
          <cell r="O72">
            <v>0</v>
          </cell>
          <cell r="P72" t="str">
            <v>羊</v>
          </cell>
        </row>
        <row r="72">
          <cell r="R72">
            <v>27</v>
          </cell>
        </row>
        <row r="72">
          <cell r="T72">
            <v>5400</v>
          </cell>
        </row>
        <row r="72">
          <cell r="V72">
            <v>1350</v>
          </cell>
          <cell r="W72">
            <v>6750</v>
          </cell>
        </row>
        <row r="72">
          <cell r="Z72">
            <v>0</v>
          </cell>
          <cell r="AA72">
            <v>6750</v>
          </cell>
          <cell r="AB72">
            <v>0</v>
          </cell>
          <cell r="AC72">
            <v>6750</v>
          </cell>
          <cell r="AD72">
            <v>4000</v>
          </cell>
          <cell r="AE72" t="str">
            <v>否</v>
          </cell>
          <cell r="AF72">
            <v>6750</v>
          </cell>
        </row>
        <row r="73">
          <cell r="E73" t="str">
            <v>642222197309011210</v>
          </cell>
          <cell r="F73" t="str">
            <v>6229478810292915752</v>
          </cell>
          <cell r="G73" t="str">
            <v>脱贫户</v>
          </cell>
        </row>
        <row r="73">
          <cell r="L73">
            <v>0</v>
          </cell>
        </row>
        <row r="73">
          <cell r="N73">
            <v>0</v>
          </cell>
          <cell r="O73">
            <v>0</v>
          </cell>
          <cell r="P73" t="str">
            <v>羊</v>
          </cell>
        </row>
        <row r="73">
          <cell r="R73">
            <v>10</v>
          </cell>
        </row>
        <row r="73">
          <cell r="T73">
            <v>2000</v>
          </cell>
        </row>
        <row r="73">
          <cell r="V73">
            <v>500</v>
          </cell>
          <cell r="W73">
            <v>2500</v>
          </cell>
        </row>
        <row r="73">
          <cell r="Z73">
            <v>0</v>
          </cell>
          <cell r="AA73">
            <v>2500</v>
          </cell>
          <cell r="AB73">
            <v>0</v>
          </cell>
          <cell r="AC73">
            <v>2500</v>
          </cell>
          <cell r="AD73">
            <v>5000</v>
          </cell>
          <cell r="AE73" t="str">
            <v>否</v>
          </cell>
          <cell r="AF73">
            <v>2500</v>
          </cell>
        </row>
        <row r="74">
          <cell r="E74" t="str">
            <v>642222197802081212</v>
          </cell>
          <cell r="F74" t="str">
            <v>6229478800310194803</v>
          </cell>
          <cell r="G74" t="str">
            <v>脱贫户</v>
          </cell>
        </row>
        <row r="74">
          <cell r="L74">
            <v>0</v>
          </cell>
        </row>
        <row r="74">
          <cell r="N74">
            <v>0</v>
          </cell>
          <cell r="O74">
            <v>0</v>
          </cell>
          <cell r="P74" t="str">
            <v>羊</v>
          </cell>
        </row>
        <row r="74">
          <cell r="R74">
            <v>2</v>
          </cell>
        </row>
        <row r="74">
          <cell r="T74">
            <v>400</v>
          </cell>
        </row>
        <row r="74">
          <cell r="V74">
            <v>100</v>
          </cell>
          <cell r="W74">
            <v>500</v>
          </cell>
        </row>
        <row r="74">
          <cell r="Z74">
            <v>0</v>
          </cell>
          <cell r="AA74">
            <v>500</v>
          </cell>
          <cell r="AB74">
            <v>0</v>
          </cell>
          <cell r="AC74">
            <v>500</v>
          </cell>
          <cell r="AD74">
            <v>4500</v>
          </cell>
          <cell r="AE74" t="str">
            <v>否</v>
          </cell>
          <cell r="AF74">
            <v>500</v>
          </cell>
        </row>
        <row r="75">
          <cell r="E75" t="str">
            <v>642222197203060831</v>
          </cell>
          <cell r="F75" t="str">
            <v>6229478800110214256</v>
          </cell>
          <cell r="G75" t="str">
            <v>脱贫户</v>
          </cell>
        </row>
        <row r="75">
          <cell r="I75" t="str">
            <v>牛</v>
          </cell>
          <cell r="J75">
            <v>10</v>
          </cell>
        </row>
        <row r="75">
          <cell r="L75">
            <v>5000</v>
          </cell>
        </row>
        <row r="75">
          <cell r="N75">
            <v>2000</v>
          </cell>
          <cell r="O75">
            <v>7000</v>
          </cell>
          <cell r="P75" t="str">
            <v>羊</v>
          </cell>
        </row>
        <row r="75">
          <cell r="R75">
            <v>10</v>
          </cell>
        </row>
        <row r="75">
          <cell r="T75">
            <v>2000</v>
          </cell>
        </row>
        <row r="75">
          <cell r="V75">
            <v>500</v>
          </cell>
          <cell r="W75">
            <v>2500</v>
          </cell>
          <cell r="X75">
            <v>4</v>
          </cell>
        </row>
        <row r="75">
          <cell r="Z75">
            <v>6000</v>
          </cell>
          <cell r="AA75">
            <v>9500</v>
          </cell>
          <cell r="AB75">
            <v>6000</v>
          </cell>
          <cell r="AC75">
            <v>15500</v>
          </cell>
          <cell r="AD75">
            <v>5000</v>
          </cell>
          <cell r="AE75" t="str">
            <v>否</v>
          </cell>
          <cell r="AF75">
            <v>15500</v>
          </cell>
        </row>
        <row r="76">
          <cell r="E76" t="str">
            <v>642222196703091218</v>
          </cell>
          <cell r="F76" t="str">
            <v>6229478800110256174</v>
          </cell>
          <cell r="G76" t="str">
            <v>脱贫户</v>
          </cell>
        </row>
        <row r="76">
          <cell r="I76" t="str">
            <v>牛</v>
          </cell>
          <cell r="J76">
            <v>11</v>
          </cell>
        </row>
        <row r="76">
          <cell r="L76">
            <v>5500</v>
          </cell>
        </row>
        <row r="76">
          <cell r="N76">
            <v>2200</v>
          </cell>
          <cell r="O76">
            <v>7700</v>
          </cell>
          <cell r="P76" t="str">
            <v>羊</v>
          </cell>
        </row>
        <row r="76">
          <cell r="R76">
            <v>12</v>
          </cell>
        </row>
        <row r="76">
          <cell r="T76">
            <v>2400</v>
          </cell>
        </row>
        <row r="76">
          <cell r="V76">
            <v>600</v>
          </cell>
          <cell r="W76">
            <v>3000</v>
          </cell>
          <cell r="X76">
            <v>2</v>
          </cell>
        </row>
        <row r="76">
          <cell r="Z76">
            <v>3000</v>
          </cell>
          <cell r="AA76">
            <v>10700</v>
          </cell>
          <cell r="AB76">
            <v>3000</v>
          </cell>
          <cell r="AC76">
            <v>13700</v>
          </cell>
          <cell r="AD76">
            <v>6750</v>
          </cell>
          <cell r="AE76" t="str">
            <v>否</v>
          </cell>
          <cell r="AF76">
            <v>13700</v>
          </cell>
        </row>
        <row r="77">
          <cell r="E77" t="str">
            <v>642222196704051218</v>
          </cell>
          <cell r="F77" t="str">
            <v>6229478800110038085</v>
          </cell>
          <cell r="G77" t="str">
            <v>脱贫户</v>
          </cell>
        </row>
        <row r="77">
          <cell r="I77" t="str">
            <v>牛</v>
          </cell>
          <cell r="J77">
            <v>4</v>
          </cell>
        </row>
        <row r="77">
          <cell r="L77">
            <v>2000</v>
          </cell>
        </row>
        <row r="77">
          <cell r="N77">
            <v>800</v>
          </cell>
          <cell r="O77">
            <v>2800</v>
          </cell>
          <cell r="P77" t="str">
            <v>羊</v>
          </cell>
        </row>
        <row r="77">
          <cell r="R77">
            <v>29</v>
          </cell>
        </row>
        <row r="77">
          <cell r="T77">
            <v>5800</v>
          </cell>
        </row>
        <row r="77">
          <cell r="V77">
            <v>1450</v>
          </cell>
          <cell r="W77">
            <v>7250</v>
          </cell>
          <cell r="X77">
            <v>1</v>
          </cell>
        </row>
        <row r="77">
          <cell r="Z77">
            <v>1500</v>
          </cell>
          <cell r="AA77">
            <v>10050</v>
          </cell>
          <cell r="AB77">
            <v>1500</v>
          </cell>
          <cell r="AC77">
            <v>11550</v>
          </cell>
          <cell r="AD77">
            <v>0</v>
          </cell>
          <cell r="AE77" t="str">
            <v>否</v>
          </cell>
          <cell r="AF77">
            <v>11550</v>
          </cell>
        </row>
        <row r="78">
          <cell r="E78" t="str">
            <v>642222197312101217</v>
          </cell>
          <cell r="F78" t="str">
            <v>6229478810292900796</v>
          </cell>
          <cell r="G78" t="str">
            <v>脱贫户</v>
          </cell>
        </row>
        <row r="78">
          <cell r="L78">
            <v>0</v>
          </cell>
        </row>
        <row r="78">
          <cell r="N78">
            <v>0</v>
          </cell>
          <cell r="O78">
            <v>0</v>
          </cell>
          <cell r="P78" t="str">
            <v>羊</v>
          </cell>
        </row>
        <row r="78">
          <cell r="R78">
            <v>57</v>
          </cell>
        </row>
        <row r="78">
          <cell r="T78">
            <v>11400</v>
          </cell>
        </row>
        <row r="78">
          <cell r="V78">
            <v>2850</v>
          </cell>
          <cell r="W78">
            <v>14250</v>
          </cell>
        </row>
        <row r="78">
          <cell r="Z78">
            <v>0</v>
          </cell>
          <cell r="AA78">
            <v>14250</v>
          </cell>
          <cell r="AB78">
            <v>0</v>
          </cell>
          <cell r="AC78">
            <v>14250</v>
          </cell>
          <cell r="AD78">
            <v>1800</v>
          </cell>
          <cell r="AE78" t="str">
            <v>否</v>
          </cell>
          <cell r="AF78">
            <v>14250</v>
          </cell>
        </row>
        <row r="79">
          <cell r="E79" t="str">
            <v>642222198305161216</v>
          </cell>
          <cell r="F79" t="str">
            <v>6229478800010897135</v>
          </cell>
          <cell r="G79" t="str">
            <v>脱贫户</v>
          </cell>
        </row>
        <row r="79">
          <cell r="L79">
            <v>0</v>
          </cell>
        </row>
        <row r="79">
          <cell r="N79">
            <v>0</v>
          </cell>
          <cell r="O79">
            <v>0</v>
          </cell>
          <cell r="P79" t="str">
            <v>羊</v>
          </cell>
        </row>
        <row r="79">
          <cell r="R79">
            <v>20</v>
          </cell>
        </row>
        <row r="79">
          <cell r="T79">
            <v>4000</v>
          </cell>
        </row>
        <row r="79">
          <cell r="V79">
            <v>1000</v>
          </cell>
          <cell r="W79">
            <v>5000</v>
          </cell>
        </row>
        <row r="79">
          <cell r="Z79">
            <v>0</v>
          </cell>
          <cell r="AA79">
            <v>5000</v>
          </cell>
          <cell r="AB79">
            <v>0</v>
          </cell>
          <cell r="AC79">
            <v>5000</v>
          </cell>
          <cell r="AD79">
            <v>10000</v>
          </cell>
          <cell r="AE79" t="str">
            <v>否</v>
          </cell>
          <cell r="AF79">
            <v>5000</v>
          </cell>
        </row>
        <row r="80">
          <cell r="E80" t="str">
            <v>642222195505060838</v>
          </cell>
          <cell r="F80" t="str">
            <v>6229478800310184978</v>
          </cell>
          <cell r="G80" t="str">
            <v>监测户</v>
          </cell>
        </row>
        <row r="80">
          <cell r="L80">
            <v>0</v>
          </cell>
        </row>
        <row r="80">
          <cell r="N80">
            <v>0</v>
          </cell>
          <cell r="O80">
            <v>0</v>
          </cell>
          <cell r="P80" t="str">
            <v>羊</v>
          </cell>
        </row>
        <row r="80">
          <cell r="R80">
            <v>3</v>
          </cell>
        </row>
        <row r="80">
          <cell r="T80">
            <v>600</v>
          </cell>
        </row>
        <row r="80">
          <cell r="V80">
            <v>150</v>
          </cell>
          <cell r="W80">
            <v>750</v>
          </cell>
        </row>
        <row r="80">
          <cell r="Z80">
            <v>0</v>
          </cell>
          <cell r="AA80">
            <v>750</v>
          </cell>
          <cell r="AB80">
            <v>0</v>
          </cell>
          <cell r="AC80">
            <v>750</v>
          </cell>
          <cell r="AD80">
            <v>5850</v>
          </cell>
          <cell r="AE80" t="str">
            <v>否</v>
          </cell>
          <cell r="AF80">
            <v>750</v>
          </cell>
        </row>
        <row r="81">
          <cell r="E81" t="str">
            <v>642222198310261211</v>
          </cell>
          <cell r="F81" t="str">
            <v>6229478811501177598</v>
          </cell>
          <cell r="G81" t="str">
            <v>脱贫户</v>
          </cell>
        </row>
        <row r="81">
          <cell r="J81">
            <v>223</v>
          </cell>
        </row>
        <row r="81">
          <cell r="L81">
            <v>111500</v>
          </cell>
        </row>
        <row r="81">
          <cell r="N81">
            <v>44600</v>
          </cell>
          <cell r="O81">
            <v>156100</v>
          </cell>
          <cell r="P81" t="str">
            <v>羊</v>
          </cell>
        </row>
        <row r="81">
          <cell r="R81">
            <v>44</v>
          </cell>
        </row>
        <row r="81">
          <cell r="T81">
            <v>8800</v>
          </cell>
        </row>
        <row r="81">
          <cell r="V81">
            <v>2200</v>
          </cell>
          <cell r="W81">
            <v>12500</v>
          </cell>
          <cell r="X81">
            <v>49</v>
          </cell>
        </row>
        <row r="81">
          <cell r="Z81">
            <v>73500</v>
          </cell>
          <cell r="AA81">
            <v>168600</v>
          </cell>
          <cell r="AB81">
            <v>73500</v>
          </cell>
          <cell r="AC81">
            <v>242100</v>
          </cell>
          <cell r="AD81">
            <v>12000</v>
          </cell>
          <cell r="AE81" t="str">
            <v>是</v>
          </cell>
          <cell r="AF81">
            <v>13000</v>
          </cell>
        </row>
        <row r="82">
          <cell r="L82">
            <v>223000</v>
          </cell>
        </row>
        <row r="82">
          <cell r="N82">
            <v>89200</v>
          </cell>
          <cell r="O82">
            <v>312200</v>
          </cell>
        </row>
        <row r="82">
          <cell r="R82">
            <v>2681</v>
          </cell>
        </row>
        <row r="82">
          <cell r="W82">
            <v>671750</v>
          </cell>
        </row>
        <row r="82">
          <cell r="Z82">
            <v>147000</v>
          </cell>
          <cell r="AA82">
            <v>983950</v>
          </cell>
          <cell r="AB82">
            <v>147000</v>
          </cell>
          <cell r="AC82">
            <v>1130950</v>
          </cell>
        </row>
        <row r="82">
          <cell r="AF82">
            <v>854550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152"/>
  <sheetViews>
    <sheetView tabSelected="1" topLeftCell="A1630" workbookViewId="0">
      <selection activeCell="J4" sqref="J4:S4"/>
    </sheetView>
  </sheetViews>
  <sheetFormatPr defaultColWidth="9" defaultRowHeight="13.5"/>
  <cols>
    <col min="5" max="5" width="17.6333333333333" customWidth="1"/>
    <col min="6" max="6" width="19.25" customWidth="1"/>
    <col min="9" max="9" width="17.75" customWidth="1"/>
  </cols>
  <sheetData>
    <row r="1" ht="35.25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24" customHeight="1" spans="1: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24" customHeight="1" spans="1:2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45" customHeight="1" spans="1:2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/>
      <c r="J4" s="3" t="s">
        <v>10</v>
      </c>
      <c r="K4" s="3"/>
      <c r="L4" s="3"/>
      <c r="M4" s="3"/>
      <c r="N4" s="3"/>
      <c r="O4" s="3"/>
      <c r="P4" s="3"/>
      <c r="Q4" s="3"/>
      <c r="R4" s="3"/>
      <c r="S4" s="3"/>
      <c r="T4" s="3" t="s">
        <v>11</v>
      </c>
      <c r="U4" s="3"/>
      <c r="V4" s="3"/>
      <c r="W4" s="3"/>
      <c r="X4" s="3"/>
      <c r="Y4" s="3" t="s">
        <v>12</v>
      </c>
      <c r="Z4" s="3" t="s">
        <v>13</v>
      </c>
      <c r="AA4" s="3" t="s">
        <v>14</v>
      </c>
      <c r="AB4" s="3" t="s">
        <v>15</v>
      </c>
    </row>
    <row r="5" ht="45" customHeight="1" spans="1:28">
      <c r="A5" s="3"/>
      <c r="B5" s="3"/>
      <c r="C5" s="3"/>
      <c r="D5" s="3"/>
      <c r="E5" s="3"/>
      <c r="F5" s="3"/>
      <c r="G5" s="3"/>
      <c r="H5" s="3" t="s">
        <v>16</v>
      </c>
      <c r="I5" s="3" t="s">
        <v>17</v>
      </c>
      <c r="J5" s="3" t="s">
        <v>18</v>
      </c>
      <c r="K5" s="3"/>
      <c r="L5" s="3"/>
      <c r="M5" s="3"/>
      <c r="N5" s="6" t="s">
        <v>19</v>
      </c>
      <c r="O5" s="6"/>
      <c r="P5" s="3" t="s">
        <v>20</v>
      </c>
      <c r="Q5" s="3" t="s">
        <v>21</v>
      </c>
      <c r="R5" s="3" t="s">
        <v>22</v>
      </c>
      <c r="S5" s="3" t="s">
        <v>23</v>
      </c>
      <c r="T5" s="3" t="s">
        <v>24</v>
      </c>
      <c r="U5" s="3" t="s">
        <v>25</v>
      </c>
      <c r="V5" s="3" t="s">
        <v>26</v>
      </c>
      <c r="W5" s="3" t="s">
        <v>27</v>
      </c>
      <c r="X5" s="3" t="s">
        <v>28</v>
      </c>
      <c r="Y5" s="3"/>
      <c r="Z5" s="3"/>
      <c r="AA5" s="3"/>
      <c r="AB5" s="3"/>
    </row>
    <row r="6" ht="45" customHeight="1" spans="1:28">
      <c r="A6" s="3"/>
      <c r="B6" s="3"/>
      <c r="C6" s="3"/>
      <c r="D6" s="3"/>
      <c r="E6" s="3"/>
      <c r="F6" s="3"/>
      <c r="G6" s="3"/>
      <c r="H6" s="3"/>
      <c r="I6" s="3"/>
      <c r="J6" s="3" t="s">
        <v>29</v>
      </c>
      <c r="K6" s="3" t="s">
        <v>30</v>
      </c>
      <c r="L6" s="3" t="s">
        <v>31</v>
      </c>
      <c r="M6" s="3" t="s">
        <v>32</v>
      </c>
      <c r="N6" s="3" t="s">
        <v>33</v>
      </c>
      <c r="O6" s="3" t="s">
        <v>34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ht="30" customHeight="1" spans="1:28">
      <c r="A7" s="4">
        <v>1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37</v>
      </c>
      <c r="I7" s="4" t="s">
        <v>38</v>
      </c>
      <c r="J7" s="4"/>
      <c r="K7" s="4"/>
      <c r="L7" s="4"/>
      <c r="M7" s="4"/>
      <c r="N7" s="4"/>
      <c r="O7" s="4"/>
      <c r="P7" s="4"/>
      <c r="Q7" s="4"/>
      <c r="R7" s="4"/>
      <c r="S7" s="4"/>
      <c r="T7" s="4" t="s">
        <v>41</v>
      </c>
      <c r="U7" s="4" t="s">
        <v>42</v>
      </c>
      <c r="V7" s="4">
        <v>50400</v>
      </c>
      <c r="W7" s="4">
        <v>800</v>
      </c>
      <c r="X7" s="4">
        <v>800</v>
      </c>
      <c r="Y7" s="4"/>
      <c r="Z7" s="4"/>
      <c r="AA7" s="4" t="s">
        <v>42</v>
      </c>
      <c r="AB7" s="4">
        <f>X7+S7</f>
        <v>800</v>
      </c>
    </row>
    <row r="8" ht="30" customHeight="1" spans="1:28">
      <c r="A8" s="4">
        <v>2</v>
      </c>
      <c r="B8" s="4" t="s">
        <v>35</v>
      </c>
      <c r="C8" s="4" t="s">
        <v>36</v>
      </c>
      <c r="D8" s="4" t="s">
        <v>43</v>
      </c>
      <c r="E8" s="4" t="s">
        <v>38</v>
      </c>
      <c r="F8" s="4" t="s">
        <v>44</v>
      </c>
      <c r="G8" s="4" t="s">
        <v>40</v>
      </c>
      <c r="H8" s="4" t="s">
        <v>45</v>
      </c>
      <c r="I8" s="4" t="s">
        <v>46</v>
      </c>
      <c r="J8" s="4" t="s">
        <v>47</v>
      </c>
      <c r="K8" s="4" t="s">
        <v>48</v>
      </c>
      <c r="L8" s="4" t="s">
        <v>49</v>
      </c>
      <c r="M8" s="4" t="s">
        <v>50</v>
      </c>
      <c r="N8" s="4" t="s">
        <v>51</v>
      </c>
      <c r="O8" s="4">
        <v>11</v>
      </c>
      <c r="P8" s="4"/>
      <c r="Q8" s="4" t="s">
        <v>52</v>
      </c>
      <c r="R8" s="4">
        <v>400</v>
      </c>
      <c r="S8" s="4">
        <v>400</v>
      </c>
      <c r="T8" s="4" t="s">
        <v>53</v>
      </c>
      <c r="U8" s="4" t="s">
        <v>52</v>
      </c>
      <c r="V8" s="4">
        <v>50268</v>
      </c>
      <c r="W8" s="4">
        <v>3200</v>
      </c>
      <c r="X8" s="8">
        <v>6200</v>
      </c>
      <c r="Y8" s="4"/>
      <c r="Z8" s="4"/>
      <c r="AA8" s="4" t="s">
        <v>42</v>
      </c>
      <c r="AB8" s="4">
        <v>7000</v>
      </c>
    </row>
    <row r="9" ht="30" customHeight="1" spans="1:28">
      <c r="A9" s="4">
        <v>3</v>
      </c>
      <c r="B9" s="4" t="s">
        <v>35</v>
      </c>
      <c r="C9" s="4" t="s">
        <v>36</v>
      </c>
      <c r="D9" s="4" t="s">
        <v>43</v>
      </c>
      <c r="E9" s="4" t="s">
        <v>38</v>
      </c>
      <c r="F9" s="4" t="s">
        <v>44</v>
      </c>
      <c r="G9" s="4"/>
      <c r="H9" s="4" t="s">
        <v>54</v>
      </c>
      <c r="I9" s="4" t="s">
        <v>55</v>
      </c>
      <c r="J9" s="4" t="s">
        <v>47</v>
      </c>
      <c r="K9" s="4" t="s">
        <v>48</v>
      </c>
      <c r="L9" s="4" t="s">
        <v>49</v>
      </c>
      <c r="M9" s="4" t="s">
        <v>50</v>
      </c>
      <c r="N9" s="4" t="s">
        <v>56</v>
      </c>
      <c r="O9" s="4">
        <v>10</v>
      </c>
      <c r="P9" s="4"/>
      <c r="Q9" s="4" t="s">
        <v>52</v>
      </c>
      <c r="R9" s="4">
        <v>400</v>
      </c>
      <c r="S9" s="4">
        <v>400</v>
      </c>
      <c r="T9" s="4" t="s">
        <v>53</v>
      </c>
      <c r="U9" s="4" t="s">
        <v>52</v>
      </c>
      <c r="V9" s="4">
        <v>32860</v>
      </c>
      <c r="W9" s="4">
        <v>3000</v>
      </c>
      <c r="X9" s="9"/>
      <c r="Y9" s="4"/>
      <c r="Z9" s="4"/>
      <c r="AA9" s="4"/>
      <c r="AB9" s="4"/>
    </row>
    <row r="10" ht="30" customHeight="1" spans="1:28">
      <c r="A10" s="4">
        <v>4</v>
      </c>
      <c r="B10" s="4" t="s">
        <v>35</v>
      </c>
      <c r="C10" s="4" t="s">
        <v>36</v>
      </c>
      <c r="D10" s="4" t="s">
        <v>57</v>
      </c>
      <c r="E10" s="4" t="s">
        <v>58</v>
      </c>
      <c r="F10" s="4" t="s">
        <v>59</v>
      </c>
      <c r="G10" s="4" t="s">
        <v>60</v>
      </c>
      <c r="H10" s="4" t="s">
        <v>61</v>
      </c>
      <c r="I10" s="4" t="s">
        <v>62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 t="s">
        <v>41</v>
      </c>
      <c r="U10" s="4" t="s">
        <v>42</v>
      </c>
      <c r="V10" s="4">
        <v>36873</v>
      </c>
      <c r="W10" s="4">
        <v>600</v>
      </c>
      <c r="X10" s="4">
        <v>600</v>
      </c>
      <c r="Y10" s="4"/>
      <c r="Z10" s="4"/>
      <c r="AA10" s="4" t="s">
        <v>42</v>
      </c>
      <c r="AB10" s="4">
        <f>X10+S10</f>
        <v>600</v>
      </c>
    </row>
    <row r="11" ht="30" customHeight="1" spans="1:28">
      <c r="A11" s="4">
        <v>5</v>
      </c>
      <c r="B11" s="4" t="s">
        <v>35</v>
      </c>
      <c r="C11" s="4" t="s">
        <v>36</v>
      </c>
      <c r="D11" s="4" t="s">
        <v>63</v>
      </c>
      <c r="E11" s="4" t="s">
        <v>64</v>
      </c>
      <c r="F11" s="4" t="s">
        <v>65</v>
      </c>
      <c r="G11" s="4" t="s">
        <v>60</v>
      </c>
      <c r="H11" s="4" t="s">
        <v>63</v>
      </c>
      <c r="I11" s="4" t="s">
        <v>64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 t="s">
        <v>41</v>
      </c>
      <c r="U11" s="4" t="s">
        <v>42</v>
      </c>
      <c r="V11" s="4">
        <v>55000</v>
      </c>
      <c r="W11" s="4">
        <v>800</v>
      </c>
      <c r="X11" s="8">
        <v>1400</v>
      </c>
      <c r="Y11" s="4"/>
      <c r="Z11" s="4"/>
      <c r="AA11" s="4" t="s">
        <v>42</v>
      </c>
      <c r="AB11" s="4">
        <v>1400</v>
      </c>
    </row>
    <row r="12" ht="30" customHeight="1" spans="1:28">
      <c r="A12" s="4">
        <v>6</v>
      </c>
      <c r="B12" s="4" t="s">
        <v>35</v>
      </c>
      <c r="C12" s="4" t="s">
        <v>36</v>
      </c>
      <c r="D12" s="4" t="s">
        <v>63</v>
      </c>
      <c r="E12" s="4" t="s">
        <v>64</v>
      </c>
      <c r="F12" s="4" t="s">
        <v>65</v>
      </c>
      <c r="G12" s="4"/>
      <c r="H12" s="4" t="s">
        <v>66</v>
      </c>
      <c r="I12" s="4" t="s">
        <v>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 t="s">
        <v>41</v>
      </c>
      <c r="U12" s="4" t="s">
        <v>42</v>
      </c>
      <c r="V12" s="4">
        <v>38500</v>
      </c>
      <c r="W12" s="4">
        <v>600</v>
      </c>
      <c r="X12" s="9"/>
      <c r="Y12" s="4"/>
      <c r="Z12" s="4"/>
      <c r="AA12" s="4"/>
      <c r="AB12" s="4"/>
    </row>
    <row r="13" ht="30" customHeight="1" spans="1:28">
      <c r="A13" s="4">
        <v>7</v>
      </c>
      <c r="B13" s="4" t="s">
        <v>35</v>
      </c>
      <c r="C13" s="4" t="s">
        <v>36</v>
      </c>
      <c r="D13" s="4" t="s">
        <v>68</v>
      </c>
      <c r="E13" s="4" t="s">
        <v>69</v>
      </c>
      <c r="F13" s="4" t="s">
        <v>70</v>
      </c>
      <c r="G13" s="4" t="s">
        <v>40</v>
      </c>
      <c r="H13" s="4" t="s">
        <v>68</v>
      </c>
      <c r="I13" s="4" t="s">
        <v>69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 t="s">
        <v>41</v>
      </c>
      <c r="U13" s="4" t="s">
        <v>42</v>
      </c>
      <c r="V13" s="4">
        <v>30300</v>
      </c>
      <c r="W13" s="4">
        <v>600</v>
      </c>
      <c r="X13" s="8">
        <v>1600</v>
      </c>
      <c r="Y13" s="4"/>
      <c r="Z13" s="4"/>
      <c r="AA13" s="4" t="s">
        <v>42</v>
      </c>
      <c r="AB13" s="4">
        <v>1600</v>
      </c>
    </row>
    <row r="14" ht="30" customHeight="1" spans="1:28">
      <c r="A14" s="4">
        <v>8</v>
      </c>
      <c r="B14" s="4" t="s">
        <v>35</v>
      </c>
      <c r="C14" s="4" t="s">
        <v>36</v>
      </c>
      <c r="D14" s="4" t="s">
        <v>68</v>
      </c>
      <c r="E14" s="4" t="s">
        <v>69</v>
      </c>
      <c r="F14" s="4" t="s">
        <v>70</v>
      </c>
      <c r="G14" s="4"/>
      <c r="H14" s="4" t="s">
        <v>71</v>
      </c>
      <c r="I14" s="4" t="s">
        <v>72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 t="s">
        <v>53</v>
      </c>
      <c r="U14" s="4" t="s">
        <v>42</v>
      </c>
      <c r="V14" s="4">
        <v>40000</v>
      </c>
      <c r="W14" s="4">
        <v>1000</v>
      </c>
      <c r="X14" s="9"/>
      <c r="Y14" s="4"/>
      <c r="Z14" s="4"/>
      <c r="AA14" s="4"/>
      <c r="AB14" s="4"/>
    </row>
    <row r="15" ht="30" customHeight="1" spans="1:28">
      <c r="A15" s="4">
        <v>9</v>
      </c>
      <c r="B15" s="4" t="s">
        <v>35</v>
      </c>
      <c r="C15" s="4" t="s">
        <v>36</v>
      </c>
      <c r="D15" s="4" t="s">
        <v>73</v>
      </c>
      <c r="E15" s="4" t="s">
        <v>74</v>
      </c>
      <c r="F15" s="4" t="s">
        <v>75</v>
      </c>
      <c r="G15" s="4" t="s">
        <v>60</v>
      </c>
      <c r="H15" s="4" t="s">
        <v>73</v>
      </c>
      <c r="I15" s="4" t="s">
        <v>74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 t="s">
        <v>41</v>
      </c>
      <c r="U15" s="4" t="s">
        <v>42</v>
      </c>
      <c r="V15" s="4">
        <v>16000</v>
      </c>
      <c r="W15" s="4">
        <v>500</v>
      </c>
      <c r="X15" s="4">
        <v>500</v>
      </c>
      <c r="Y15" s="4"/>
      <c r="Z15" s="4"/>
      <c r="AA15" s="4" t="s">
        <v>42</v>
      </c>
      <c r="AB15" s="4">
        <f>X15+S15</f>
        <v>500</v>
      </c>
    </row>
    <row r="16" ht="30" customHeight="1" spans="1:28">
      <c r="A16" s="4">
        <v>10</v>
      </c>
      <c r="B16" s="4" t="s">
        <v>35</v>
      </c>
      <c r="C16" s="4" t="s">
        <v>36</v>
      </c>
      <c r="D16" s="4" t="s">
        <v>76</v>
      </c>
      <c r="E16" s="4" t="s">
        <v>77</v>
      </c>
      <c r="F16" s="4" t="s">
        <v>78</v>
      </c>
      <c r="G16" s="4" t="s">
        <v>40</v>
      </c>
      <c r="H16" s="4" t="s">
        <v>76</v>
      </c>
      <c r="I16" s="4" t="s">
        <v>77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 t="s">
        <v>41</v>
      </c>
      <c r="U16" s="4" t="s">
        <v>42</v>
      </c>
      <c r="V16" s="4">
        <v>11552</v>
      </c>
      <c r="W16" s="4">
        <v>300</v>
      </c>
      <c r="X16" s="8">
        <v>3300</v>
      </c>
      <c r="Y16" s="4"/>
      <c r="Z16" s="4"/>
      <c r="AA16" s="4" t="s">
        <v>42</v>
      </c>
      <c r="AB16" s="4">
        <v>3700</v>
      </c>
    </row>
    <row r="17" ht="30" customHeight="1" spans="1:28">
      <c r="A17" s="4">
        <v>11</v>
      </c>
      <c r="B17" s="4" t="s">
        <v>35</v>
      </c>
      <c r="C17" s="4" t="s">
        <v>36</v>
      </c>
      <c r="D17" s="4" t="s">
        <v>76</v>
      </c>
      <c r="E17" s="4" t="s">
        <v>77</v>
      </c>
      <c r="F17" s="4" t="s">
        <v>78</v>
      </c>
      <c r="G17" s="4"/>
      <c r="H17" s="4" t="s">
        <v>79</v>
      </c>
      <c r="I17" s="4" t="s">
        <v>80</v>
      </c>
      <c r="J17" s="4" t="s">
        <v>47</v>
      </c>
      <c r="K17" s="4" t="s">
        <v>48</v>
      </c>
      <c r="L17" s="4" t="s">
        <v>81</v>
      </c>
      <c r="M17" s="4" t="s">
        <v>50</v>
      </c>
      <c r="N17" s="4" t="s">
        <v>51</v>
      </c>
      <c r="O17" s="4">
        <v>11</v>
      </c>
      <c r="P17" s="4"/>
      <c r="Q17" s="4" t="s">
        <v>52</v>
      </c>
      <c r="R17" s="4">
        <v>400</v>
      </c>
      <c r="S17" s="4">
        <v>400</v>
      </c>
      <c r="T17" s="4" t="s">
        <v>53</v>
      </c>
      <c r="U17" s="4" t="s">
        <v>52</v>
      </c>
      <c r="V17" s="4">
        <v>36608</v>
      </c>
      <c r="W17" s="4">
        <v>3000</v>
      </c>
      <c r="X17" s="9"/>
      <c r="Y17" s="4"/>
      <c r="Z17" s="4"/>
      <c r="AA17" s="4"/>
      <c r="AB17" s="4"/>
    </row>
    <row r="18" ht="30" customHeight="1" spans="1:28">
      <c r="A18" s="4">
        <v>12</v>
      </c>
      <c r="B18" s="4" t="s">
        <v>35</v>
      </c>
      <c r="C18" s="4" t="s">
        <v>36</v>
      </c>
      <c r="D18" s="4" t="s">
        <v>82</v>
      </c>
      <c r="E18" s="4" t="s">
        <v>83</v>
      </c>
      <c r="F18" s="4" t="s">
        <v>84</v>
      </c>
      <c r="G18" s="4" t="s">
        <v>40</v>
      </c>
      <c r="H18" s="4" t="s">
        <v>82</v>
      </c>
      <c r="I18" s="4" t="s">
        <v>83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 t="s">
        <v>41</v>
      </c>
      <c r="U18" s="4" t="s">
        <v>42</v>
      </c>
      <c r="V18" s="4">
        <v>56800</v>
      </c>
      <c r="W18" s="4">
        <v>800</v>
      </c>
      <c r="X18" s="4">
        <v>800</v>
      </c>
      <c r="Y18" s="4"/>
      <c r="Z18" s="4"/>
      <c r="AA18" s="4" t="s">
        <v>42</v>
      </c>
      <c r="AB18" s="4">
        <f t="shared" ref="AB18:AB24" si="0">X18+S18</f>
        <v>800</v>
      </c>
    </row>
    <row r="19" ht="30" customHeight="1" spans="1:28">
      <c r="A19" s="4">
        <v>13</v>
      </c>
      <c r="B19" s="4" t="s">
        <v>35</v>
      </c>
      <c r="C19" s="4" t="s">
        <v>36</v>
      </c>
      <c r="D19" s="4" t="s">
        <v>85</v>
      </c>
      <c r="E19" s="4" t="s">
        <v>86</v>
      </c>
      <c r="F19" s="4" t="s">
        <v>87</v>
      </c>
      <c r="G19" s="4" t="s">
        <v>40</v>
      </c>
      <c r="H19" s="4" t="s">
        <v>85</v>
      </c>
      <c r="I19" s="4" t="s">
        <v>86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 t="s">
        <v>41</v>
      </c>
      <c r="U19" s="4" t="s">
        <v>42</v>
      </c>
      <c r="V19" s="4">
        <v>32500</v>
      </c>
      <c r="W19" s="4">
        <v>600</v>
      </c>
      <c r="X19" s="8">
        <v>1200</v>
      </c>
      <c r="Y19" s="4"/>
      <c r="Z19" s="4"/>
      <c r="AA19" s="4" t="s">
        <v>42</v>
      </c>
      <c r="AB19" s="4">
        <v>1200</v>
      </c>
    </row>
    <row r="20" ht="30" customHeight="1" spans="1:28">
      <c r="A20" s="4">
        <v>14</v>
      </c>
      <c r="B20" s="4" t="s">
        <v>35</v>
      </c>
      <c r="C20" s="4" t="s">
        <v>36</v>
      </c>
      <c r="D20" s="4" t="s">
        <v>85</v>
      </c>
      <c r="E20" s="4" t="s">
        <v>86</v>
      </c>
      <c r="F20" s="4" t="s">
        <v>87</v>
      </c>
      <c r="G20" s="4"/>
      <c r="H20" s="4" t="s">
        <v>88</v>
      </c>
      <c r="I20" s="4" t="s">
        <v>89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 t="s">
        <v>41</v>
      </c>
      <c r="U20" s="4" t="s">
        <v>42</v>
      </c>
      <c r="V20" s="4">
        <v>31000</v>
      </c>
      <c r="W20" s="4">
        <v>600</v>
      </c>
      <c r="X20" s="9"/>
      <c r="Y20" s="4"/>
      <c r="Z20" s="4"/>
      <c r="AA20" s="4"/>
      <c r="AB20" s="4"/>
    </row>
    <row r="21" ht="30" customHeight="1" spans="1:28">
      <c r="A21" s="4">
        <v>15</v>
      </c>
      <c r="B21" s="4" t="s">
        <v>35</v>
      </c>
      <c r="C21" s="4" t="s">
        <v>36</v>
      </c>
      <c r="D21" s="4" t="s">
        <v>90</v>
      </c>
      <c r="E21" s="4" t="s">
        <v>91</v>
      </c>
      <c r="F21" s="4" t="s">
        <v>92</v>
      </c>
      <c r="G21" s="4" t="s">
        <v>40</v>
      </c>
      <c r="H21" s="4" t="s">
        <v>90</v>
      </c>
      <c r="I21" s="4" t="s">
        <v>91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 t="s">
        <v>53</v>
      </c>
      <c r="U21" s="4" t="s">
        <v>42</v>
      </c>
      <c r="V21" s="4">
        <v>60000</v>
      </c>
      <c r="W21" s="4">
        <v>1200</v>
      </c>
      <c r="X21" s="4">
        <v>1200</v>
      </c>
      <c r="Y21" s="4"/>
      <c r="Z21" s="4"/>
      <c r="AA21" s="4" t="s">
        <v>42</v>
      </c>
      <c r="AB21" s="4">
        <f t="shared" si="0"/>
        <v>1200</v>
      </c>
    </row>
    <row r="22" ht="30" customHeight="1" spans="1:28">
      <c r="A22" s="4">
        <v>16</v>
      </c>
      <c r="B22" s="4" t="s">
        <v>35</v>
      </c>
      <c r="C22" s="4" t="s">
        <v>36</v>
      </c>
      <c r="D22" s="4" t="s">
        <v>93</v>
      </c>
      <c r="E22" s="4" t="s">
        <v>94</v>
      </c>
      <c r="F22" s="4" t="s">
        <v>95</v>
      </c>
      <c r="G22" s="4" t="s">
        <v>40</v>
      </c>
      <c r="H22" s="4" t="s">
        <v>93</v>
      </c>
      <c r="I22" s="4" t="s">
        <v>94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 t="s">
        <v>41</v>
      </c>
      <c r="U22" s="4" t="s">
        <v>42</v>
      </c>
      <c r="V22" s="4">
        <v>32106</v>
      </c>
      <c r="W22" s="4">
        <v>600</v>
      </c>
      <c r="X22" s="4">
        <v>600</v>
      </c>
      <c r="Y22" s="4"/>
      <c r="Z22" s="4"/>
      <c r="AA22" s="4" t="s">
        <v>42</v>
      </c>
      <c r="AB22" s="4">
        <f t="shared" si="0"/>
        <v>600</v>
      </c>
    </row>
    <row r="23" ht="30" customHeight="1" spans="1:28">
      <c r="A23" s="4">
        <v>17</v>
      </c>
      <c r="B23" s="4" t="s">
        <v>35</v>
      </c>
      <c r="C23" s="4" t="s">
        <v>36</v>
      </c>
      <c r="D23" s="4" t="s">
        <v>96</v>
      </c>
      <c r="E23" s="4" t="s">
        <v>97</v>
      </c>
      <c r="F23" s="4" t="s">
        <v>98</v>
      </c>
      <c r="G23" s="4" t="s">
        <v>40</v>
      </c>
      <c r="H23" s="4" t="s">
        <v>99</v>
      </c>
      <c r="I23" s="4" t="s">
        <v>100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 t="s">
        <v>41</v>
      </c>
      <c r="U23" s="4" t="s">
        <v>42</v>
      </c>
      <c r="V23" s="4">
        <v>56000</v>
      </c>
      <c r="W23" s="4">
        <v>800</v>
      </c>
      <c r="X23" s="4">
        <v>800</v>
      </c>
      <c r="Y23" s="4"/>
      <c r="Z23" s="4"/>
      <c r="AA23" s="4" t="s">
        <v>42</v>
      </c>
      <c r="AB23" s="4">
        <f t="shared" si="0"/>
        <v>800</v>
      </c>
    </row>
    <row r="24" ht="30" customHeight="1" spans="1:28">
      <c r="A24" s="4">
        <v>18</v>
      </c>
      <c r="B24" s="4" t="s">
        <v>35</v>
      </c>
      <c r="C24" s="4" t="s">
        <v>36</v>
      </c>
      <c r="D24" s="4" t="s">
        <v>101</v>
      </c>
      <c r="E24" s="4" t="s">
        <v>102</v>
      </c>
      <c r="F24" s="4" t="s">
        <v>103</v>
      </c>
      <c r="G24" s="4" t="s">
        <v>40</v>
      </c>
      <c r="H24" s="4" t="s">
        <v>104</v>
      </c>
      <c r="I24" s="4" t="s">
        <v>80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 t="s">
        <v>53</v>
      </c>
      <c r="U24" s="4" t="s">
        <v>52</v>
      </c>
      <c r="V24" s="4">
        <v>24818</v>
      </c>
      <c r="W24" s="4">
        <v>2700</v>
      </c>
      <c r="X24" s="4">
        <v>2700</v>
      </c>
      <c r="Y24" s="4"/>
      <c r="Z24" s="4"/>
      <c r="AA24" s="4" t="s">
        <v>42</v>
      </c>
      <c r="AB24" s="4">
        <f t="shared" si="0"/>
        <v>2700</v>
      </c>
    </row>
    <row r="25" ht="30" customHeight="1" spans="1:28">
      <c r="A25" s="4">
        <v>19</v>
      </c>
      <c r="B25" s="4" t="s">
        <v>35</v>
      </c>
      <c r="C25" s="4" t="s">
        <v>36</v>
      </c>
      <c r="D25" s="4" t="s">
        <v>105</v>
      </c>
      <c r="E25" s="4" t="s">
        <v>106</v>
      </c>
      <c r="F25" s="4" t="s">
        <v>107</v>
      </c>
      <c r="G25" s="4" t="s">
        <v>40</v>
      </c>
      <c r="H25" s="4" t="s">
        <v>105</v>
      </c>
      <c r="I25" s="4" t="s">
        <v>106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 t="s">
        <v>41</v>
      </c>
      <c r="U25" s="4" t="s">
        <v>42</v>
      </c>
      <c r="V25" s="4">
        <v>50000</v>
      </c>
      <c r="W25" s="4">
        <v>800</v>
      </c>
      <c r="X25" s="8">
        <v>1800</v>
      </c>
      <c r="Y25" s="4"/>
      <c r="Z25" s="4"/>
      <c r="AA25" s="4" t="s">
        <v>42</v>
      </c>
      <c r="AB25" s="4">
        <v>1800</v>
      </c>
    </row>
    <row r="26" ht="30" customHeight="1" spans="1:28">
      <c r="A26" s="4">
        <v>20</v>
      </c>
      <c r="B26" s="4" t="s">
        <v>35</v>
      </c>
      <c r="C26" s="4" t="s">
        <v>36</v>
      </c>
      <c r="D26" s="4" t="s">
        <v>105</v>
      </c>
      <c r="E26" s="4" t="s">
        <v>106</v>
      </c>
      <c r="F26" s="4" t="s">
        <v>107</v>
      </c>
      <c r="G26" s="4"/>
      <c r="H26" s="4" t="s">
        <v>108</v>
      </c>
      <c r="I26" s="4" t="s">
        <v>109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 t="s">
        <v>53</v>
      </c>
      <c r="U26" s="4" t="s">
        <v>42</v>
      </c>
      <c r="V26" s="4">
        <v>40000</v>
      </c>
      <c r="W26" s="4">
        <v>1000</v>
      </c>
      <c r="X26" s="9"/>
      <c r="Y26" s="4"/>
      <c r="Z26" s="4"/>
      <c r="AA26" s="4"/>
      <c r="AB26" s="4"/>
    </row>
    <row r="27" ht="30" customHeight="1" spans="1:28">
      <c r="A27" s="4">
        <v>21</v>
      </c>
      <c r="B27" s="4" t="s">
        <v>35</v>
      </c>
      <c r="C27" s="4" t="s">
        <v>36</v>
      </c>
      <c r="D27" s="4" t="s">
        <v>110</v>
      </c>
      <c r="E27" s="4" t="s">
        <v>69</v>
      </c>
      <c r="F27" s="4" t="s">
        <v>111</v>
      </c>
      <c r="G27" s="4" t="s">
        <v>40</v>
      </c>
      <c r="H27" s="4" t="s">
        <v>110</v>
      </c>
      <c r="I27" s="4" t="s">
        <v>69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 t="s">
        <v>41</v>
      </c>
      <c r="U27" s="4" t="s">
        <v>42</v>
      </c>
      <c r="V27" s="4">
        <v>56500</v>
      </c>
      <c r="W27" s="4">
        <v>800</v>
      </c>
      <c r="X27" s="4">
        <v>800</v>
      </c>
      <c r="Y27" s="4"/>
      <c r="Z27" s="4"/>
      <c r="AA27" s="4" t="s">
        <v>42</v>
      </c>
      <c r="AB27" s="4">
        <f t="shared" ref="AB27:AB30" si="1">X27+S27</f>
        <v>800</v>
      </c>
    </row>
    <row r="28" ht="30" customHeight="1" spans="1:28">
      <c r="A28" s="4">
        <v>22</v>
      </c>
      <c r="B28" s="4" t="s">
        <v>35</v>
      </c>
      <c r="C28" s="4" t="s">
        <v>36</v>
      </c>
      <c r="D28" s="4" t="s">
        <v>112</v>
      </c>
      <c r="E28" s="4" t="s">
        <v>113</v>
      </c>
      <c r="F28" s="4" t="s">
        <v>114</v>
      </c>
      <c r="G28" s="4" t="s">
        <v>40</v>
      </c>
      <c r="H28" s="4" t="s">
        <v>115</v>
      </c>
      <c r="I28" s="4" t="s">
        <v>116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 t="s">
        <v>53</v>
      </c>
      <c r="U28" s="4" t="s">
        <v>42</v>
      </c>
      <c r="V28" s="4">
        <v>29880</v>
      </c>
      <c r="W28" s="4">
        <v>700</v>
      </c>
      <c r="X28" s="4">
        <v>700</v>
      </c>
      <c r="Y28" s="4"/>
      <c r="Z28" s="4"/>
      <c r="AA28" s="4" t="s">
        <v>42</v>
      </c>
      <c r="AB28" s="4">
        <f t="shared" si="1"/>
        <v>700</v>
      </c>
    </row>
    <row r="29" ht="30" customHeight="1" spans="1:28">
      <c r="A29" s="4">
        <v>23</v>
      </c>
      <c r="B29" s="4" t="s">
        <v>35</v>
      </c>
      <c r="C29" s="4" t="s">
        <v>36</v>
      </c>
      <c r="D29" s="4" t="s">
        <v>117</v>
      </c>
      <c r="E29" s="4" t="s">
        <v>118</v>
      </c>
      <c r="F29" s="4" t="s">
        <v>119</v>
      </c>
      <c r="G29" s="4" t="s">
        <v>40</v>
      </c>
      <c r="H29" s="4" t="s">
        <v>120</v>
      </c>
      <c r="I29" s="4" t="s">
        <v>121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 t="s">
        <v>41</v>
      </c>
      <c r="U29" s="4" t="s">
        <v>42</v>
      </c>
      <c r="V29" s="4">
        <v>23790</v>
      </c>
      <c r="W29" s="4">
        <v>500</v>
      </c>
      <c r="X29" s="4">
        <v>500</v>
      </c>
      <c r="Y29" s="4"/>
      <c r="Z29" s="4"/>
      <c r="AA29" s="4" t="s">
        <v>42</v>
      </c>
      <c r="AB29" s="4">
        <f t="shared" si="1"/>
        <v>500</v>
      </c>
    </row>
    <row r="30" ht="30" customHeight="1" spans="1:28">
      <c r="A30" s="4">
        <v>24</v>
      </c>
      <c r="B30" s="4" t="s">
        <v>35</v>
      </c>
      <c r="C30" s="4" t="s">
        <v>36</v>
      </c>
      <c r="D30" s="4" t="s">
        <v>122</v>
      </c>
      <c r="E30" s="4" t="s">
        <v>123</v>
      </c>
      <c r="F30" s="4" t="s">
        <v>124</v>
      </c>
      <c r="G30" s="4" t="s">
        <v>40</v>
      </c>
      <c r="H30" s="4" t="s">
        <v>122</v>
      </c>
      <c r="I30" s="4" t="s">
        <v>123</v>
      </c>
      <c r="J30" s="4" t="s">
        <v>47</v>
      </c>
      <c r="K30" s="4" t="s">
        <v>125</v>
      </c>
      <c r="L30" s="4" t="s">
        <v>126</v>
      </c>
      <c r="M30" s="4" t="s">
        <v>50</v>
      </c>
      <c r="N30" s="4" t="s">
        <v>51</v>
      </c>
      <c r="O30" s="4">
        <v>11</v>
      </c>
      <c r="P30" s="4"/>
      <c r="Q30" s="4" t="s">
        <v>52</v>
      </c>
      <c r="R30" s="4">
        <v>400</v>
      </c>
      <c r="S30" s="4">
        <v>400</v>
      </c>
      <c r="T30" s="4" t="s">
        <v>53</v>
      </c>
      <c r="U30" s="4" t="s">
        <v>52</v>
      </c>
      <c r="V30" s="4">
        <v>104270</v>
      </c>
      <c r="W30" s="4">
        <v>3200</v>
      </c>
      <c r="X30" s="4">
        <v>3200</v>
      </c>
      <c r="Y30" s="4"/>
      <c r="Z30" s="4"/>
      <c r="AA30" s="4" t="s">
        <v>42</v>
      </c>
      <c r="AB30" s="4">
        <f t="shared" si="1"/>
        <v>3600</v>
      </c>
    </row>
    <row r="31" ht="30" customHeight="1" spans="1:28">
      <c r="A31" s="4">
        <v>25</v>
      </c>
      <c r="B31" s="4" t="s">
        <v>35</v>
      </c>
      <c r="C31" s="4" t="s">
        <v>36</v>
      </c>
      <c r="D31" s="4" t="s">
        <v>127</v>
      </c>
      <c r="E31" s="4" t="s">
        <v>128</v>
      </c>
      <c r="F31" s="4" t="s">
        <v>129</v>
      </c>
      <c r="G31" s="4" t="s">
        <v>40</v>
      </c>
      <c r="H31" s="4" t="s">
        <v>127</v>
      </c>
      <c r="I31" s="4" t="s">
        <v>128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 t="s">
        <v>41</v>
      </c>
      <c r="U31" s="4" t="s">
        <v>42</v>
      </c>
      <c r="V31" s="4">
        <v>26320</v>
      </c>
      <c r="W31" s="4">
        <v>500</v>
      </c>
      <c r="X31" s="8">
        <v>800</v>
      </c>
      <c r="Y31" s="4"/>
      <c r="Z31" s="4"/>
      <c r="AA31" s="4" t="s">
        <v>42</v>
      </c>
      <c r="AB31" s="4">
        <v>800</v>
      </c>
    </row>
    <row r="32" ht="30" customHeight="1" spans="1:28">
      <c r="A32" s="4">
        <v>26</v>
      </c>
      <c r="B32" s="4" t="s">
        <v>35</v>
      </c>
      <c r="C32" s="4" t="s">
        <v>36</v>
      </c>
      <c r="D32" s="4" t="s">
        <v>127</v>
      </c>
      <c r="E32" s="4" t="s">
        <v>128</v>
      </c>
      <c r="F32" s="4" t="s">
        <v>129</v>
      </c>
      <c r="G32" s="4"/>
      <c r="H32" s="4" t="s">
        <v>130</v>
      </c>
      <c r="I32" s="4" t="s">
        <v>131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 t="s">
        <v>41</v>
      </c>
      <c r="U32" s="4" t="s">
        <v>42</v>
      </c>
      <c r="V32" s="4">
        <v>10295</v>
      </c>
      <c r="W32" s="4">
        <v>300</v>
      </c>
      <c r="X32" s="9"/>
      <c r="Y32" s="4"/>
      <c r="Z32" s="4"/>
      <c r="AA32" s="4"/>
      <c r="AB32" s="4"/>
    </row>
    <row r="33" ht="30" customHeight="1" spans="1:28">
      <c r="A33" s="4">
        <v>27</v>
      </c>
      <c r="B33" s="4" t="s">
        <v>35</v>
      </c>
      <c r="C33" s="4" t="s">
        <v>36</v>
      </c>
      <c r="D33" s="4" t="s">
        <v>132</v>
      </c>
      <c r="E33" s="4" t="s">
        <v>133</v>
      </c>
      <c r="F33" s="4" t="s">
        <v>134</v>
      </c>
      <c r="G33" s="4" t="s">
        <v>40</v>
      </c>
      <c r="H33" s="4" t="s">
        <v>132</v>
      </c>
      <c r="I33" s="4" t="s">
        <v>133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 t="s">
        <v>41</v>
      </c>
      <c r="U33" s="4" t="s">
        <v>42</v>
      </c>
      <c r="V33" s="4">
        <v>41040</v>
      </c>
      <c r="W33" s="4">
        <v>600</v>
      </c>
      <c r="X33" s="8">
        <v>1200</v>
      </c>
      <c r="Y33" s="4"/>
      <c r="Z33" s="4"/>
      <c r="AA33" s="4" t="s">
        <v>42</v>
      </c>
      <c r="AB33" s="4">
        <v>1200</v>
      </c>
    </row>
    <row r="34" ht="30" customHeight="1" spans="1:28">
      <c r="A34" s="4">
        <v>28</v>
      </c>
      <c r="B34" s="4" t="s">
        <v>35</v>
      </c>
      <c r="C34" s="4" t="s">
        <v>36</v>
      </c>
      <c r="D34" s="4" t="s">
        <v>132</v>
      </c>
      <c r="E34" s="4" t="s">
        <v>133</v>
      </c>
      <c r="F34" s="4" t="s">
        <v>134</v>
      </c>
      <c r="G34" s="4"/>
      <c r="H34" s="4" t="s">
        <v>135</v>
      </c>
      <c r="I34" s="4" t="s">
        <v>136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 t="s">
        <v>41</v>
      </c>
      <c r="U34" s="4" t="s">
        <v>42</v>
      </c>
      <c r="V34" s="4">
        <v>32000</v>
      </c>
      <c r="W34" s="4">
        <v>600</v>
      </c>
      <c r="X34" s="9"/>
      <c r="Y34" s="4"/>
      <c r="Z34" s="4"/>
      <c r="AA34" s="4"/>
      <c r="AB34" s="4"/>
    </row>
    <row r="35" ht="30" customHeight="1" spans="1:28">
      <c r="A35" s="4">
        <v>29</v>
      </c>
      <c r="B35" s="4" t="s">
        <v>35</v>
      </c>
      <c r="C35" s="4" t="s">
        <v>36</v>
      </c>
      <c r="D35" s="4" t="s">
        <v>137</v>
      </c>
      <c r="E35" s="4" t="s">
        <v>138</v>
      </c>
      <c r="F35" s="4" t="s">
        <v>139</v>
      </c>
      <c r="G35" s="4" t="s">
        <v>40</v>
      </c>
      <c r="H35" s="4" t="s">
        <v>137</v>
      </c>
      <c r="I35" s="4" t="s">
        <v>138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 t="s">
        <v>41</v>
      </c>
      <c r="U35" s="4" t="s">
        <v>42</v>
      </c>
      <c r="V35" s="4">
        <v>25000</v>
      </c>
      <c r="W35" s="4">
        <v>500</v>
      </c>
      <c r="X35" s="8">
        <v>1100</v>
      </c>
      <c r="Y35" s="4"/>
      <c r="Z35" s="4"/>
      <c r="AA35" s="4" t="s">
        <v>42</v>
      </c>
      <c r="AB35" s="4">
        <v>1100</v>
      </c>
    </row>
    <row r="36" ht="30" customHeight="1" spans="1:28">
      <c r="A36" s="4">
        <v>30</v>
      </c>
      <c r="B36" s="4" t="s">
        <v>35</v>
      </c>
      <c r="C36" s="4" t="s">
        <v>36</v>
      </c>
      <c r="D36" s="4" t="s">
        <v>137</v>
      </c>
      <c r="E36" s="4" t="s">
        <v>138</v>
      </c>
      <c r="F36" s="4" t="s">
        <v>139</v>
      </c>
      <c r="G36" s="4"/>
      <c r="H36" s="4" t="s">
        <v>140</v>
      </c>
      <c r="I36" s="4" t="s">
        <v>141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 t="s">
        <v>41</v>
      </c>
      <c r="U36" s="4" t="s">
        <v>42</v>
      </c>
      <c r="V36" s="4">
        <v>33500</v>
      </c>
      <c r="W36" s="4">
        <v>600</v>
      </c>
      <c r="X36" s="9"/>
      <c r="Y36" s="4"/>
      <c r="Z36" s="4"/>
      <c r="AA36" s="4"/>
      <c r="AB36" s="4"/>
    </row>
    <row r="37" ht="30" customHeight="1" spans="1:28">
      <c r="A37" s="4">
        <v>31</v>
      </c>
      <c r="B37" s="4" t="s">
        <v>35</v>
      </c>
      <c r="C37" s="4" t="s">
        <v>36</v>
      </c>
      <c r="D37" s="4" t="s">
        <v>142</v>
      </c>
      <c r="E37" s="4" t="s">
        <v>143</v>
      </c>
      <c r="F37" s="4" t="s">
        <v>144</v>
      </c>
      <c r="G37" s="4" t="s">
        <v>40</v>
      </c>
      <c r="H37" s="4" t="s">
        <v>142</v>
      </c>
      <c r="I37" s="4" t="s">
        <v>143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 t="s">
        <v>41</v>
      </c>
      <c r="U37" s="4" t="s">
        <v>42</v>
      </c>
      <c r="V37" s="4">
        <v>11252</v>
      </c>
      <c r="W37" s="4">
        <v>300</v>
      </c>
      <c r="X37" s="4">
        <v>300</v>
      </c>
      <c r="Y37" s="4"/>
      <c r="Z37" s="4"/>
      <c r="AA37" s="4" t="s">
        <v>42</v>
      </c>
      <c r="AB37" s="4">
        <f>X37+S37</f>
        <v>300</v>
      </c>
    </row>
    <row r="38" ht="30" customHeight="1" spans="1:28">
      <c r="A38" s="4">
        <v>32</v>
      </c>
      <c r="B38" s="4" t="s">
        <v>35</v>
      </c>
      <c r="C38" s="4" t="s">
        <v>36</v>
      </c>
      <c r="D38" s="4" t="s">
        <v>145</v>
      </c>
      <c r="E38" s="4" t="s">
        <v>146</v>
      </c>
      <c r="F38" s="4" t="s">
        <v>147</v>
      </c>
      <c r="G38" s="4" t="s">
        <v>40</v>
      </c>
      <c r="H38" s="4" t="s">
        <v>145</v>
      </c>
      <c r="I38" s="4" t="s">
        <v>146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 t="s">
        <v>41</v>
      </c>
      <c r="U38" s="4" t="s">
        <v>42</v>
      </c>
      <c r="V38" s="4">
        <v>41552</v>
      </c>
      <c r="W38" s="4">
        <v>600</v>
      </c>
      <c r="X38" s="4">
        <v>2500</v>
      </c>
      <c r="Y38" s="4"/>
      <c r="Z38" s="4"/>
      <c r="AA38" s="4" t="s">
        <v>42</v>
      </c>
      <c r="AB38" s="4">
        <v>3700</v>
      </c>
    </row>
    <row r="39" ht="30" customHeight="1" spans="1:28">
      <c r="A39" s="4">
        <v>33</v>
      </c>
      <c r="B39" s="4" t="s">
        <v>35</v>
      </c>
      <c r="C39" s="4" t="s">
        <v>36</v>
      </c>
      <c r="D39" s="4" t="s">
        <v>145</v>
      </c>
      <c r="E39" s="4" t="s">
        <v>146</v>
      </c>
      <c r="F39" s="4" t="s">
        <v>147</v>
      </c>
      <c r="G39" s="4"/>
      <c r="H39" s="4" t="s">
        <v>148</v>
      </c>
      <c r="I39" s="4" t="s">
        <v>106</v>
      </c>
      <c r="J39" s="4" t="s">
        <v>149</v>
      </c>
      <c r="K39" s="4" t="s">
        <v>150</v>
      </c>
      <c r="L39" s="4" t="s">
        <v>151</v>
      </c>
      <c r="M39" s="4" t="s">
        <v>152</v>
      </c>
      <c r="N39" s="4" t="s">
        <v>153</v>
      </c>
      <c r="O39" s="4">
        <v>7</v>
      </c>
      <c r="P39" s="4"/>
      <c r="Q39" s="4" t="s">
        <v>52</v>
      </c>
      <c r="R39" s="4">
        <v>1200</v>
      </c>
      <c r="S39" s="4">
        <v>1200</v>
      </c>
      <c r="T39" s="4" t="s">
        <v>53</v>
      </c>
      <c r="U39" s="4" t="s">
        <v>42</v>
      </c>
      <c r="V39" s="4">
        <v>19690</v>
      </c>
      <c r="W39" s="4">
        <v>700</v>
      </c>
      <c r="X39" s="4"/>
      <c r="Y39" s="4"/>
      <c r="Z39" s="4"/>
      <c r="AA39" s="4"/>
      <c r="AB39" s="4"/>
    </row>
    <row r="40" ht="30" customHeight="1" spans="1:28">
      <c r="A40" s="4">
        <v>34</v>
      </c>
      <c r="B40" s="4" t="s">
        <v>35</v>
      </c>
      <c r="C40" s="4" t="s">
        <v>36</v>
      </c>
      <c r="D40" s="4" t="s">
        <v>145</v>
      </c>
      <c r="E40" s="4" t="s">
        <v>146</v>
      </c>
      <c r="F40" s="4" t="s">
        <v>147</v>
      </c>
      <c r="G40" s="4"/>
      <c r="H40" s="4" t="s">
        <v>154</v>
      </c>
      <c r="I40" s="4" t="s">
        <v>155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 t="s">
        <v>41</v>
      </c>
      <c r="U40" s="4" t="s">
        <v>42</v>
      </c>
      <c r="V40" s="4">
        <v>31000</v>
      </c>
      <c r="W40" s="4">
        <v>600</v>
      </c>
      <c r="X40" s="10"/>
      <c r="Y40" s="9"/>
      <c r="Z40" s="9"/>
      <c r="AA40" s="9"/>
      <c r="AB40" s="9"/>
    </row>
    <row r="41" ht="30" customHeight="1" spans="1:28">
      <c r="A41" s="4">
        <v>35</v>
      </c>
      <c r="B41" s="4" t="s">
        <v>35</v>
      </c>
      <c r="C41" s="4" t="s">
        <v>36</v>
      </c>
      <c r="D41" s="4" t="s">
        <v>145</v>
      </c>
      <c r="E41" s="4" t="s">
        <v>146</v>
      </c>
      <c r="F41" s="4" t="s">
        <v>147</v>
      </c>
      <c r="G41" s="4"/>
      <c r="H41" s="4" t="s">
        <v>156</v>
      </c>
      <c r="I41" s="4" t="s">
        <v>157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41</v>
      </c>
      <c r="U41" s="4" t="s">
        <v>42</v>
      </c>
      <c r="V41" s="4">
        <v>33000</v>
      </c>
      <c r="W41" s="4">
        <v>600</v>
      </c>
      <c r="X41" s="9"/>
      <c r="Y41" s="4"/>
      <c r="Z41" s="4"/>
      <c r="AA41" s="4"/>
      <c r="AB41" s="4"/>
    </row>
    <row r="42" ht="30" customHeight="1" spans="1:28">
      <c r="A42" s="4">
        <v>36</v>
      </c>
      <c r="B42" s="4" t="s">
        <v>35</v>
      </c>
      <c r="C42" s="4" t="s">
        <v>36</v>
      </c>
      <c r="D42" s="4" t="s">
        <v>158</v>
      </c>
      <c r="E42" s="4" t="s">
        <v>159</v>
      </c>
      <c r="F42" s="4" t="s">
        <v>160</v>
      </c>
      <c r="G42" s="4" t="s">
        <v>40</v>
      </c>
      <c r="H42" s="4" t="s">
        <v>158</v>
      </c>
      <c r="I42" s="4" t="s">
        <v>159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 t="s">
        <v>41</v>
      </c>
      <c r="U42" s="4" t="s">
        <v>42</v>
      </c>
      <c r="V42" s="4">
        <v>29418</v>
      </c>
      <c r="W42" s="4">
        <v>500</v>
      </c>
      <c r="X42" s="4">
        <v>500</v>
      </c>
      <c r="Y42" s="4"/>
      <c r="Z42" s="4"/>
      <c r="AA42" s="4" t="s">
        <v>42</v>
      </c>
      <c r="AB42" s="4">
        <f t="shared" ref="AB42:AB46" si="2">X42+S42</f>
        <v>500</v>
      </c>
    </row>
    <row r="43" ht="30" customHeight="1" spans="1:28">
      <c r="A43" s="4">
        <v>37</v>
      </c>
      <c r="B43" s="4" t="s">
        <v>35</v>
      </c>
      <c r="C43" s="4" t="s">
        <v>36</v>
      </c>
      <c r="D43" s="4" t="s">
        <v>161</v>
      </c>
      <c r="E43" s="4" t="s">
        <v>162</v>
      </c>
      <c r="F43" s="4" t="s">
        <v>163</v>
      </c>
      <c r="G43" s="4" t="s">
        <v>40</v>
      </c>
      <c r="H43" s="4" t="s">
        <v>161</v>
      </c>
      <c r="I43" s="4" t="s">
        <v>162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 t="s">
        <v>41</v>
      </c>
      <c r="U43" s="4" t="s">
        <v>42</v>
      </c>
      <c r="V43" s="4">
        <v>16200</v>
      </c>
      <c r="W43" s="4">
        <v>500</v>
      </c>
      <c r="X43" s="8">
        <v>1000</v>
      </c>
      <c r="Y43" s="4"/>
      <c r="Z43" s="4"/>
      <c r="AA43" s="4" t="s">
        <v>42</v>
      </c>
      <c r="AB43" s="4">
        <v>1000</v>
      </c>
    </row>
    <row r="44" ht="30" customHeight="1" spans="1:28">
      <c r="A44" s="4">
        <v>38</v>
      </c>
      <c r="B44" s="4" t="s">
        <v>35</v>
      </c>
      <c r="C44" s="4" t="s">
        <v>36</v>
      </c>
      <c r="D44" s="4" t="s">
        <v>161</v>
      </c>
      <c r="E44" s="4" t="s">
        <v>162</v>
      </c>
      <c r="F44" s="4" t="s">
        <v>163</v>
      </c>
      <c r="G44" s="4"/>
      <c r="H44" s="4" t="s">
        <v>164</v>
      </c>
      <c r="I44" s="4" t="s">
        <v>165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 t="s">
        <v>41</v>
      </c>
      <c r="U44" s="4" t="s">
        <v>42</v>
      </c>
      <c r="V44" s="4">
        <v>15400</v>
      </c>
      <c r="W44" s="4">
        <v>500</v>
      </c>
      <c r="X44" s="9"/>
      <c r="Y44" s="4"/>
      <c r="Z44" s="4"/>
      <c r="AA44" s="4"/>
      <c r="AB44" s="4"/>
    </row>
    <row r="45" ht="30" customHeight="1" spans="1:28">
      <c r="A45" s="4">
        <v>39</v>
      </c>
      <c r="B45" s="4" t="s">
        <v>35</v>
      </c>
      <c r="C45" s="4" t="s">
        <v>36</v>
      </c>
      <c r="D45" s="4" t="s">
        <v>166</v>
      </c>
      <c r="E45" s="4" t="s">
        <v>58</v>
      </c>
      <c r="F45" s="4" t="s">
        <v>167</v>
      </c>
      <c r="G45" s="4" t="s">
        <v>40</v>
      </c>
      <c r="H45" s="4" t="s">
        <v>166</v>
      </c>
      <c r="I45" s="4" t="s">
        <v>58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 t="s">
        <v>41</v>
      </c>
      <c r="U45" s="4" t="s">
        <v>42</v>
      </c>
      <c r="V45" s="4">
        <v>30800</v>
      </c>
      <c r="W45" s="4">
        <v>600</v>
      </c>
      <c r="X45" s="4">
        <v>600</v>
      </c>
      <c r="Y45" s="4"/>
      <c r="Z45" s="4"/>
      <c r="AA45" s="4" t="s">
        <v>42</v>
      </c>
      <c r="AB45" s="4">
        <f t="shared" si="2"/>
        <v>600</v>
      </c>
    </row>
    <row r="46" ht="30" customHeight="1" spans="1:28">
      <c r="A46" s="4">
        <v>40</v>
      </c>
      <c r="B46" s="4" t="s">
        <v>35</v>
      </c>
      <c r="C46" s="4" t="s">
        <v>36</v>
      </c>
      <c r="D46" s="4" t="s">
        <v>168</v>
      </c>
      <c r="E46" s="4" t="s">
        <v>169</v>
      </c>
      <c r="F46" s="4" t="s">
        <v>170</v>
      </c>
      <c r="G46" s="4" t="s">
        <v>40</v>
      </c>
      <c r="H46" s="4" t="s">
        <v>171</v>
      </c>
      <c r="I46" s="4" t="s">
        <v>172</v>
      </c>
      <c r="J46" s="4" t="s">
        <v>47</v>
      </c>
      <c r="K46" s="4" t="s">
        <v>48</v>
      </c>
      <c r="L46" s="4" t="s">
        <v>173</v>
      </c>
      <c r="M46" s="4" t="s">
        <v>50</v>
      </c>
      <c r="N46" s="4" t="s">
        <v>51</v>
      </c>
      <c r="O46" s="4">
        <v>11</v>
      </c>
      <c r="P46" s="4"/>
      <c r="Q46" s="4" t="s">
        <v>52</v>
      </c>
      <c r="R46" s="4">
        <v>400</v>
      </c>
      <c r="S46" s="4">
        <v>400</v>
      </c>
      <c r="T46" s="4" t="s">
        <v>53</v>
      </c>
      <c r="U46" s="4" t="s">
        <v>52</v>
      </c>
      <c r="V46" s="4">
        <v>87853</v>
      </c>
      <c r="W46" s="4">
        <v>3200</v>
      </c>
      <c r="X46" s="4">
        <v>3200</v>
      </c>
      <c r="Y46" s="4"/>
      <c r="Z46" s="4"/>
      <c r="AA46" s="4" t="s">
        <v>42</v>
      </c>
      <c r="AB46" s="4">
        <f t="shared" si="2"/>
        <v>3600</v>
      </c>
    </row>
    <row r="47" ht="30" customHeight="1" spans="1:28">
      <c r="A47" s="4">
        <v>41</v>
      </c>
      <c r="B47" s="4" t="s">
        <v>35</v>
      </c>
      <c r="C47" s="4" t="s">
        <v>36</v>
      </c>
      <c r="D47" s="4" t="s">
        <v>174</v>
      </c>
      <c r="E47" s="4" t="s">
        <v>133</v>
      </c>
      <c r="F47" s="4" t="s">
        <v>175</v>
      </c>
      <c r="G47" s="4" t="s">
        <v>40</v>
      </c>
      <c r="H47" s="4" t="s">
        <v>176</v>
      </c>
      <c r="I47" s="4" t="s">
        <v>121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 t="s">
        <v>41</v>
      </c>
      <c r="U47" s="4" t="s">
        <v>42</v>
      </c>
      <c r="V47" s="4">
        <v>11600</v>
      </c>
      <c r="W47" s="4">
        <v>300</v>
      </c>
      <c r="X47" s="8">
        <v>1100</v>
      </c>
      <c r="Y47" s="4"/>
      <c r="Z47" s="4"/>
      <c r="AA47" s="4" t="s">
        <v>42</v>
      </c>
      <c r="AB47" s="4">
        <v>1100</v>
      </c>
    </row>
    <row r="48" ht="30" customHeight="1" spans="1:28">
      <c r="A48" s="4">
        <v>42</v>
      </c>
      <c r="B48" s="4" t="s">
        <v>35</v>
      </c>
      <c r="C48" s="4" t="s">
        <v>36</v>
      </c>
      <c r="D48" s="4" t="s">
        <v>174</v>
      </c>
      <c r="E48" s="4" t="s">
        <v>133</v>
      </c>
      <c r="F48" s="4" t="s">
        <v>175</v>
      </c>
      <c r="G48" s="4"/>
      <c r="H48" s="4" t="s">
        <v>177</v>
      </c>
      <c r="I48" s="4" t="s">
        <v>138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 t="s">
        <v>41</v>
      </c>
      <c r="U48" s="4" t="s">
        <v>42</v>
      </c>
      <c r="V48" s="4">
        <v>75000</v>
      </c>
      <c r="W48" s="4">
        <v>800</v>
      </c>
      <c r="X48" s="9"/>
      <c r="Y48" s="4"/>
      <c r="Z48" s="4"/>
      <c r="AA48" s="4"/>
      <c r="AB48" s="4"/>
    </row>
    <row r="49" ht="30" customHeight="1" spans="1:28">
      <c r="A49" s="4">
        <v>43</v>
      </c>
      <c r="B49" s="4" t="s">
        <v>35</v>
      </c>
      <c r="C49" s="4" t="s">
        <v>36</v>
      </c>
      <c r="D49" s="4" t="s">
        <v>178</v>
      </c>
      <c r="E49" s="4" t="s">
        <v>179</v>
      </c>
      <c r="F49" s="4" t="s">
        <v>180</v>
      </c>
      <c r="G49" s="4" t="s">
        <v>40</v>
      </c>
      <c r="H49" s="4" t="s">
        <v>178</v>
      </c>
      <c r="I49" s="4" t="s">
        <v>179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 t="s">
        <v>41</v>
      </c>
      <c r="U49" s="4" t="s">
        <v>42</v>
      </c>
      <c r="V49" s="4">
        <v>19150</v>
      </c>
      <c r="W49" s="4">
        <v>500</v>
      </c>
      <c r="X49" s="4">
        <v>500</v>
      </c>
      <c r="Y49" s="4"/>
      <c r="Z49" s="4"/>
      <c r="AA49" s="4" t="s">
        <v>42</v>
      </c>
      <c r="AB49" s="4">
        <f>X49+S49</f>
        <v>500</v>
      </c>
    </row>
    <row r="50" ht="30" customHeight="1" spans="1:28">
      <c r="A50" s="4">
        <v>44</v>
      </c>
      <c r="B50" s="4" t="s">
        <v>35</v>
      </c>
      <c r="C50" s="4" t="s">
        <v>36</v>
      </c>
      <c r="D50" s="4" t="s">
        <v>181</v>
      </c>
      <c r="E50" s="4" t="s">
        <v>182</v>
      </c>
      <c r="F50" s="4" t="s">
        <v>183</v>
      </c>
      <c r="G50" s="4" t="s">
        <v>40</v>
      </c>
      <c r="H50" s="4" t="s">
        <v>181</v>
      </c>
      <c r="I50" s="4" t="s">
        <v>182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 t="s">
        <v>41</v>
      </c>
      <c r="U50" s="4" t="s">
        <v>42</v>
      </c>
      <c r="V50" s="4">
        <v>26700</v>
      </c>
      <c r="W50" s="4">
        <v>500</v>
      </c>
      <c r="X50" s="4">
        <v>500</v>
      </c>
      <c r="Y50" s="4"/>
      <c r="Z50" s="4"/>
      <c r="AA50" s="4" t="s">
        <v>42</v>
      </c>
      <c r="AB50" s="4">
        <f>X50+S50</f>
        <v>500</v>
      </c>
    </row>
    <row r="51" ht="30" customHeight="1" spans="1:28">
      <c r="A51" s="4">
        <v>45</v>
      </c>
      <c r="B51" s="4" t="s">
        <v>35</v>
      </c>
      <c r="C51" s="4" t="s">
        <v>36</v>
      </c>
      <c r="D51" s="4" t="s">
        <v>184</v>
      </c>
      <c r="E51" s="4" t="s">
        <v>77</v>
      </c>
      <c r="F51" s="4" t="s">
        <v>185</v>
      </c>
      <c r="G51" s="4" t="s">
        <v>40</v>
      </c>
      <c r="H51" s="4" t="s">
        <v>184</v>
      </c>
      <c r="I51" s="4" t="s">
        <v>77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 t="s">
        <v>41</v>
      </c>
      <c r="U51" s="4" t="s">
        <v>42</v>
      </c>
      <c r="V51" s="4">
        <v>18000</v>
      </c>
      <c r="W51" s="4">
        <v>500</v>
      </c>
      <c r="X51" s="8">
        <v>10700</v>
      </c>
      <c r="Y51" s="4"/>
      <c r="Z51" s="4"/>
      <c r="AA51" s="4" t="s">
        <v>42</v>
      </c>
      <c r="AB51" s="4">
        <v>13500</v>
      </c>
    </row>
    <row r="52" ht="30" customHeight="1" spans="1:28">
      <c r="A52" s="4">
        <v>46</v>
      </c>
      <c r="B52" s="4" t="s">
        <v>35</v>
      </c>
      <c r="C52" s="4" t="s">
        <v>36</v>
      </c>
      <c r="D52" s="4" t="s">
        <v>184</v>
      </c>
      <c r="E52" s="4" t="s">
        <v>77</v>
      </c>
      <c r="F52" s="4" t="s">
        <v>185</v>
      </c>
      <c r="G52" s="4"/>
      <c r="H52" s="4" t="s">
        <v>186</v>
      </c>
      <c r="I52" s="4" t="s">
        <v>187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 t="s">
        <v>41</v>
      </c>
      <c r="U52" s="4" t="s">
        <v>42</v>
      </c>
      <c r="V52" s="4">
        <v>30180</v>
      </c>
      <c r="W52" s="4">
        <v>600</v>
      </c>
      <c r="X52" s="10"/>
      <c r="Y52" s="8"/>
      <c r="Z52" s="8"/>
      <c r="AA52" s="8"/>
      <c r="AB52" s="8"/>
    </row>
    <row r="53" ht="30" customHeight="1" spans="1:28">
      <c r="A53" s="4">
        <v>47</v>
      </c>
      <c r="B53" s="4" t="s">
        <v>35</v>
      </c>
      <c r="C53" s="4" t="s">
        <v>36</v>
      </c>
      <c r="D53" s="4" t="s">
        <v>184</v>
      </c>
      <c r="E53" s="4" t="s">
        <v>77</v>
      </c>
      <c r="F53" s="4" t="s">
        <v>185</v>
      </c>
      <c r="G53" s="4"/>
      <c r="H53" s="4" t="s">
        <v>188</v>
      </c>
      <c r="I53" s="4" t="s">
        <v>189</v>
      </c>
      <c r="J53" s="4" t="s">
        <v>47</v>
      </c>
      <c r="K53" s="4" t="s">
        <v>48</v>
      </c>
      <c r="L53" s="4" t="s">
        <v>49</v>
      </c>
      <c r="M53" s="4" t="s">
        <v>50</v>
      </c>
      <c r="N53" s="4" t="s">
        <v>51</v>
      </c>
      <c r="O53" s="4">
        <v>11</v>
      </c>
      <c r="P53" s="4"/>
      <c r="Q53" s="4" t="s">
        <v>52</v>
      </c>
      <c r="R53" s="4">
        <v>400</v>
      </c>
      <c r="S53" s="4">
        <v>400</v>
      </c>
      <c r="T53" s="4" t="s">
        <v>53</v>
      </c>
      <c r="U53" s="4" t="s">
        <v>52</v>
      </c>
      <c r="V53" s="4">
        <v>63761</v>
      </c>
      <c r="W53" s="4">
        <v>3200</v>
      </c>
      <c r="X53" s="4"/>
      <c r="Y53" s="4"/>
      <c r="Z53" s="4"/>
      <c r="AA53" s="4"/>
      <c r="AB53" s="4"/>
    </row>
    <row r="54" ht="30" customHeight="1" spans="1:28">
      <c r="A54" s="4">
        <v>48</v>
      </c>
      <c r="B54" s="4" t="s">
        <v>35</v>
      </c>
      <c r="C54" s="4" t="s">
        <v>36</v>
      </c>
      <c r="D54" s="4" t="s">
        <v>184</v>
      </c>
      <c r="E54" s="4" t="s">
        <v>77</v>
      </c>
      <c r="F54" s="4" t="s">
        <v>185</v>
      </c>
      <c r="G54" s="4"/>
      <c r="H54" s="4" t="s">
        <v>190</v>
      </c>
      <c r="I54" s="4" t="s">
        <v>80</v>
      </c>
      <c r="J54" s="4" t="s">
        <v>191</v>
      </c>
      <c r="K54" s="4" t="s">
        <v>192</v>
      </c>
      <c r="L54" s="4" t="s">
        <v>193</v>
      </c>
      <c r="M54" s="4" t="s">
        <v>152</v>
      </c>
      <c r="N54" s="4" t="s">
        <v>194</v>
      </c>
      <c r="O54" s="4">
        <v>8</v>
      </c>
      <c r="P54" s="4"/>
      <c r="Q54" s="4" t="s">
        <v>52</v>
      </c>
      <c r="R54" s="4">
        <v>1200</v>
      </c>
      <c r="S54" s="4">
        <v>1200</v>
      </c>
      <c r="T54" s="4" t="s">
        <v>53</v>
      </c>
      <c r="U54" s="4" t="s">
        <v>52</v>
      </c>
      <c r="V54" s="4">
        <v>51522</v>
      </c>
      <c r="W54" s="4">
        <v>3200</v>
      </c>
      <c r="X54" s="4"/>
      <c r="Y54" s="4"/>
      <c r="Z54" s="4"/>
      <c r="AA54" s="4"/>
      <c r="AB54" s="4"/>
    </row>
    <row r="55" ht="30" customHeight="1" spans="1:28">
      <c r="A55" s="4">
        <v>49</v>
      </c>
      <c r="B55" s="4" t="s">
        <v>35</v>
      </c>
      <c r="C55" s="4" t="s">
        <v>36</v>
      </c>
      <c r="D55" s="4" t="s">
        <v>184</v>
      </c>
      <c r="E55" s="4" t="s">
        <v>77</v>
      </c>
      <c r="F55" s="4" t="s">
        <v>185</v>
      </c>
      <c r="G55" s="4"/>
      <c r="H55" s="4" t="s">
        <v>195</v>
      </c>
      <c r="I55" s="4" t="s">
        <v>196</v>
      </c>
      <c r="J55" s="4" t="s">
        <v>197</v>
      </c>
      <c r="K55" s="4" t="s">
        <v>198</v>
      </c>
      <c r="L55" s="4" t="s">
        <v>199</v>
      </c>
      <c r="M55" s="4" t="s">
        <v>152</v>
      </c>
      <c r="N55" s="4" t="s">
        <v>51</v>
      </c>
      <c r="O55" s="4">
        <v>11</v>
      </c>
      <c r="P55" s="4"/>
      <c r="Q55" s="4" t="s">
        <v>52</v>
      </c>
      <c r="R55" s="4">
        <v>1200</v>
      </c>
      <c r="S55" s="4">
        <v>1200</v>
      </c>
      <c r="T55" s="4" t="s">
        <v>53</v>
      </c>
      <c r="U55" s="4" t="s">
        <v>52</v>
      </c>
      <c r="V55" s="4">
        <v>81530</v>
      </c>
      <c r="W55" s="4">
        <v>3200</v>
      </c>
      <c r="X55" s="4"/>
      <c r="Y55" s="4"/>
      <c r="Z55" s="4"/>
      <c r="AA55" s="4"/>
      <c r="AB55" s="4"/>
    </row>
    <row r="56" ht="30" customHeight="1" spans="1:28">
      <c r="A56" s="4">
        <v>50</v>
      </c>
      <c r="B56" s="4" t="s">
        <v>35</v>
      </c>
      <c r="C56" s="4" t="s">
        <v>36</v>
      </c>
      <c r="D56" s="4" t="s">
        <v>200</v>
      </c>
      <c r="E56" s="4" t="s">
        <v>138</v>
      </c>
      <c r="F56" s="4" t="s">
        <v>201</v>
      </c>
      <c r="G56" s="4" t="s">
        <v>40</v>
      </c>
      <c r="H56" s="4" t="s">
        <v>200</v>
      </c>
      <c r="I56" s="4" t="s">
        <v>138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 t="s">
        <v>41</v>
      </c>
      <c r="U56" s="4" t="s">
        <v>42</v>
      </c>
      <c r="V56" s="4">
        <v>17700</v>
      </c>
      <c r="W56" s="4">
        <v>500</v>
      </c>
      <c r="X56" s="4">
        <v>500</v>
      </c>
      <c r="Y56" s="4"/>
      <c r="Z56" s="4"/>
      <c r="AA56" s="4" t="s">
        <v>42</v>
      </c>
      <c r="AB56" s="4">
        <f t="shared" ref="AB56:AB61" si="3">X56+S56</f>
        <v>500</v>
      </c>
    </row>
    <row r="57" ht="30" customHeight="1" spans="1:28">
      <c r="A57" s="4">
        <v>51</v>
      </c>
      <c r="B57" s="4" t="s">
        <v>35</v>
      </c>
      <c r="C57" s="4" t="s">
        <v>36</v>
      </c>
      <c r="D57" s="4" t="s">
        <v>202</v>
      </c>
      <c r="E57" s="4" t="s">
        <v>106</v>
      </c>
      <c r="F57" s="4" t="s">
        <v>203</v>
      </c>
      <c r="G57" s="4" t="s">
        <v>40</v>
      </c>
      <c r="H57" s="4" t="s">
        <v>202</v>
      </c>
      <c r="I57" s="4" t="s">
        <v>106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 t="s">
        <v>41</v>
      </c>
      <c r="U57" s="4" t="s">
        <v>42</v>
      </c>
      <c r="V57" s="4">
        <v>32000</v>
      </c>
      <c r="W57" s="4">
        <v>600</v>
      </c>
      <c r="X57" s="4">
        <v>600</v>
      </c>
      <c r="Y57" s="4"/>
      <c r="Z57" s="4"/>
      <c r="AA57" s="4" t="s">
        <v>42</v>
      </c>
      <c r="AB57" s="4">
        <f t="shared" si="3"/>
        <v>600</v>
      </c>
    </row>
    <row r="58" ht="30" customHeight="1" spans="1:28">
      <c r="A58" s="4">
        <v>52</v>
      </c>
      <c r="B58" s="4" t="s">
        <v>35</v>
      </c>
      <c r="C58" s="4" t="s">
        <v>36</v>
      </c>
      <c r="D58" s="4" t="s">
        <v>204</v>
      </c>
      <c r="E58" s="4" t="s">
        <v>169</v>
      </c>
      <c r="F58" s="4" t="s">
        <v>205</v>
      </c>
      <c r="G58" s="4" t="s">
        <v>40</v>
      </c>
      <c r="H58" s="4" t="s">
        <v>204</v>
      </c>
      <c r="I58" s="4" t="s">
        <v>169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 t="s">
        <v>41</v>
      </c>
      <c r="U58" s="4" t="s">
        <v>42</v>
      </c>
      <c r="V58" s="4">
        <v>34000</v>
      </c>
      <c r="W58" s="4">
        <v>600</v>
      </c>
      <c r="X58" s="8">
        <v>1200</v>
      </c>
      <c r="Y58" s="4"/>
      <c r="Z58" s="4"/>
      <c r="AA58" s="4" t="s">
        <v>42</v>
      </c>
      <c r="AB58" s="4">
        <v>1200</v>
      </c>
    </row>
    <row r="59" ht="30" customHeight="1" spans="1:28">
      <c r="A59" s="4">
        <v>53</v>
      </c>
      <c r="B59" s="4" t="s">
        <v>35</v>
      </c>
      <c r="C59" s="4" t="s">
        <v>36</v>
      </c>
      <c r="D59" s="4" t="s">
        <v>204</v>
      </c>
      <c r="E59" s="4" t="s">
        <v>169</v>
      </c>
      <c r="F59" s="4" t="s">
        <v>205</v>
      </c>
      <c r="G59" s="4"/>
      <c r="H59" s="4" t="s">
        <v>206</v>
      </c>
      <c r="I59" s="4" t="s">
        <v>207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 t="s">
        <v>41</v>
      </c>
      <c r="U59" s="4" t="s">
        <v>42</v>
      </c>
      <c r="V59" s="4">
        <v>31490</v>
      </c>
      <c r="W59" s="4">
        <v>600</v>
      </c>
      <c r="X59" s="9"/>
      <c r="Y59" s="4"/>
      <c r="Z59" s="4"/>
      <c r="AA59" s="4"/>
      <c r="AB59" s="4"/>
    </row>
    <row r="60" ht="30" customHeight="1" spans="1:28">
      <c r="A60" s="4">
        <v>54</v>
      </c>
      <c r="B60" s="4" t="s">
        <v>35</v>
      </c>
      <c r="C60" s="4" t="s">
        <v>208</v>
      </c>
      <c r="D60" s="4" t="s">
        <v>209</v>
      </c>
      <c r="E60" s="4" t="s">
        <v>210</v>
      </c>
      <c r="F60" s="4" t="s">
        <v>211</v>
      </c>
      <c r="G60" s="4" t="s">
        <v>60</v>
      </c>
      <c r="H60" s="4" t="s">
        <v>212</v>
      </c>
      <c r="I60" s="4" t="s">
        <v>213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 t="s">
        <v>53</v>
      </c>
      <c r="U60" s="4" t="s">
        <v>42</v>
      </c>
      <c r="V60" s="4">
        <v>17820</v>
      </c>
      <c r="W60" s="4">
        <v>700</v>
      </c>
      <c r="X60" s="4">
        <f>W60</f>
        <v>700</v>
      </c>
      <c r="Y60" s="4"/>
      <c r="Z60" s="4"/>
      <c r="AA60" s="4" t="s">
        <v>42</v>
      </c>
      <c r="AB60" s="4">
        <f t="shared" si="3"/>
        <v>700</v>
      </c>
    </row>
    <row r="61" ht="30" customHeight="1" spans="1:28">
      <c r="A61" s="4">
        <v>55</v>
      </c>
      <c r="B61" s="4" t="s">
        <v>35</v>
      </c>
      <c r="C61" s="4" t="s">
        <v>208</v>
      </c>
      <c r="D61" s="4" t="s">
        <v>214</v>
      </c>
      <c r="E61" s="4" t="s">
        <v>215</v>
      </c>
      <c r="F61" s="4" t="s">
        <v>216</v>
      </c>
      <c r="G61" s="4" t="s">
        <v>40</v>
      </c>
      <c r="H61" s="4" t="s">
        <v>217</v>
      </c>
      <c r="I61" s="4" t="s">
        <v>218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 t="s">
        <v>53</v>
      </c>
      <c r="U61" s="4" t="s">
        <v>52</v>
      </c>
      <c r="V61" s="4">
        <v>41242</v>
      </c>
      <c r="W61" s="4">
        <v>3000</v>
      </c>
      <c r="X61" s="4">
        <v>3000</v>
      </c>
      <c r="Y61" s="4"/>
      <c r="Z61" s="4"/>
      <c r="AA61" s="4" t="s">
        <v>42</v>
      </c>
      <c r="AB61" s="4">
        <f t="shared" si="3"/>
        <v>3000</v>
      </c>
    </row>
    <row r="62" ht="30" customHeight="1" spans="1:28">
      <c r="A62" s="4">
        <v>56</v>
      </c>
      <c r="B62" s="4" t="s">
        <v>35</v>
      </c>
      <c r="C62" s="4" t="s">
        <v>208</v>
      </c>
      <c r="D62" s="4" t="s">
        <v>219</v>
      </c>
      <c r="E62" s="4" t="s">
        <v>220</v>
      </c>
      <c r="F62" s="4" t="s">
        <v>221</v>
      </c>
      <c r="G62" s="4" t="s">
        <v>40</v>
      </c>
      <c r="H62" s="4" t="s">
        <v>222</v>
      </c>
      <c r="I62" s="4" t="s">
        <v>223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 t="s">
        <v>53</v>
      </c>
      <c r="U62" s="4" t="s">
        <v>42</v>
      </c>
      <c r="V62" s="4">
        <v>12000</v>
      </c>
      <c r="W62" s="4">
        <v>500</v>
      </c>
      <c r="X62" s="8">
        <v>1500</v>
      </c>
      <c r="Y62" s="4"/>
      <c r="Z62" s="4"/>
      <c r="AA62" s="4" t="s">
        <v>42</v>
      </c>
      <c r="AB62" s="4">
        <v>1500</v>
      </c>
    </row>
    <row r="63" ht="30" customHeight="1" spans="1:28">
      <c r="A63" s="4">
        <v>57</v>
      </c>
      <c r="B63" s="4" t="s">
        <v>35</v>
      </c>
      <c r="C63" s="4" t="s">
        <v>208</v>
      </c>
      <c r="D63" s="4" t="s">
        <v>219</v>
      </c>
      <c r="E63" s="4" t="s">
        <v>220</v>
      </c>
      <c r="F63" s="4" t="s">
        <v>221</v>
      </c>
      <c r="G63" s="4"/>
      <c r="H63" s="4" t="s">
        <v>219</v>
      </c>
      <c r="I63" s="4" t="s">
        <v>220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 t="s">
        <v>53</v>
      </c>
      <c r="U63" s="4" t="s">
        <v>42</v>
      </c>
      <c r="V63" s="4">
        <f>3800+4120+3472+1541+1444+1541+4500+1700+2900+2900+3800</f>
        <v>31718</v>
      </c>
      <c r="W63" s="4">
        <v>1000</v>
      </c>
      <c r="X63" s="9"/>
      <c r="Y63" s="4"/>
      <c r="Z63" s="4"/>
      <c r="AA63" s="4"/>
      <c r="AB63" s="4"/>
    </row>
    <row r="64" ht="30" customHeight="1" spans="1:28">
      <c r="A64" s="4">
        <v>58</v>
      </c>
      <c r="B64" s="4" t="s">
        <v>35</v>
      </c>
      <c r="C64" s="4" t="s">
        <v>224</v>
      </c>
      <c r="D64" s="4" t="s">
        <v>225</v>
      </c>
      <c r="E64" s="4" t="s">
        <v>226</v>
      </c>
      <c r="F64" s="5" t="s">
        <v>227</v>
      </c>
      <c r="G64" s="4" t="s">
        <v>40</v>
      </c>
      <c r="H64" s="4" t="s">
        <v>228</v>
      </c>
      <c r="I64" s="7" t="s">
        <v>229</v>
      </c>
      <c r="J64" s="4" t="s">
        <v>230</v>
      </c>
      <c r="K64" s="4" t="s">
        <v>231</v>
      </c>
      <c r="L64" s="4" t="s">
        <v>232</v>
      </c>
      <c r="M64" s="4" t="s">
        <v>152</v>
      </c>
      <c r="N64" s="4" t="s">
        <v>233</v>
      </c>
      <c r="O64" s="4">
        <v>12</v>
      </c>
      <c r="P64" s="4"/>
      <c r="Q64" s="4" t="s">
        <v>52</v>
      </c>
      <c r="R64" s="4">
        <v>1200</v>
      </c>
      <c r="S64" s="4">
        <v>1200</v>
      </c>
      <c r="T64" s="4" t="s">
        <v>53</v>
      </c>
      <c r="U64" s="4" t="s">
        <v>52</v>
      </c>
      <c r="V64" s="4">
        <v>92000</v>
      </c>
      <c r="W64" s="4">
        <v>3200</v>
      </c>
      <c r="X64" s="4">
        <v>3200</v>
      </c>
      <c r="Y64" s="4"/>
      <c r="Z64" s="4"/>
      <c r="AA64" s="4" t="s">
        <v>42</v>
      </c>
      <c r="AB64" s="4">
        <f t="shared" ref="AB64:AB70" si="4">X64+S64</f>
        <v>4400</v>
      </c>
    </row>
    <row r="65" ht="30" customHeight="1" spans="1:28">
      <c r="A65" s="4">
        <v>59</v>
      </c>
      <c r="B65" s="4" t="s">
        <v>35</v>
      </c>
      <c r="C65" s="4" t="s">
        <v>224</v>
      </c>
      <c r="D65" s="4" t="s">
        <v>234</v>
      </c>
      <c r="E65" s="4" t="s">
        <v>235</v>
      </c>
      <c r="F65" s="4" t="s">
        <v>236</v>
      </c>
      <c r="G65" s="4" t="s">
        <v>40</v>
      </c>
      <c r="H65" s="4" t="s">
        <v>234</v>
      </c>
      <c r="I65" s="4" t="s">
        <v>235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 t="s">
        <v>53</v>
      </c>
      <c r="U65" s="4" t="s">
        <v>42</v>
      </c>
      <c r="V65" s="4">
        <v>22000</v>
      </c>
      <c r="W65" s="4">
        <v>700</v>
      </c>
      <c r="X65" s="4">
        <v>700</v>
      </c>
      <c r="Y65" s="4">
        <v>900</v>
      </c>
      <c r="Z65" s="4"/>
      <c r="AA65" s="4" t="s">
        <v>42</v>
      </c>
      <c r="AB65" s="4">
        <f t="shared" si="4"/>
        <v>700</v>
      </c>
    </row>
    <row r="66" ht="30" customHeight="1" spans="1:28">
      <c r="A66" s="4">
        <v>60</v>
      </c>
      <c r="B66" s="4" t="s">
        <v>35</v>
      </c>
      <c r="C66" s="4" t="s">
        <v>224</v>
      </c>
      <c r="D66" s="4" t="s">
        <v>237</v>
      </c>
      <c r="E66" s="4" t="s">
        <v>238</v>
      </c>
      <c r="F66" s="5" t="s">
        <v>239</v>
      </c>
      <c r="G66" s="4" t="s">
        <v>40</v>
      </c>
      <c r="H66" s="4" t="s">
        <v>237</v>
      </c>
      <c r="I66" s="4" t="s">
        <v>238</v>
      </c>
      <c r="J66" s="4"/>
      <c r="K66" s="4"/>
      <c r="L66" s="4"/>
      <c r="M66" s="4"/>
      <c r="N66" s="4" t="s">
        <v>240</v>
      </c>
      <c r="O66" s="4"/>
      <c r="P66" s="4"/>
      <c r="Q66" s="4"/>
      <c r="R66" s="4"/>
      <c r="S66" s="4"/>
      <c r="T66" s="4" t="s">
        <v>53</v>
      </c>
      <c r="U66" s="4" t="s">
        <v>52</v>
      </c>
      <c r="V66" s="4">
        <v>21200</v>
      </c>
      <c r="W66" s="4">
        <v>2700</v>
      </c>
      <c r="X66" s="4">
        <v>2700</v>
      </c>
      <c r="Y66" s="4">
        <v>2825</v>
      </c>
      <c r="Z66" s="4"/>
      <c r="AA66" s="4" t="s">
        <v>42</v>
      </c>
      <c r="AB66" s="4">
        <f t="shared" si="4"/>
        <v>2700</v>
      </c>
    </row>
    <row r="67" ht="30" customHeight="1" spans="1:28">
      <c r="A67" s="4">
        <v>61</v>
      </c>
      <c r="B67" s="4" t="s">
        <v>35</v>
      </c>
      <c r="C67" s="4" t="s">
        <v>224</v>
      </c>
      <c r="D67" s="4" t="s">
        <v>241</v>
      </c>
      <c r="E67" s="4" t="s">
        <v>242</v>
      </c>
      <c r="F67" s="4" t="s">
        <v>243</v>
      </c>
      <c r="G67" s="4" t="s">
        <v>40</v>
      </c>
      <c r="H67" s="4" t="s">
        <v>244</v>
      </c>
      <c r="I67" s="4" t="s">
        <v>245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 t="s">
        <v>53</v>
      </c>
      <c r="U67" s="4" t="s">
        <v>52</v>
      </c>
      <c r="V67" s="4">
        <v>28568</v>
      </c>
      <c r="W67" s="4">
        <v>2700</v>
      </c>
      <c r="X67" s="4">
        <v>2700</v>
      </c>
      <c r="Y67" s="4">
        <v>6445</v>
      </c>
      <c r="Z67" s="4"/>
      <c r="AA67" s="4" t="s">
        <v>42</v>
      </c>
      <c r="AB67" s="4">
        <f t="shared" si="4"/>
        <v>2700</v>
      </c>
    </row>
    <row r="68" ht="30" customHeight="1" spans="1:28">
      <c r="A68" s="4">
        <v>62</v>
      </c>
      <c r="B68" s="4" t="s">
        <v>35</v>
      </c>
      <c r="C68" s="4" t="s">
        <v>224</v>
      </c>
      <c r="D68" s="4" t="s">
        <v>246</v>
      </c>
      <c r="E68" s="4" t="s">
        <v>247</v>
      </c>
      <c r="F68" s="4" t="s">
        <v>248</v>
      </c>
      <c r="G68" s="4" t="s">
        <v>40</v>
      </c>
      <c r="H68" s="4" t="s">
        <v>249</v>
      </c>
      <c r="I68" s="4" t="s">
        <v>250</v>
      </c>
      <c r="J68" s="4" t="s">
        <v>47</v>
      </c>
      <c r="K68" s="4" t="s">
        <v>48</v>
      </c>
      <c r="L68" s="4" t="s">
        <v>251</v>
      </c>
      <c r="M68" s="4" t="s">
        <v>50</v>
      </c>
      <c r="N68" s="4" t="s">
        <v>233</v>
      </c>
      <c r="O68" s="4">
        <v>12</v>
      </c>
      <c r="P68" s="4"/>
      <c r="Q68" s="4" t="s">
        <v>52</v>
      </c>
      <c r="R68" s="4">
        <v>400</v>
      </c>
      <c r="S68" s="4">
        <v>400</v>
      </c>
      <c r="T68" s="4" t="s">
        <v>53</v>
      </c>
      <c r="U68" s="4" t="s">
        <v>52</v>
      </c>
      <c r="V68" s="4">
        <v>33044</v>
      </c>
      <c r="W68" s="4">
        <v>3000</v>
      </c>
      <c r="X68" s="4">
        <v>3000</v>
      </c>
      <c r="Y68" s="4">
        <v>1770</v>
      </c>
      <c r="Z68" s="4"/>
      <c r="AA68" s="4" t="s">
        <v>42</v>
      </c>
      <c r="AB68" s="4">
        <f t="shared" si="4"/>
        <v>3400</v>
      </c>
    </row>
    <row r="69" ht="30" customHeight="1" spans="1:28">
      <c r="A69" s="4">
        <v>63</v>
      </c>
      <c r="B69" s="4" t="s">
        <v>35</v>
      </c>
      <c r="C69" s="4" t="s">
        <v>224</v>
      </c>
      <c r="D69" s="4" t="s">
        <v>252</v>
      </c>
      <c r="E69" s="4" t="s">
        <v>253</v>
      </c>
      <c r="F69" s="4" t="s">
        <v>254</v>
      </c>
      <c r="G69" s="4" t="s">
        <v>40</v>
      </c>
      <c r="H69" s="4" t="s">
        <v>252</v>
      </c>
      <c r="I69" s="4" t="s">
        <v>253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 t="s">
        <v>53</v>
      </c>
      <c r="U69" s="4" t="s">
        <v>52</v>
      </c>
      <c r="V69" s="4">
        <v>60284</v>
      </c>
      <c r="W69" s="4">
        <v>3200</v>
      </c>
      <c r="X69" s="4">
        <v>3200</v>
      </c>
      <c r="Y69" s="4">
        <v>2125</v>
      </c>
      <c r="Z69" s="4"/>
      <c r="AA69" s="4" t="s">
        <v>42</v>
      </c>
      <c r="AB69" s="4">
        <f t="shared" si="4"/>
        <v>3200</v>
      </c>
    </row>
    <row r="70" ht="30" customHeight="1" spans="1:28">
      <c r="A70" s="4">
        <v>64</v>
      </c>
      <c r="B70" s="4" t="s">
        <v>35</v>
      </c>
      <c r="C70" s="4" t="s">
        <v>224</v>
      </c>
      <c r="D70" s="4" t="s">
        <v>255</v>
      </c>
      <c r="E70" s="4" t="s">
        <v>256</v>
      </c>
      <c r="F70" s="4" t="s">
        <v>257</v>
      </c>
      <c r="G70" s="4" t="s">
        <v>60</v>
      </c>
      <c r="H70" s="4" t="s">
        <v>258</v>
      </c>
      <c r="I70" s="4" t="s">
        <v>259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 t="s">
        <v>53</v>
      </c>
      <c r="U70" s="4" t="s">
        <v>52</v>
      </c>
      <c r="V70" s="4">
        <v>28124</v>
      </c>
      <c r="W70" s="4">
        <v>2700</v>
      </c>
      <c r="X70" s="4">
        <v>2700</v>
      </c>
      <c r="Y70" s="4">
        <v>2250</v>
      </c>
      <c r="Z70" s="4"/>
      <c r="AA70" s="4" t="s">
        <v>42</v>
      </c>
      <c r="AB70" s="4">
        <f t="shared" si="4"/>
        <v>2700</v>
      </c>
    </row>
    <row r="71" ht="30" customHeight="1" spans="1:28">
      <c r="A71" s="4">
        <v>65</v>
      </c>
      <c r="B71" s="4" t="s">
        <v>35</v>
      </c>
      <c r="C71" s="4" t="s">
        <v>224</v>
      </c>
      <c r="D71" s="4" t="s">
        <v>260</v>
      </c>
      <c r="E71" s="4" t="s">
        <v>247</v>
      </c>
      <c r="F71" s="4" t="s">
        <v>261</v>
      </c>
      <c r="G71" s="4" t="s">
        <v>40</v>
      </c>
      <c r="H71" s="4" t="s">
        <v>260</v>
      </c>
      <c r="I71" s="4" t="s">
        <v>247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 t="s">
        <v>41</v>
      </c>
      <c r="U71" s="4" t="s">
        <v>42</v>
      </c>
      <c r="V71" s="4">
        <v>23000</v>
      </c>
      <c r="W71" s="4">
        <v>500</v>
      </c>
      <c r="X71" s="8">
        <v>3500</v>
      </c>
      <c r="Y71" s="4"/>
      <c r="Z71" s="4"/>
      <c r="AA71" s="4" t="s">
        <v>42</v>
      </c>
      <c r="AB71" s="4">
        <v>3500</v>
      </c>
    </row>
    <row r="72" ht="30" customHeight="1" spans="1:28">
      <c r="A72" s="4">
        <v>66</v>
      </c>
      <c r="B72" s="4" t="s">
        <v>35</v>
      </c>
      <c r="C72" s="4" t="s">
        <v>224</v>
      </c>
      <c r="D72" s="4" t="s">
        <v>260</v>
      </c>
      <c r="E72" s="4" t="s">
        <v>247</v>
      </c>
      <c r="F72" s="4" t="s">
        <v>261</v>
      </c>
      <c r="G72" s="4"/>
      <c r="H72" s="4" t="s">
        <v>262</v>
      </c>
      <c r="I72" s="4" t="s">
        <v>263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 t="s">
        <v>53</v>
      </c>
      <c r="U72" s="4" t="s">
        <v>52</v>
      </c>
      <c r="V72" s="4">
        <v>44000</v>
      </c>
      <c r="W72" s="4">
        <v>3000</v>
      </c>
      <c r="X72" s="9"/>
      <c r="Y72" s="4"/>
      <c r="Z72" s="4"/>
      <c r="AA72" s="4"/>
      <c r="AB72" s="4"/>
    </row>
    <row r="73" ht="30" customHeight="1" spans="1:28">
      <c r="A73" s="4">
        <v>67</v>
      </c>
      <c r="B73" s="4" t="s">
        <v>35</v>
      </c>
      <c r="C73" s="4" t="s">
        <v>224</v>
      </c>
      <c r="D73" s="4" t="s">
        <v>264</v>
      </c>
      <c r="E73" s="4" t="s">
        <v>265</v>
      </c>
      <c r="F73" s="4" t="s">
        <v>266</v>
      </c>
      <c r="G73" s="4" t="s">
        <v>40</v>
      </c>
      <c r="H73" s="4" t="s">
        <v>264</v>
      </c>
      <c r="I73" s="4" t="s">
        <v>265</v>
      </c>
      <c r="J73" s="4" t="s">
        <v>149</v>
      </c>
      <c r="K73" s="4" t="s">
        <v>150</v>
      </c>
      <c r="L73" s="4" t="s">
        <v>267</v>
      </c>
      <c r="M73" s="4" t="s">
        <v>152</v>
      </c>
      <c r="N73" s="4" t="s">
        <v>268</v>
      </c>
      <c r="O73" s="4">
        <v>5</v>
      </c>
      <c r="P73" s="4" t="s">
        <v>52</v>
      </c>
      <c r="Q73" s="4"/>
      <c r="R73" s="4">
        <v>800</v>
      </c>
      <c r="S73" s="4">
        <v>800</v>
      </c>
      <c r="T73" s="4" t="s">
        <v>53</v>
      </c>
      <c r="U73" s="4" t="s">
        <v>42</v>
      </c>
      <c r="V73" s="4">
        <v>30000</v>
      </c>
      <c r="W73" s="4">
        <v>1000</v>
      </c>
      <c r="X73" s="4">
        <v>1000</v>
      </c>
      <c r="Y73" s="4"/>
      <c r="Z73" s="4"/>
      <c r="AA73" s="4" t="s">
        <v>42</v>
      </c>
      <c r="AB73" s="4">
        <f t="shared" ref="AB73:AB77" si="5">X73+S73</f>
        <v>1800</v>
      </c>
    </row>
    <row r="74" ht="30" customHeight="1" spans="1:28">
      <c r="A74" s="4">
        <v>68</v>
      </c>
      <c r="B74" s="4" t="s">
        <v>35</v>
      </c>
      <c r="C74" s="4" t="s">
        <v>224</v>
      </c>
      <c r="D74" s="4" t="s">
        <v>269</v>
      </c>
      <c r="E74" s="4" t="s">
        <v>270</v>
      </c>
      <c r="F74" s="5" t="s">
        <v>271</v>
      </c>
      <c r="G74" s="4" t="s">
        <v>40</v>
      </c>
      <c r="H74" s="4" t="s">
        <v>272</v>
      </c>
      <c r="I74" s="7" t="s">
        <v>273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 t="s">
        <v>41</v>
      </c>
      <c r="U74" s="4" t="s">
        <v>42</v>
      </c>
      <c r="V74" s="4">
        <v>31516</v>
      </c>
      <c r="W74" s="4">
        <v>600</v>
      </c>
      <c r="X74" s="4">
        <v>600</v>
      </c>
      <c r="Y74" s="4">
        <v>5000</v>
      </c>
      <c r="Z74" s="4">
        <v>5200</v>
      </c>
      <c r="AA74" s="4" t="s">
        <v>42</v>
      </c>
      <c r="AB74" s="4">
        <f t="shared" si="5"/>
        <v>600</v>
      </c>
    </row>
    <row r="75" ht="30" customHeight="1" spans="1:28">
      <c r="A75" s="4">
        <v>69</v>
      </c>
      <c r="B75" s="4" t="s">
        <v>35</v>
      </c>
      <c r="C75" s="4" t="s">
        <v>224</v>
      </c>
      <c r="D75" s="4" t="s">
        <v>274</v>
      </c>
      <c r="E75" s="4" t="s">
        <v>253</v>
      </c>
      <c r="F75" s="5" t="s">
        <v>275</v>
      </c>
      <c r="G75" s="4" t="s">
        <v>40</v>
      </c>
      <c r="H75" s="4" t="s">
        <v>276</v>
      </c>
      <c r="I75" s="7" t="s">
        <v>277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 t="s">
        <v>53</v>
      </c>
      <c r="U75" s="4" t="s">
        <v>52</v>
      </c>
      <c r="V75" s="4">
        <v>55520</v>
      </c>
      <c r="W75" s="4">
        <v>3200</v>
      </c>
      <c r="X75" s="4">
        <v>3200</v>
      </c>
      <c r="Y75" s="4">
        <v>6510</v>
      </c>
      <c r="Z75" s="4">
        <v>7000</v>
      </c>
      <c r="AA75" s="4" t="s">
        <v>42</v>
      </c>
      <c r="AB75" s="4">
        <f t="shared" si="5"/>
        <v>3200</v>
      </c>
    </row>
    <row r="76" ht="30" customHeight="1" spans="1:28">
      <c r="A76" s="4">
        <v>70</v>
      </c>
      <c r="B76" s="4" t="s">
        <v>35</v>
      </c>
      <c r="C76" s="4" t="s">
        <v>224</v>
      </c>
      <c r="D76" s="4" t="s">
        <v>278</v>
      </c>
      <c r="E76" s="4" t="s">
        <v>265</v>
      </c>
      <c r="F76" s="4" t="s">
        <v>279</v>
      </c>
      <c r="G76" s="4" t="s">
        <v>40</v>
      </c>
      <c r="H76" s="4" t="s">
        <v>278</v>
      </c>
      <c r="I76" s="4" t="s">
        <v>265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 t="s">
        <v>41</v>
      </c>
      <c r="U76" s="4" t="s">
        <v>42</v>
      </c>
      <c r="V76" s="4">
        <v>60000</v>
      </c>
      <c r="W76" s="4">
        <v>800</v>
      </c>
      <c r="X76" s="4">
        <v>800</v>
      </c>
      <c r="Y76" s="4">
        <v>8750</v>
      </c>
      <c r="Z76" s="4">
        <v>600</v>
      </c>
      <c r="AA76" s="4" t="s">
        <v>42</v>
      </c>
      <c r="AB76" s="4">
        <f t="shared" si="5"/>
        <v>800</v>
      </c>
    </row>
    <row r="77" ht="30" customHeight="1" spans="1:28">
      <c r="A77" s="4">
        <v>71</v>
      </c>
      <c r="B77" s="4" t="s">
        <v>35</v>
      </c>
      <c r="C77" s="4" t="s">
        <v>224</v>
      </c>
      <c r="D77" s="4" t="s">
        <v>280</v>
      </c>
      <c r="E77" s="7" t="s">
        <v>281</v>
      </c>
      <c r="F77" s="7" t="s">
        <v>282</v>
      </c>
      <c r="G77" s="4" t="s">
        <v>40</v>
      </c>
      <c r="H77" s="4" t="s">
        <v>283</v>
      </c>
      <c r="I77" s="4" t="s">
        <v>277</v>
      </c>
      <c r="J77" s="4" t="s">
        <v>149</v>
      </c>
      <c r="K77" s="4" t="s">
        <v>150</v>
      </c>
      <c r="L77" s="4" t="s">
        <v>267</v>
      </c>
      <c r="M77" s="4" t="s">
        <v>152</v>
      </c>
      <c r="N77" s="4" t="s">
        <v>233</v>
      </c>
      <c r="O77" s="4">
        <v>12</v>
      </c>
      <c r="P77" s="4"/>
      <c r="Q77" s="4" t="s">
        <v>52</v>
      </c>
      <c r="R77" s="4">
        <v>1200</v>
      </c>
      <c r="S77" s="4">
        <v>1200</v>
      </c>
      <c r="T77" s="4" t="s">
        <v>53</v>
      </c>
      <c r="U77" s="4" t="s">
        <v>52</v>
      </c>
      <c r="V77" s="4">
        <v>74000</v>
      </c>
      <c r="W77" s="4">
        <v>3200</v>
      </c>
      <c r="X77" s="4">
        <v>3200</v>
      </c>
      <c r="Y77" s="4">
        <v>6000</v>
      </c>
      <c r="Z77" s="4">
        <v>200</v>
      </c>
      <c r="AA77" s="4" t="s">
        <v>42</v>
      </c>
      <c r="AB77" s="4">
        <f t="shared" si="5"/>
        <v>4400</v>
      </c>
    </row>
    <row r="78" ht="30" customHeight="1" spans="1:28">
      <c r="A78" s="4">
        <v>72</v>
      </c>
      <c r="B78" s="4" t="s">
        <v>35</v>
      </c>
      <c r="C78" s="4" t="s">
        <v>284</v>
      </c>
      <c r="D78" s="4" t="s">
        <v>285</v>
      </c>
      <c r="E78" s="11" t="s">
        <v>286</v>
      </c>
      <c r="F78" s="11" t="s">
        <v>287</v>
      </c>
      <c r="G78" s="4" t="s">
        <v>40</v>
      </c>
      <c r="H78" s="4" t="s">
        <v>288</v>
      </c>
      <c r="I78" s="13" t="s">
        <v>289</v>
      </c>
      <c r="J78" s="4" t="s">
        <v>47</v>
      </c>
      <c r="K78" s="4" t="s">
        <v>48</v>
      </c>
      <c r="L78" s="4" t="s">
        <v>290</v>
      </c>
      <c r="M78" s="4" t="s">
        <v>50</v>
      </c>
      <c r="N78" s="4" t="s">
        <v>291</v>
      </c>
      <c r="O78" s="4">
        <v>12</v>
      </c>
      <c r="P78" s="4"/>
      <c r="Q78" s="4" t="s">
        <v>52</v>
      </c>
      <c r="R78" s="4">
        <v>400</v>
      </c>
      <c r="S78" s="4">
        <v>400</v>
      </c>
      <c r="T78" s="4" t="s">
        <v>53</v>
      </c>
      <c r="U78" s="4" t="s">
        <v>52</v>
      </c>
      <c r="V78" s="4">
        <v>81000</v>
      </c>
      <c r="W78" s="4">
        <v>3200</v>
      </c>
      <c r="X78" s="4">
        <v>6400</v>
      </c>
      <c r="Y78" s="7">
        <v>2345</v>
      </c>
      <c r="Z78" s="4"/>
      <c r="AA78" s="4" t="s">
        <v>42</v>
      </c>
      <c r="AB78" s="4">
        <v>7200</v>
      </c>
    </row>
    <row r="79" ht="30" customHeight="1" spans="1:28">
      <c r="A79" s="4">
        <v>73</v>
      </c>
      <c r="B79" s="4" t="s">
        <v>35</v>
      </c>
      <c r="C79" s="4" t="s">
        <v>284</v>
      </c>
      <c r="D79" s="4" t="s">
        <v>285</v>
      </c>
      <c r="E79" s="11" t="s">
        <v>286</v>
      </c>
      <c r="F79" s="11" t="s">
        <v>287</v>
      </c>
      <c r="G79" s="4"/>
      <c r="H79" s="4" t="s">
        <v>292</v>
      </c>
      <c r="I79" s="13" t="s">
        <v>293</v>
      </c>
      <c r="J79" s="4" t="s">
        <v>47</v>
      </c>
      <c r="K79" s="4" t="s">
        <v>48</v>
      </c>
      <c r="L79" s="4" t="s">
        <v>290</v>
      </c>
      <c r="M79" s="4" t="s">
        <v>50</v>
      </c>
      <c r="N79" s="4" t="s">
        <v>291</v>
      </c>
      <c r="O79" s="4">
        <v>12</v>
      </c>
      <c r="P79" s="4"/>
      <c r="Q79" s="4" t="s">
        <v>52</v>
      </c>
      <c r="R79" s="4">
        <v>400</v>
      </c>
      <c r="S79" s="4">
        <v>400</v>
      </c>
      <c r="T79" s="4" t="s">
        <v>53</v>
      </c>
      <c r="U79" s="4" t="s">
        <v>52</v>
      </c>
      <c r="V79" s="4">
        <v>60000</v>
      </c>
      <c r="W79" s="4">
        <v>3200</v>
      </c>
      <c r="X79" s="4"/>
      <c r="Y79" s="7"/>
      <c r="Z79" s="4"/>
      <c r="AA79" s="4"/>
      <c r="AB79" s="4"/>
    </row>
    <row r="80" ht="30" customHeight="1" spans="1:28">
      <c r="A80" s="4">
        <v>74</v>
      </c>
      <c r="B80" s="4" t="s">
        <v>35</v>
      </c>
      <c r="C80" s="4" t="s">
        <v>284</v>
      </c>
      <c r="D80" s="4" t="s">
        <v>294</v>
      </c>
      <c r="E80" s="11" t="s">
        <v>295</v>
      </c>
      <c r="F80" s="11" t="s">
        <v>296</v>
      </c>
      <c r="G80" s="4" t="s">
        <v>40</v>
      </c>
      <c r="H80" s="4" t="s">
        <v>294</v>
      </c>
      <c r="I80" s="11" t="s">
        <v>295</v>
      </c>
      <c r="J80" s="13"/>
      <c r="K80" s="13"/>
      <c r="L80" s="4"/>
      <c r="M80" s="4"/>
      <c r="N80" s="4" t="s">
        <v>291</v>
      </c>
      <c r="O80" s="4">
        <v>12</v>
      </c>
      <c r="P80" s="4"/>
      <c r="Q80" s="4" t="s">
        <v>52</v>
      </c>
      <c r="R80" s="4"/>
      <c r="S80" s="4"/>
      <c r="T80" s="4" t="s">
        <v>53</v>
      </c>
      <c r="U80" s="4" t="s">
        <v>42</v>
      </c>
      <c r="V80" s="4">
        <v>32000</v>
      </c>
      <c r="W80" s="4">
        <v>1000</v>
      </c>
      <c r="X80" s="4">
        <v>1000</v>
      </c>
      <c r="Y80" s="7">
        <v>3645</v>
      </c>
      <c r="Z80" s="4"/>
      <c r="AA80" s="4" t="s">
        <v>42</v>
      </c>
      <c r="AB80" s="4">
        <f>X80+S80</f>
        <v>1000</v>
      </c>
    </row>
    <row r="81" ht="30" customHeight="1" spans="1:28">
      <c r="A81" s="4">
        <v>75</v>
      </c>
      <c r="B81" s="4" t="s">
        <v>35</v>
      </c>
      <c r="C81" s="4" t="s">
        <v>284</v>
      </c>
      <c r="D81" s="4" t="s">
        <v>297</v>
      </c>
      <c r="E81" s="4" t="s">
        <v>298</v>
      </c>
      <c r="F81" s="4" t="s">
        <v>299</v>
      </c>
      <c r="G81" s="4" t="s">
        <v>40</v>
      </c>
      <c r="H81" s="4" t="s">
        <v>297</v>
      </c>
      <c r="I81" s="11" t="s">
        <v>298</v>
      </c>
      <c r="J81" s="13"/>
      <c r="K81" s="13"/>
      <c r="L81" s="4"/>
      <c r="M81" s="4"/>
      <c r="N81" s="4" t="s">
        <v>291</v>
      </c>
      <c r="O81" s="4">
        <v>12</v>
      </c>
      <c r="P81" s="4"/>
      <c r="Q81" s="4" t="s">
        <v>52</v>
      </c>
      <c r="R81" s="4"/>
      <c r="S81" s="4"/>
      <c r="T81" s="4" t="s">
        <v>53</v>
      </c>
      <c r="U81" s="4" t="s">
        <v>52</v>
      </c>
      <c r="V81" s="4">
        <v>30000</v>
      </c>
      <c r="W81" s="4">
        <v>3000</v>
      </c>
      <c r="X81" s="4">
        <v>8100</v>
      </c>
      <c r="Y81" s="7">
        <v>3075</v>
      </c>
      <c r="Z81" s="4"/>
      <c r="AA81" s="4" t="s">
        <v>42</v>
      </c>
      <c r="AB81" s="4">
        <v>8900</v>
      </c>
    </row>
    <row r="82" ht="30" customHeight="1" spans="1:28">
      <c r="A82" s="4">
        <v>76</v>
      </c>
      <c r="B82" s="4" t="s">
        <v>35</v>
      </c>
      <c r="C82" s="4" t="s">
        <v>284</v>
      </c>
      <c r="D82" s="4" t="s">
        <v>297</v>
      </c>
      <c r="E82" s="4" t="s">
        <v>298</v>
      </c>
      <c r="F82" s="4" t="s">
        <v>299</v>
      </c>
      <c r="G82" s="4"/>
      <c r="H82" s="4" t="s">
        <v>300</v>
      </c>
      <c r="I82" s="5" t="s">
        <v>301</v>
      </c>
      <c r="J82" s="13" t="s">
        <v>47</v>
      </c>
      <c r="K82" s="13" t="s">
        <v>48</v>
      </c>
      <c r="L82" s="4" t="s">
        <v>81</v>
      </c>
      <c r="M82" s="4" t="s">
        <v>50</v>
      </c>
      <c r="N82" s="4" t="s">
        <v>291</v>
      </c>
      <c r="O82" s="4">
        <v>12</v>
      </c>
      <c r="P82" s="4"/>
      <c r="Q82" s="4" t="s">
        <v>52</v>
      </c>
      <c r="R82" s="4">
        <v>400</v>
      </c>
      <c r="S82" s="4">
        <v>400</v>
      </c>
      <c r="T82" s="4" t="s">
        <v>53</v>
      </c>
      <c r="U82" s="4" t="s">
        <v>52</v>
      </c>
      <c r="V82" s="4">
        <v>84000</v>
      </c>
      <c r="W82" s="4">
        <v>3200</v>
      </c>
      <c r="X82" s="4"/>
      <c r="Y82" s="7"/>
      <c r="Z82" s="4"/>
      <c r="AA82" s="4"/>
      <c r="AB82" s="4"/>
    </row>
    <row r="83" ht="30" customHeight="1" spans="1:28">
      <c r="A83" s="4">
        <v>77</v>
      </c>
      <c r="B83" s="4" t="s">
        <v>35</v>
      </c>
      <c r="C83" s="4" t="s">
        <v>284</v>
      </c>
      <c r="D83" s="4" t="s">
        <v>297</v>
      </c>
      <c r="E83" s="4" t="s">
        <v>298</v>
      </c>
      <c r="F83" s="4" t="s">
        <v>299</v>
      </c>
      <c r="G83" s="4"/>
      <c r="H83" s="4" t="s">
        <v>302</v>
      </c>
      <c r="I83" s="11" t="s">
        <v>303</v>
      </c>
      <c r="J83" s="13" t="s">
        <v>47</v>
      </c>
      <c r="K83" s="13" t="s">
        <v>48</v>
      </c>
      <c r="L83" s="4" t="s">
        <v>81</v>
      </c>
      <c r="M83" s="4" t="s">
        <v>50</v>
      </c>
      <c r="N83" s="4" t="s">
        <v>291</v>
      </c>
      <c r="O83" s="4">
        <v>12</v>
      </c>
      <c r="P83" s="4"/>
      <c r="Q83" s="4" t="s">
        <v>52</v>
      </c>
      <c r="R83" s="4">
        <v>400</v>
      </c>
      <c r="S83" s="4">
        <v>400</v>
      </c>
      <c r="T83" s="4" t="s">
        <v>53</v>
      </c>
      <c r="U83" s="4" t="s">
        <v>42</v>
      </c>
      <c r="V83" s="4">
        <v>51000</v>
      </c>
      <c r="W83" s="4">
        <v>1200</v>
      </c>
      <c r="X83" s="4"/>
      <c r="Y83" s="7"/>
      <c r="Z83" s="4"/>
      <c r="AA83" s="4"/>
      <c r="AB83" s="4"/>
    </row>
    <row r="84" ht="30" customHeight="1" spans="1:28">
      <c r="A84" s="4">
        <v>78</v>
      </c>
      <c r="B84" s="4" t="s">
        <v>35</v>
      </c>
      <c r="C84" s="4" t="s">
        <v>284</v>
      </c>
      <c r="D84" s="4" t="s">
        <v>297</v>
      </c>
      <c r="E84" s="4" t="s">
        <v>298</v>
      </c>
      <c r="F84" s="4" t="s">
        <v>299</v>
      </c>
      <c r="G84" s="4"/>
      <c r="H84" s="4" t="s">
        <v>304</v>
      </c>
      <c r="I84" s="4" t="s">
        <v>286</v>
      </c>
      <c r="J84" s="4"/>
      <c r="K84" s="4"/>
      <c r="L84" s="4"/>
      <c r="M84" s="4"/>
      <c r="N84" s="4" t="s">
        <v>291</v>
      </c>
      <c r="O84" s="4">
        <v>12</v>
      </c>
      <c r="P84" s="4"/>
      <c r="Q84" s="4" t="s">
        <v>52</v>
      </c>
      <c r="R84" s="4"/>
      <c r="S84" s="4"/>
      <c r="T84" s="4" t="s">
        <v>53</v>
      </c>
      <c r="U84" s="4" t="s">
        <v>42</v>
      </c>
      <c r="V84" s="4">
        <v>24000</v>
      </c>
      <c r="W84" s="4">
        <v>700</v>
      </c>
      <c r="X84" s="9"/>
      <c r="Y84" s="15"/>
      <c r="Z84" s="9"/>
      <c r="AA84" s="9"/>
      <c r="AB84" s="9"/>
    </row>
    <row r="85" ht="30" customHeight="1" spans="1:28">
      <c r="A85" s="4">
        <v>79</v>
      </c>
      <c r="B85" s="4" t="s">
        <v>35</v>
      </c>
      <c r="C85" s="4" t="s">
        <v>284</v>
      </c>
      <c r="D85" s="4" t="s">
        <v>305</v>
      </c>
      <c r="E85" s="4" t="s">
        <v>306</v>
      </c>
      <c r="F85" s="4" t="s">
        <v>307</v>
      </c>
      <c r="G85" s="4" t="s">
        <v>40</v>
      </c>
      <c r="H85" s="4" t="s">
        <v>305</v>
      </c>
      <c r="I85" s="13" t="s">
        <v>306</v>
      </c>
      <c r="J85" s="13" t="s">
        <v>149</v>
      </c>
      <c r="K85" s="13" t="s">
        <v>308</v>
      </c>
      <c r="L85" s="4" t="s">
        <v>308</v>
      </c>
      <c r="M85" s="4" t="s">
        <v>152</v>
      </c>
      <c r="N85" s="4" t="s">
        <v>291</v>
      </c>
      <c r="O85" s="4">
        <v>11</v>
      </c>
      <c r="P85" s="4"/>
      <c r="Q85" s="4" t="s">
        <v>52</v>
      </c>
      <c r="R85" s="4">
        <v>1200</v>
      </c>
      <c r="S85" s="4">
        <v>1200</v>
      </c>
      <c r="T85" s="4" t="s">
        <v>53</v>
      </c>
      <c r="U85" s="4" t="s">
        <v>52</v>
      </c>
      <c r="V85" s="4">
        <v>66000</v>
      </c>
      <c r="W85" s="4">
        <v>3200</v>
      </c>
      <c r="X85" s="4">
        <v>3200</v>
      </c>
      <c r="Y85" s="7">
        <v>5052</v>
      </c>
      <c r="Z85" s="4"/>
      <c r="AA85" s="4" t="s">
        <v>42</v>
      </c>
      <c r="AB85" s="4">
        <f t="shared" ref="AB85:AB87" si="6">X85+S85</f>
        <v>4400</v>
      </c>
    </row>
    <row r="86" ht="30" customHeight="1" spans="1:28">
      <c r="A86" s="4">
        <v>80</v>
      </c>
      <c r="B86" s="4" t="s">
        <v>35</v>
      </c>
      <c r="C86" s="4" t="s">
        <v>284</v>
      </c>
      <c r="D86" s="4" t="s">
        <v>309</v>
      </c>
      <c r="E86" s="4" t="s">
        <v>310</v>
      </c>
      <c r="F86" s="4" t="s">
        <v>311</v>
      </c>
      <c r="G86" s="4" t="s">
        <v>40</v>
      </c>
      <c r="H86" s="4" t="s">
        <v>309</v>
      </c>
      <c r="I86" s="5" t="s">
        <v>310</v>
      </c>
      <c r="J86" s="13"/>
      <c r="K86" s="13"/>
      <c r="L86" s="4"/>
      <c r="M86" s="4"/>
      <c r="N86" s="4" t="s">
        <v>291</v>
      </c>
      <c r="O86" s="4">
        <v>12</v>
      </c>
      <c r="P86" s="4"/>
      <c r="Q86" s="4" t="s">
        <v>52</v>
      </c>
      <c r="R86" s="4"/>
      <c r="S86" s="4"/>
      <c r="T86" s="4" t="s">
        <v>53</v>
      </c>
      <c r="U86" s="4" t="s">
        <v>52</v>
      </c>
      <c r="V86" s="4">
        <v>54000</v>
      </c>
      <c r="W86" s="4">
        <v>3200</v>
      </c>
      <c r="X86" s="4">
        <v>3200</v>
      </c>
      <c r="Y86" s="7"/>
      <c r="Z86" s="4"/>
      <c r="AA86" s="4" t="s">
        <v>42</v>
      </c>
      <c r="AB86" s="4">
        <f t="shared" si="6"/>
        <v>3200</v>
      </c>
    </row>
    <row r="87" ht="30" customHeight="1" spans="1:28">
      <c r="A87" s="4">
        <v>81</v>
      </c>
      <c r="B87" s="4" t="s">
        <v>35</v>
      </c>
      <c r="C87" s="4" t="s">
        <v>284</v>
      </c>
      <c r="D87" s="4" t="s">
        <v>312</v>
      </c>
      <c r="E87" s="4" t="s">
        <v>313</v>
      </c>
      <c r="F87" s="4" t="s">
        <v>314</v>
      </c>
      <c r="G87" s="4" t="s">
        <v>40</v>
      </c>
      <c r="H87" s="4" t="s">
        <v>315</v>
      </c>
      <c r="I87" s="13" t="s">
        <v>316</v>
      </c>
      <c r="J87" s="13"/>
      <c r="K87" s="13"/>
      <c r="L87" s="4"/>
      <c r="M87" s="4"/>
      <c r="N87" s="4" t="s">
        <v>291</v>
      </c>
      <c r="O87" s="4">
        <v>12</v>
      </c>
      <c r="P87" s="4"/>
      <c r="Q87" s="4" t="s">
        <v>52</v>
      </c>
      <c r="R87" s="4"/>
      <c r="S87" s="4"/>
      <c r="T87" s="4" t="s">
        <v>53</v>
      </c>
      <c r="U87" s="4" t="s">
        <v>42</v>
      </c>
      <c r="V87" s="4">
        <v>60000</v>
      </c>
      <c r="W87" s="4">
        <v>1200</v>
      </c>
      <c r="X87" s="4">
        <v>1200</v>
      </c>
      <c r="Y87" s="7">
        <v>4000</v>
      </c>
      <c r="Z87" s="4"/>
      <c r="AA87" s="4" t="s">
        <v>42</v>
      </c>
      <c r="AB87" s="4">
        <f t="shared" si="6"/>
        <v>1200</v>
      </c>
    </row>
    <row r="88" ht="30" customHeight="1" spans="1:28">
      <c r="A88" s="4">
        <v>82</v>
      </c>
      <c r="B88" s="4" t="s">
        <v>35</v>
      </c>
      <c r="C88" s="4" t="s">
        <v>284</v>
      </c>
      <c r="D88" s="4" t="s">
        <v>317</v>
      </c>
      <c r="E88" s="4" t="s">
        <v>301</v>
      </c>
      <c r="F88" s="4" t="s">
        <v>318</v>
      </c>
      <c r="G88" s="4" t="s">
        <v>40</v>
      </c>
      <c r="H88" s="4" t="s">
        <v>317</v>
      </c>
      <c r="I88" s="11" t="s">
        <v>301</v>
      </c>
      <c r="J88" s="4"/>
      <c r="K88" s="13"/>
      <c r="L88" s="4"/>
      <c r="M88" s="4"/>
      <c r="N88" s="4" t="s">
        <v>291</v>
      </c>
      <c r="O88" s="4">
        <v>12</v>
      </c>
      <c r="P88" s="4"/>
      <c r="Q88" s="4" t="s">
        <v>52</v>
      </c>
      <c r="R88" s="4"/>
      <c r="S88" s="4"/>
      <c r="T88" s="4" t="s">
        <v>53</v>
      </c>
      <c r="U88" s="4" t="s">
        <v>42</v>
      </c>
      <c r="V88" s="4">
        <v>18000</v>
      </c>
      <c r="W88" s="4">
        <v>700</v>
      </c>
      <c r="X88" s="4">
        <v>4700</v>
      </c>
      <c r="Y88" s="7">
        <v>4400</v>
      </c>
      <c r="Z88" s="4"/>
      <c r="AA88" s="4" t="s">
        <v>42</v>
      </c>
      <c r="AB88" s="4">
        <v>5900</v>
      </c>
    </row>
    <row r="89" ht="30" customHeight="1" spans="1:28">
      <c r="A89" s="4">
        <v>83</v>
      </c>
      <c r="B89" s="4" t="s">
        <v>35</v>
      </c>
      <c r="C89" s="4" t="s">
        <v>284</v>
      </c>
      <c r="D89" s="4" t="s">
        <v>317</v>
      </c>
      <c r="E89" s="4" t="s">
        <v>301</v>
      </c>
      <c r="F89" s="4" t="s">
        <v>318</v>
      </c>
      <c r="G89" s="4"/>
      <c r="H89" s="4" t="s">
        <v>319</v>
      </c>
      <c r="I89" s="5" t="s">
        <v>320</v>
      </c>
      <c r="J89" s="13" t="s">
        <v>321</v>
      </c>
      <c r="K89" s="4" t="s">
        <v>321</v>
      </c>
      <c r="L89" s="4" t="s">
        <v>322</v>
      </c>
      <c r="M89" s="4" t="s">
        <v>152</v>
      </c>
      <c r="N89" s="4" t="s">
        <v>291</v>
      </c>
      <c r="O89" s="4">
        <v>11</v>
      </c>
      <c r="P89" s="4"/>
      <c r="Q89" s="4" t="s">
        <v>52</v>
      </c>
      <c r="R89" s="4">
        <v>1200</v>
      </c>
      <c r="S89" s="4">
        <v>1200</v>
      </c>
      <c r="T89" s="4" t="s">
        <v>53</v>
      </c>
      <c r="U89" s="4" t="s">
        <v>52</v>
      </c>
      <c r="V89" s="4">
        <v>30000</v>
      </c>
      <c r="W89" s="4">
        <v>3000</v>
      </c>
      <c r="X89" s="4"/>
      <c r="Y89" s="7"/>
      <c r="Z89" s="4"/>
      <c r="AA89" s="4"/>
      <c r="AB89" s="4"/>
    </row>
    <row r="90" ht="30" customHeight="1" spans="1:28">
      <c r="A90" s="4">
        <v>84</v>
      </c>
      <c r="B90" s="4" t="s">
        <v>35</v>
      </c>
      <c r="C90" s="4" t="s">
        <v>284</v>
      </c>
      <c r="D90" s="4" t="s">
        <v>317</v>
      </c>
      <c r="E90" s="4" t="s">
        <v>301</v>
      </c>
      <c r="F90" s="4" t="s">
        <v>318</v>
      </c>
      <c r="G90" s="4"/>
      <c r="H90" s="4" t="s">
        <v>323</v>
      </c>
      <c r="I90" s="5" t="s">
        <v>324</v>
      </c>
      <c r="J90" s="13"/>
      <c r="K90" s="4"/>
      <c r="L90" s="4"/>
      <c r="M90" s="4"/>
      <c r="N90" s="4" t="s">
        <v>56</v>
      </c>
      <c r="O90" s="4">
        <v>7</v>
      </c>
      <c r="P90" s="4"/>
      <c r="Q90" s="4" t="s">
        <v>52</v>
      </c>
      <c r="R90" s="4"/>
      <c r="S90" s="4"/>
      <c r="T90" s="4" t="s">
        <v>53</v>
      </c>
      <c r="U90" s="4" t="s">
        <v>42</v>
      </c>
      <c r="V90" s="4">
        <v>30000</v>
      </c>
      <c r="W90" s="4">
        <v>1000</v>
      </c>
      <c r="X90" s="9"/>
      <c r="Y90" s="15"/>
      <c r="Z90" s="9"/>
      <c r="AA90" s="9"/>
      <c r="AB90" s="9"/>
    </row>
    <row r="91" ht="30" customHeight="1" spans="1:28">
      <c r="A91" s="4">
        <v>85</v>
      </c>
      <c r="B91" s="4" t="s">
        <v>35</v>
      </c>
      <c r="C91" s="4" t="s">
        <v>325</v>
      </c>
      <c r="D91" s="4" t="s">
        <v>326</v>
      </c>
      <c r="E91" s="4" t="s">
        <v>327</v>
      </c>
      <c r="F91" s="4" t="s">
        <v>328</v>
      </c>
      <c r="G91" s="4" t="s">
        <v>40</v>
      </c>
      <c r="H91" s="4" t="s">
        <v>329</v>
      </c>
      <c r="I91" s="4" t="s">
        <v>330</v>
      </c>
      <c r="J91" s="4" t="s">
        <v>47</v>
      </c>
      <c r="K91" s="4" t="s">
        <v>48</v>
      </c>
      <c r="L91" s="4" t="s">
        <v>49</v>
      </c>
      <c r="M91" s="4" t="s">
        <v>50</v>
      </c>
      <c r="N91" s="4" t="s">
        <v>233</v>
      </c>
      <c r="O91" s="4">
        <v>12</v>
      </c>
      <c r="P91" s="4"/>
      <c r="Q91" s="4" t="s">
        <v>52</v>
      </c>
      <c r="R91" s="4">
        <v>400</v>
      </c>
      <c r="S91" s="4">
        <v>400</v>
      </c>
      <c r="T91" s="4" t="s">
        <v>53</v>
      </c>
      <c r="U91" s="4" t="s">
        <v>52</v>
      </c>
      <c r="V91" s="4">
        <v>94557</v>
      </c>
      <c r="W91" s="4">
        <v>3200</v>
      </c>
      <c r="X91" s="8">
        <v>6200</v>
      </c>
      <c r="Y91" s="8"/>
      <c r="Z91" s="4">
        <v>18400</v>
      </c>
      <c r="AA91" s="4" t="s">
        <v>52</v>
      </c>
      <c r="AB91" s="4">
        <v>6600</v>
      </c>
    </row>
    <row r="92" ht="30" customHeight="1" spans="1:28">
      <c r="A92" s="4">
        <v>86</v>
      </c>
      <c r="B92" s="4" t="s">
        <v>35</v>
      </c>
      <c r="C92" s="4" t="s">
        <v>325</v>
      </c>
      <c r="D92" s="4" t="s">
        <v>326</v>
      </c>
      <c r="E92" s="4" t="s">
        <v>327</v>
      </c>
      <c r="F92" s="4" t="s">
        <v>328</v>
      </c>
      <c r="G92" s="4"/>
      <c r="H92" s="4" t="s">
        <v>331</v>
      </c>
      <c r="I92" s="4" t="s">
        <v>332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 t="s">
        <v>53</v>
      </c>
      <c r="U92" s="4" t="s">
        <v>52</v>
      </c>
      <c r="V92" s="4">
        <v>46825</v>
      </c>
      <c r="W92" s="4">
        <v>3000</v>
      </c>
      <c r="X92" s="9"/>
      <c r="Y92" s="9"/>
      <c r="Z92" s="4"/>
      <c r="AA92" s="4"/>
      <c r="AB92" s="4"/>
    </row>
    <row r="93" ht="30" customHeight="1" spans="1:28">
      <c r="A93" s="4">
        <v>87</v>
      </c>
      <c r="B93" s="4" t="s">
        <v>35</v>
      </c>
      <c r="C93" s="4" t="s">
        <v>325</v>
      </c>
      <c r="D93" s="4" t="s">
        <v>333</v>
      </c>
      <c r="E93" s="4" t="s">
        <v>334</v>
      </c>
      <c r="F93" s="4" t="s">
        <v>335</v>
      </c>
      <c r="G93" s="4" t="s">
        <v>40</v>
      </c>
      <c r="H93" s="4" t="s">
        <v>336</v>
      </c>
      <c r="I93" s="4" t="s">
        <v>337</v>
      </c>
      <c r="J93" s="4" t="s">
        <v>47</v>
      </c>
      <c r="K93" s="4" t="s">
        <v>48</v>
      </c>
      <c r="L93" s="4" t="s">
        <v>338</v>
      </c>
      <c r="M93" s="4" t="s">
        <v>50</v>
      </c>
      <c r="N93" s="4" t="s">
        <v>339</v>
      </c>
      <c r="O93" s="4">
        <v>10</v>
      </c>
      <c r="P93" s="4"/>
      <c r="Q93" s="4" t="s">
        <v>52</v>
      </c>
      <c r="R93" s="4">
        <v>400</v>
      </c>
      <c r="S93" s="4">
        <v>400</v>
      </c>
      <c r="T93" s="4" t="s">
        <v>53</v>
      </c>
      <c r="U93" s="4" t="s">
        <v>52</v>
      </c>
      <c r="V93" s="4">
        <v>45416</v>
      </c>
      <c r="W93" s="4">
        <v>3000</v>
      </c>
      <c r="X93" s="4">
        <v>3000</v>
      </c>
      <c r="Y93" s="4"/>
      <c r="Z93" s="4"/>
      <c r="AA93" s="4" t="s">
        <v>42</v>
      </c>
      <c r="AB93" s="4">
        <f t="shared" ref="AB93:AB96" si="7">X93+S93</f>
        <v>3400</v>
      </c>
    </row>
    <row r="94" ht="30" customHeight="1" spans="1:28">
      <c r="A94" s="4">
        <v>88</v>
      </c>
      <c r="B94" s="4" t="s">
        <v>35</v>
      </c>
      <c r="C94" s="4" t="s">
        <v>325</v>
      </c>
      <c r="D94" s="4" t="s">
        <v>340</v>
      </c>
      <c r="E94" s="4" t="s">
        <v>341</v>
      </c>
      <c r="F94" s="4" t="s">
        <v>342</v>
      </c>
      <c r="G94" s="4" t="s">
        <v>40</v>
      </c>
      <c r="H94" s="4" t="s">
        <v>340</v>
      </c>
      <c r="I94" s="4" t="s">
        <v>341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 t="s">
        <v>53</v>
      </c>
      <c r="U94" s="4" t="s">
        <v>52</v>
      </c>
      <c r="V94" s="4">
        <v>47093</v>
      </c>
      <c r="W94" s="4">
        <v>3000</v>
      </c>
      <c r="X94" s="4">
        <v>3000</v>
      </c>
      <c r="Y94" s="4"/>
      <c r="Z94" s="4"/>
      <c r="AA94" s="4" t="s">
        <v>42</v>
      </c>
      <c r="AB94" s="4">
        <f t="shared" si="7"/>
        <v>3000</v>
      </c>
    </row>
    <row r="95" ht="30" customHeight="1" spans="1:28">
      <c r="A95" s="4">
        <v>89</v>
      </c>
      <c r="B95" s="4" t="s">
        <v>35</v>
      </c>
      <c r="C95" s="4" t="s">
        <v>325</v>
      </c>
      <c r="D95" s="4" t="s">
        <v>343</v>
      </c>
      <c r="E95" s="4" t="s">
        <v>253</v>
      </c>
      <c r="F95" s="4" t="s">
        <v>344</v>
      </c>
      <c r="G95" s="4" t="s">
        <v>40</v>
      </c>
      <c r="H95" s="4" t="s">
        <v>343</v>
      </c>
      <c r="I95" s="4" t="s">
        <v>253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 t="s">
        <v>53</v>
      </c>
      <c r="U95" s="4" t="s">
        <v>52</v>
      </c>
      <c r="V95" s="4">
        <v>70077</v>
      </c>
      <c r="W95" s="4">
        <v>3200</v>
      </c>
      <c r="X95" s="4">
        <v>3200</v>
      </c>
      <c r="Y95" s="4"/>
      <c r="Z95" s="4"/>
      <c r="AA95" s="4" t="s">
        <v>42</v>
      </c>
      <c r="AB95" s="4">
        <f t="shared" si="7"/>
        <v>3200</v>
      </c>
    </row>
    <row r="96" ht="30" customHeight="1" spans="1:28">
      <c r="A96" s="4">
        <v>90</v>
      </c>
      <c r="B96" s="4" t="s">
        <v>35</v>
      </c>
      <c r="C96" s="4" t="s">
        <v>325</v>
      </c>
      <c r="D96" s="4" t="s">
        <v>345</v>
      </c>
      <c r="E96" s="4" t="s">
        <v>346</v>
      </c>
      <c r="F96" s="4" t="s">
        <v>347</v>
      </c>
      <c r="G96" s="4" t="s">
        <v>40</v>
      </c>
      <c r="H96" s="4" t="s">
        <v>348</v>
      </c>
      <c r="I96" s="4" t="s">
        <v>349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 t="s">
        <v>53</v>
      </c>
      <c r="U96" s="4" t="s">
        <v>52</v>
      </c>
      <c r="V96" s="4">
        <v>24445</v>
      </c>
      <c r="W96" s="4">
        <v>2700</v>
      </c>
      <c r="X96" s="4">
        <v>2700</v>
      </c>
      <c r="Y96" s="4"/>
      <c r="Z96" s="4"/>
      <c r="AA96" s="4" t="s">
        <v>42</v>
      </c>
      <c r="AB96" s="4">
        <f t="shared" si="7"/>
        <v>2700</v>
      </c>
    </row>
    <row r="97" ht="30" customHeight="1" spans="1:28">
      <c r="A97" s="4">
        <v>91</v>
      </c>
      <c r="B97" s="4" t="s">
        <v>35</v>
      </c>
      <c r="C97" s="4" t="s">
        <v>325</v>
      </c>
      <c r="D97" s="4" t="s">
        <v>350</v>
      </c>
      <c r="E97" s="4" t="s">
        <v>351</v>
      </c>
      <c r="F97" s="4" t="s">
        <v>352</v>
      </c>
      <c r="G97" s="4" t="s">
        <v>40</v>
      </c>
      <c r="H97" s="4" t="s">
        <v>350</v>
      </c>
      <c r="I97" s="4" t="s">
        <v>351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 t="s">
        <v>53</v>
      </c>
      <c r="U97" s="4" t="s">
        <v>52</v>
      </c>
      <c r="V97" s="4">
        <v>26253</v>
      </c>
      <c r="W97" s="4">
        <v>2700</v>
      </c>
      <c r="X97" s="4">
        <v>5900</v>
      </c>
      <c r="Y97" s="4"/>
      <c r="Z97" s="4">
        <v>13400</v>
      </c>
      <c r="AA97" s="4" t="s">
        <v>42</v>
      </c>
      <c r="AB97" s="4">
        <v>6300</v>
      </c>
    </row>
    <row r="98" ht="30" customHeight="1" spans="1:28">
      <c r="A98" s="4">
        <v>92</v>
      </c>
      <c r="B98" s="4" t="s">
        <v>35</v>
      </c>
      <c r="C98" s="4" t="s">
        <v>325</v>
      </c>
      <c r="D98" s="4" t="s">
        <v>350</v>
      </c>
      <c r="E98" s="4" t="s">
        <v>351</v>
      </c>
      <c r="F98" s="4" t="s">
        <v>352</v>
      </c>
      <c r="G98" s="4"/>
      <c r="H98" s="4" t="s">
        <v>353</v>
      </c>
      <c r="I98" s="4" t="s">
        <v>263</v>
      </c>
      <c r="J98" s="4" t="s">
        <v>47</v>
      </c>
      <c r="K98" s="4" t="s">
        <v>48</v>
      </c>
      <c r="L98" s="4" t="s">
        <v>49</v>
      </c>
      <c r="M98" s="4" t="s">
        <v>50</v>
      </c>
      <c r="N98" s="4" t="s">
        <v>233</v>
      </c>
      <c r="O98" s="4">
        <v>12</v>
      </c>
      <c r="P98" s="4"/>
      <c r="Q98" s="4" t="s">
        <v>52</v>
      </c>
      <c r="R98" s="4">
        <v>400</v>
      </c>
      <c r="S98" s="4">
        <v>400</v>
      </c>
      <c r="T98" s="4" t="s">
        <v>53</v>
      </c>
      <c r="U98" s="4" t="s">
        <v>52</v>
      </c>
      <c r="V98" s="4">
        <v>94218</v>
      </c>
      <c r="W98" s="4">
        <v>3200</v>
      </c>
      <c r="X98" s="4"/>
      <c r="Y98" s="4"/>
      <c r="Z98" s="4"/>
      <c r="AA98" s="4"/>
      <c r="AB98" s="4"/>
    </row>
    <row r="99" ht="30" customHeight="1" spans="1:28">
      <c r="A99" s="4">
        <v>93</v>
      </c>
      <c r="B99" s="4" t="s">
        <v>35</v>
      </c>
      <c r="C99" s="4" t="s">
        <v>325</v>
      </c>
      <c r="D99" s="4" t="s">
        <v>354</v>
      </c>
      <c r="E99" s="4" t="s">
        <v>355</v>
      </c>
      <c r="F99" s="4" t="s">
        <v>356</v>
      </c>
      <c r="G99" s="4" t="s">
        <v>40</v>
      </c>
      <c r="H99" s="4" t="s">
        <v>354</v>
      </c>
      <c r="I99" s="4" t="s">
        <v>355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 t="s">
        <v>53</v>
      </c>
      <c r="U99" s="4" t="s">
        <v>52</v>
      </c>
      <c r="V99" s="4">
        <v>44833</v>
      </c>
      <c r="W99" s="4">
        <v>3000</v>
      </c>
      <c r="X99" s="8">
        <v>6200</v>
      </c>
      <c r="Y99" s="4"/>
      <c r="Z99" s="4"/>
      <c r="AA99" s="4" t="s">
        <v>42</v>
      </c>
      <c r="AB99" s="4">
        <v>6200</v>
      </c>
    </row>
    <row r="100" ht="30" customHeight="1" spans="1:28">
      <c r="A100" s="4">
        <v>94</v>
      </c>
      <c r="B100" s="4" t="s">
        <v>35</v>
      </c>
      <c r="C100" s="4" t="s">
        <v>325</v>
      </c>
      <c r="D100" s="4" t="s">
        <v>354</v>
      </c>
      <c r="E100" s="4" t="s">
        <v>355</v>
      </c>
      <c r="F100" s="4" t="s">
        <v>356</v>
      </c>
      <c r="G100" s="4"/>
      <c r="H100" s="4" t="s">
        <v>357</v>
      </c>
      <c r="I100" s="4" t="s">
        <v>235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 t="s">
        <v>53</v>
      </c>
      <c r="U100" s="4" t="s">
        <v>52</v>
      </c>
      <c r="V100" s="4">
        <v>76163</v>
      </c>
      <c r="W100" s="4">
        <v>3200</v>
      </c>
      <c r="X100" s="9"/>
      <c r="Y100" s="4"/>
      <c r="Z100" s="4"/>
      <c r="AA100" s="4"/>
      <c r="AB100" s="4"/>
    </row>
    <row r="101" ht="30" customHeight="1" spans="1:28">
      <c r="A101" s="4">
        <v>95</v>
      </c>
      <c r="B101" s="4" t="s">
        <v>35</v>
      </c>
      <c r="C101" s="4" t="s">
        <v>325</v>
      </c>
      <c r="D101" s="4" t="s">
        <v>358</v>
      </c>
      <c r="E101" s="4" t="s">
        <v>253</v>
      </c>
      <c r="F101" s="4" t="s">
        <v>359</v>
      </c>
      <c r="G101" s="4" t="s">
        <v>40</v>
      </c>
      <c r="H101" s="4" t="s">
        <v>360</v>
      </c>
      <c r="I101" s="4" t="s">
        <v>361</v>
      </c>
      <c r="J101" s="4" t="s">
        <v>362</v>
      </c>
      <c r="K101" s="4" t="s">
        <v>363</v>
      </c>
      <c r="L101" s="4" t="s">
        <v>364</v>
      </c>
      <c r="M101" s="4" t="s">
        <v>152</v>
      </c>
      <c r="N101" s="4" t="s">
        <v>291</v>
      </c>
      <c r="O101" s="4">
        <v>11</v>
      </c>
      <c r="P101" s="4"/>
      <c r="Q101" s="4" t="s">
        <v>52</v>
      </c>
      <c r="R101" s="4">
        <v>1200</v>
      </c>
      <c r="S101" s="4">
        <v>1200</v>
      </c>
      <c r="T101" s="4" t="s">
        <v>53</v>
      </c>
      <c r="U101" s="4" t="s">
        <v>52</v>
      </c>
      <c r="V101" s="4">
        <v>151178</v>
      </c>
      <c r="W101" s="4">
        <v>3200</v>
      </c>
      <c r="X101" s="4">
        <v>3200</v>
      </c>
      <c r="Y101" s="4"/>
      <c r="Z101" s="4"/>
      <c r="AA101" s="4" t="s">
        <v>42</v>
      </c>
      <c r="AB101" s="4">
        <f t="shared" ref="AB101:AB105" si="8">X101+S101</f>
        <v>4400</v>
      </c>
    </row>
    <row r="102" ht="30" customHeight="1" spans="1:28">
      <c r="A102" s="4">
        <v>96</v>
      </c>
      <c r="B102" s="4" t="s">
        <v>35</v>
      </c>
      <c r="C102" s="4" t="s">
        <v>325</v>
      </c>
      <c r="D102" s="4" t="s">
        <v>365</v>
      </c>
      <c r="E102" s="4" t="s">
        <v>366</v>
      </c>
      <c r="F102" s="4" t="s">
        <v>367</v>
      </c>
      <c r="G102" s="4" t="s">
        <v>40</v>
      </c>
      <c r="H102" s="4" t="s">
        <v>368</v>
      </c>
      <c r="I102" s="4" t="s">
        <v>369</v>
      </c>
      <c r="J102" s="4" t="s">
        <v>370</v>
      </c>
      <c r="K102" s="4" t="s">
        <v>371</v>
      </c>
      <c r="L102" s="4" t="s">
        <v>372</v>
      </c>
      <c r="M102" s="4" t="s">
        <v>152</v>
      </c>
      <c r="N102" s="4" t="s">
        <v>233</v>
      </c>
      <c r="O102" s="4">
        <v>12</v>
      </c>
      <c r="P102" s="4"/>
      <c r="Q102" s="4" t="s">
        <v>52</v>
      </c>
      <c r="R102" s="4">
        <v>1200</v>
      </c>
      <c r="S102" s="4">
        <v>1200</v>
      </c>
      <c r="T102" s="4" t="s">
        <v>53</v>
      </c>
      <c r="U102" s="4" t="s">
        <v>52</v>
      </c>
      <c r="V102" s="4">
        <v>168255</v>
      </c>
      <c r="W102" s="4">
        <v>3200</v>
      </c>
      <c r="X102" s="4">
        <v>3200</v>
      </c>
      <c r="Y102" s="4"/>
      <c r="Z102" s="4"/>
      <c r="AA102" s="4" t="s">
        <v>42</v>
      </c>
      <c r="AB102" s="4">
        <f t="shared" si="8"/>
        <v>4400</v>
      </c>
    </row>
    <row r="103" ht="30" customHeight="1" spans="1:28">
      <c r="A103" s="4">
        <v>97</v>
      </c>
      <c r="B103" s="4" t="s">
        <v>35</v>
      </c>
      <c r="C103" s="4" t="s">
        <v>325</v>
      </c>
      <c r="D103" s="4" t="s">
        <v>373</v>
      </c>
      <c r="E103" s="4" t="s">
        <v>332</v>
      </c>
      <c r="F103" s="4" t="s">
        <v>374</v>
      </c>
      <c r="G103" s="4" t="s">
        <v>40</v>
      </c>
      <c r="H103" s="4" t="s">
        <v>375</v>
      </c>
      <c r="I103" s="4" t="s">
        <v>376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 t="s">
        <v>53</v>
      </c>
      <c r="U103" s="4" t="s">
        <v>52</v>
      </c>
      <c r="V103" s="4">
        <v>47208</v>
      </c>
      <c r="W103" s="4">
        <v>3000</v>
      </c>
      <c r="X103" s="4">
        <v>3000</v>
      </c>
      <c r="Y103" s="4"/>
      <c r="Z103" s="4"/>
      <c r="AA103" s="4" t="s">
        <v>42</v>
      </c>
      <c r="AB103" s="4">
        <f t="shared" si="8"/>
        <v>3000</v>
      </c>
    </row>
    <row r="104" ht="30" customHeight="1" spans="1:28">
      <c r="A104" s="4">
        <v>98</v>
      </c>
      <c r="B104" s="4" t="s">
        <v>35</v>
      </c>
      <c r="C104" s="4" t="s">
        <v>325</v>
      </c>
      <c r="D104" s="4" t="s">
        <v>377</v>
      </c>
      <c r="E104" s="4" t="s">
        <v>242</v>
      </c>
      <c r="F104" s="4" t="s">
        <v>378</v>
      </c>
      <c r="G104" s="4" t="s">
        <v>40</v>
      </c>
      <c r="H104" s="4" t="s">
        <v>377</v>
      </c>
      <c r="I104" s="4" t="s">
        <v>242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 t="s">
        <v>53</v>
      </c>
      <c r="U104" s="4" t="s">
        <v>52</v>
      </c>
      <c r="V104" s="4">
        <v>80531</v>
      </c>
      <c r="W104" s="4">
        <v>3200</v>
      </c>
      <c r="X104" s="4">
        <v>3200</v>
      </c>
      <c r="Y104" s="4"/>
      <c r="Z104" s="4"/>
      <c r="AA104" s="4" t="s">
        <v>42</v>
      </c>
      <c r="AB104" s="4">
        <f t="shared" si="8"/>
        <v>3200</v>
      </c>
    </row>
    <row r="105" ht="30" customHeight="1" spans="1:28">
      <c r="A105" s="4">
        <v>99</v>
      </c>
      <c r="B105" s="4" t="s">
        <v>35</v>
      </c>
      <c r="C105" s="4" t="s">
        <v>325</v>
      </c>
      <c r="D105" s="4" t="s">
        <v>379</v>
      </c>
      <c r="E105" s="4" t="s">
        <v>380</v>
      </c>
      <c r="F105" s="4" t="s">
        <v>381</v>
      </c>
      <c r="G105" s="4" t="s">
        <v>40</v>
      </c>
      <c r="H105" s="4" t="s">
        <v>382</v>
      </c>
      <c r="I105" s="4" t="s">
        <v>383</v>
      </c>
      <c r="J105" s="4" t="s">
        <v>149</v>
      </c>
      <c r="K105" s="4" t="s">
        <v>384</v>
      </c>
      <c r="L105" s="4" t="s">
        <v>385</v>
      </c>
      <c r="M105" s="4" t="s">
        <v>152</v>
      </c>
      <c r="N105" s="4" t="s">
        <v>233</v>
      </c>
      <c r="O105" s="4">
        <v>12</v>
      </c>
      <c r="P105" s="4"/>
      <c r="Q105" s="4" t="s">
        <v>52</v>
      </c>
      <c r="R105" s="4">
        <v>1200</v>
      </c>
      <c r="S105" s="4">
        <v>1200</v>
      </c>
      <c r="T105" s="4" t="s">
        <v>53</v>
      </c>
      <c r="U105" s="4" t="s">
        <v>52</v>
      </c>
      <c r="V105" s="4">
        <v>34056</v>
      </c>
      <c r="W105" s="4">
        <v>3000</v>
      </c>
      <c r="X105" s="4">
        <v>3000</v>
      </c>
      <c r="Y105" s="4"/>
      <c r="Z105" s="4"/>
      <c r="AA105" s="4" t="s">
        <v>42</v>
      </c>
      <c r="AB105" s="4">
        <f t="shared" si="8"/>
        <v>4200</v>
      </c>
    </row>
    <row r="106" ht="30" customHeight="1" spans="1:28">
      <c r="A106" s="4">
        <v>100</v>
      </c>
      <c r="B106" s="4" t="s">
        <v>35</v>
      </c>
      <c r="C106" s="4" t="s">
        <v>325</v>
      </c>
      <c r="D106" s="4" t="s">
        <v>386</v>
      </c>
      <c r="E106" s="4" t="s">
        <v>346</v>
      </c>
      <c r="F106" s="4" t="s">
        <v>387</v>
      </c>
      <c r="G106" s="4" t="s">
        <v>40</v>
      </c>
      <c r="H106" s="4" t="s">
        <v>386</v>
      </c>
      <c r="I106" s="4" t="s">
        <v>346</v>
      </c>
      <c r="J106" s="4" t="s">
        <v>149</v>
      </c>
      <c r="K106" s="4" t="s">
        <v>384</v>
      </c>
      <c r="L106" s="4" t="s">
        <v>308</v>
      </c>
      <c r="M106" s="4" t="s">
        <v>152</v>
      </c>
      <c r="N106" s="4" t="s">
        <v>233</v>
      </c>
      <c r="O106" s="4">
        <v>12</v>
      </c>
      <c r="P106" s="4"/>
      <c r="Q106" s="4" t="s">
        <v>52</v>
      </c>
      <c r="R106" s="4">
        <v>1200</v>
      </c>
      <c r="S106" s="4">
        <v>1200</v>
      </c>
      <c r="T106" s="4" t="s">
        <v>53</v>
      </c>
      <c r="U106" s="4" t="s">
        <v>52</v>
      </c>
      <c r="V106" s="4">
        <v>55926</v>
      </c>
      <c r="W106" s="4">
        <v>3200</v>
      </c>
      <c r="X106" s="4">
        <v>3200</v>
      </c>
      <c r="Y106" s="4"/>
      <c r="Z106" s="4"/>
      <c r="AA106" s="4" t="s">
        <v>42</v>
      </c>
      <c r="AB106" s="4">
        <v>8600</v>
      </c>
    </row>
    <row r="107" ht="30" customHeight="1" spans="1:28">
      <c r="A107" s="4">
        <v>101</v>
      </c>
      <c r="B107" s="4" t="s">
        <v>35</v>
      </c>
      <c r="C107" s="4" t="s">
        <v>325</v>
      </c>
      <c r="D107" s="4" t="s">
        <v>386</v>
      </c>
      <c r="E107" s="4" t="s">
        <v>346</v>
      </c>
      <c r="F107" s="4" t="s">
        <v>387</v>
      </c>
      <c r="G107" s="4"/>
      <c r="H107" s="4" t="s">
        <v>388</v>
      </c>
      <c r="I107" s="4" t="s">
        <v>361</v>
      </c>
      <c r="J107" s="4" t="s">
        <v>321</v>
      </c>
      <c r="K107" s="14"/>
      <c r="L107" s="4" t="s">
        <v>389</v>
      </c>
      <c r="M107" s="4" t="s">
        <v>152</v>
      </c>
      <c r="N107" s="4" t="s">
        <v>233</v>
      </c>
      <c r="O107" s="4">
        <v>12</v>
      </c>
      <c r="P107" s="4"/>
      <c r="Q107" s="4" t="s">
        <v>52</v>
      </c>
      <c r="R107" s="4">
        <v>1200</v>
      </c>
      <c r="S107" s="4">
        <v>1200</v>
      </c>
      <c r="T107" s="4" t="s">
        <v>53</v>
      </c>
      <c r="U107" s="4" t="s">
        <v>52</v>
      </c>
      <c r="V107" s="4">
        <v>32830</v>
      </c>
      <c r="W107" s="4">
        <v>3000</v>
      </c>
      <c r="X107" s="4">
        <v>3000</v>
      </c>
      <c r="Y107" s="4"/>
      <c r="Z107" s="4"/>
      <c r="AA107" s="4"/>
      <c r="AB107" s="4"/>
    </row>
    <row r="108" ht="30" customHeight="1" spans="1:28">
      <c r="A108" s="4">
        <v>102</v>
      </c>
      <c r="B108" s="4" t="s">
        <v>35</v>
      </c>
      <c r="C108" s="4" t="s">
        <v>325</v>
      </c>
      <c r="D108" s="4" t="s">
        <v>390</v>
      </c>
      <c r="E108" s="4" t="s">
        <v>256</v>
      </c>
      <c r="F108" s="4" t="s">
        <v>391</v>
      </c>
      <c r="G108" s="4" t="s">
        <v>40</v>
      </c>
      <c r="H108" s="4" t="s">
        <v>392</v>
      </c>
      <c r="I108" s="4" t="s">
        <v>393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 t="s">
        <v>41</v>
      </c>
      <c r="U108" s="4" t="s">
        <v>42</v>
      </c>
      <c r="V108" s="4">
        <v>48000</v>
      </c>
      <c r="W108" s="4">
        <v>600</v>
      </c>
      <c r="X108" s="4">
        <v>600</v>
      </c>
      <c r="Y108" s="4"/>
      <c r="Z108" s="4">
        <v>16400</v>
      </c>
      <c r="AA108" s="4" t="s">
        <v>42</v>
      </c>
      <c r="AB108" s="4">
        <f t="shared" ref="AB108:AB113" si="9">X108+S108</f>
        <v>600</v>
      </c>
    </row>
    <row r="109" ht="30" customHeight="1" spans="1:28">
      <c r="A109" s="4">
        <v>103</v>
      </c>
      <c r="B109" s="4" t="s">
        <v>35</v>
      </c>
      <c r="C109" s="4" t="s">
        <v>325</v>
      </c>
      <c r="D109" s="4" t="s">
        <v>394</v>
      </c>
      <c r="E109" s="4" t="s">
        <v>247</v>
      </c>
      <c r="F109" s="4" t="s">
        <v>395</v>
      </c>
      <c r="G109" s="4" t="s">
        <v>40</v>
      </c>
      <c r="H109" s="4" t="s">
        <v>394</v>
      </c>
      <c r="I109" s="4" t="s">
        <v>247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 t="s">
        <v>53</v>
      </c>
      <c r="U109" s="4" t="s">
        <v>52</v>
      </c>
      <c r="V109" s="4">
        <v>38004</v>
      </c>
      <c r="W109" s="4">
        <v>3000</v>
      </c>
      <c r="X109" s="8">
        <v>6800</v>
      </c>
      <c r="Y109" s="4"/>
      <c r="Z109" s="4"/>
      <c r="AA109" s="4" t="s">
        <v>42</v>
      </c>
      <c r="AB109" s="4">
        <v>8000</v>
      </c>
    </row>
    <row r="110" ht="30" customHeight="1" spans="1:28">
      <c r="A110" s="4">
        <v>104</v>
      </c>
      <c r="B110" s="4" t="s">
        <v>35</v>
      </c>
      <c r="C110" s="4" t="s">
        <v>325</v>
      </c>
      <c r="D110" s="4" t="s">
        <v>394</v>
      </c>
      <c r="E110" s="4" t="s">
        <v>247</v>
      </c>
      <c r="F110" s="4" t="s">
        <v>395</v>
      </c>
      <c r="G110" s="4"/>
      <c r="H110" s="4" t="s">
        <v>396</v>
      </c>
      <c r="I110" s="4" t="s">
        <v>351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 t="s">
        <v>41</v>
      </c>
      <c r="U110" s="4" t="s">
        <v>42</v>
      </c>
      <c r="V110" s="4">
        <v>53815</v>
      </c>
      <c r="W110" s="4">
        <v>800</v>
      </c>
      <c r="X110" s="10"/>
      <c r="Y110" s="4"/>
      <c r="Z110" s="4"/>
      <c r="AA110" s="4"/>
      <c r="AB110" s="4"/>
    </row>
    <row r="111" ht="30" customHeight="1" spans="1:28">
      <c r="A111" s="4">
        <v>105</v>
      </c>
      <c r="B111" s="4" t="s">
        <v>35</v>
      </c>
      <c r="C111" s="4" t="s">
        <v>325</v>
      </c>
      <c r="D111" s="4" t="s">
        <v>394</v>
      </c>
      <c r="E111" s="4" t="s">
        <v>247</v>
      </c>
      <c r="F111" s="4" t="s">
        <v>395</v>
      </c>
      <c r="G111" s="4"/>
      <c r="H111" s="4" t="s">
        <v>397</v>
      </c>
      <c r="I111" s="4" t="s">
        <v>256</v>
      </c>
      <c r="J111" s="4" t="s">
        <v>149</v>
      </c>
      <c r="K111" s="4" t="s">
        <v>384</v>
      </c>
      <c r="L111" s="4" t="s">
        <v>385</v>
      </c>
      <c r="M111" s="4" t="s">
        <v>152</v>
      </c>
      <c r="N111" s="4" t="s">
        <v>398</v>
      </c>
      <c r="O111" s="4">
        <v>8</v>
      </c>
      <c r="P111" s="4"/>
      <c r="Q111" s="4" t="s">
        <v>52</v>
      </c>
      <c r="R111" s="4">
        <v>1200</v>
      </c>
      <c r="S111" s="4">
        <v>1200</v>
      </c>
      <c r="T111" s="4" t="s">
        <v>53</v>
      </c>
      <c r="U111" s="4" t="s">
        <v>52</v>
      </c>
      <c r="V111" s="4">
        <v>43253</v>
      </c>
      <c r="W111" s="4">
        <v>3000</v>
      </c>
      <c r="X111" s="9"/>
      <c r="Y111" s="4"/>
      <c r="Z111" s="4"/>
      <c r="AA111" s="4"/>
      <c r="AB111" s="4"/>
    </row>
    <row r="112" ht="30" customHeight="1" spans="1:28">
      <c r="A112" s="4">
        <v>106</v>
      </c>
      <c r="B112" s="4" t="s">
        <v>35</v>
      </c>
      <c r="C112" s="4" t="s">
        <v>325</v>
      </c>
      <c r="D112" s="4" t="s">
        <v>399</v>
      </c>
      <c r="E112" s="4" t="s">
        <v>256</v>
      </c>
      <c r="F112" s="4" t="s">
        <v>400</v>
      </c>
      <c r="G112" s="4" t="s">
        <v>40</v>
      </c>
      <c r="H112" s="4" t="s">
        <v>399</v>
      </c>
      <c r="I112" s="4" t="s">
        <v>256</v>
      </c>
      <c r="J112" s="4" t="s">
        <v>47</v>
      </c>
      <c r="K112" s="4" t="s">
        <v>48</v>
      </c>
      <c r="L112" s="4" t="s">
        <v>173</v>
      </c>
      <c r="M112" s="4" t="s">
        <v>50</v>
      </c>
      <c r="N112" s="4" t="s">
        <v>233</v>
      </c>
      <c r="O112" s="4">
        <v>12</v>
      </c>
      <c r="P112" s="4"/>
      <c r="Q112" s="4" t="s">
        <v>52</v>
      </c>
      <c r="R112" s="4">
        <v>400</v>
      </c>
      <c r="S112" s="4">
        <v>400</v>
      </c>
      <c r="T112" s="4" t="s">
        <v>53</v>
      </c>
      <c r="U112" s="4" t="s">
        <v>52</v>
      </c>
      <c r="V112" s="4">
        <v>71870</v>
      </c>
      <c r="W112" s="4">
        <v>3200</v>
      </c>
      <c r="X112" s="4">
        <v>3200</v>
      </c>
      <c r="Y112" s="4"/>
      <c r="Z112" s="4"/>
      <c r="AA112" s="4" t="s">
        <v>42</v>
      </c>
      <c r="AB112" s="4">
        <f t="shared" si="9"/>
        <v>3600</v>
      </c>
    </row>
    <row r="113" ht="30" customHeight="1" spans="1:28">
      <c r="A113" s="4">
        <v>107</v>
      </c>
      <c r="B113" s="4" t="s">
        <v>35</v>
      </c>
      <c r="C113" s="4" t="s">
        <v>325</v>
      </c>
      <c r="D113" s="4" t="s">
        <v>401</v>
      </c>
      <c r="E113" s="4" t="s">
        <v>334</v>
      </c>
      <c r="F113" s="4" t="s">
        <v>402</v>
      </c>
      <c r="G113" s="4" t="s">
        <v>40</v>
      </c>
      <c r="H113" s="4" t="s">
        <v>401</v>
      </c>
      <c r="I113" s="4" t="s">
        <v>334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 t="s">
        <v>41</v>
      </c>
      <c r="U113" s="4" t="s">
        <v>42</v>
      </c>
      <c r="V113" s="4">
        <v>50000</v>
      </c>
      <c r="W113" s="4">
        <v>800</v>
      </c>
      <c r="X113" s="4">
        <v>800</v>
      </c>
      <c r="Y113" s="4"/>
      <c r="Z113" s="4"/>
      <c r="AA113" s="4" t="s">
        <v>42</v>
      </c>
      <c r="AB113" s="4">
        <f t="shared" si="9"/>
        <v>800</v>
      </c>
    </row>
    <row r="114" ht="30" customHeight="1" spans="1:28">
      <c r="A114" s="4">
        <v>108</v>
      </c>
      <c r="B114" s="4" t="s">
        <v>35</v>
      </c>
      <c r="C114" s="4" t="s">
        <v>325</v>
      </c>
      <c r="D114" s="4" t="s">
        <v>403</v>
      </c>
      <c r="E114" s="4" t="s">
        <v>404</v>
      </c>
      <c r="F114" s="4" t="s">
        <v>405</v>
      </c>
      <c r="G114" s="4" t="s">
        <v>40</v>
      </c>
      <c r="H114" s="4" t="s">
        <v>403</v>
      </c>
      <c r="I114" s="4" t="s">
        <v>404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 t="s">
        <v>41</v>
      </c>
      <c r="U114" s="4" t="s">
        <v>42</v>
      </c>
      <c r="V114" s="4">
        <v>45760</v>
      </c>
      <c r="W114" s="4">
        <v>600</v>
      </c>
      <c r="X114" s="8">
        <v>1400</v>
      </c>
      <c r="Y114" s="4"/>
      <c r="Z114" s="4"/>
      <c r="AA114" s="4" t="s">
        <v>42</v>
      </c>
      <c r="AB114" s="4">
        <v>1400</v>
      </c>
    </row>
    <row r="115" ht="30" customHeight="1" spans="1:28">
      <c r="A115" s="4">
        <v>109</v>
      </c>
      <c r="B115" s="4" t="s">
        <v>35</v>
      </c>
      <c r="C115" s="4" t="s">
        <v>325</v>
      </c>
      <c r="D115" s="4" t="s">
        <v>403</v>
      </c>
      <c r="E115" s="4" t="s">
        <v>404</v>
      </c>
      <c r="F115" s="4" t="s">
        <v>405</v>
      </c>
      <c r="G115" s="4"/>
      <c r="H115" s="4" t="s">
        <v>406</v>
      </c>
      <c r="I115" s="4" t="s">
        <v>407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 t="s">
        <v>41</v>
      </c>
      <c r="U115" s="4" t="s">
        <v>42</v>
      </c>
      <c r="V115" s="4">
        <v>66200</v>
      </c>
      <c r="W115" s="4">
        <v>800</v>
      </c>
      <c r="X115" s="9"/>
      <c r="Y115" s="4"/>
      <c r="Z115" s="4"/>
      <c r="AA115" s="4" t="s">
        <v>42</v>
      </c>
      <c r="AB115" s="4"/>
    </row>
    <row r="116" ht="30" customHeight="1" spans="1:28">
      <c r="A116" s="4">
        <v>110</v>
      </c>
      <c r="B116" s="4" t="s">
        <v>35</v>
      </c>
      <c r="C116" s="4" t="s">
        <v>325</v>
      </c>
      <c r="D116" s="4" t="s">
        <v>408</v>
      </c>
      <c r="E116" s="4" t="s">
        <v>409</v>
      </c>
      <c r="F116" s="4" t="s">
        <v>410</v>
      </c>
      <c r="G116" s="4" t="s">
        <v>40</v>
      </c>
      <c r="H116" s="4" t="s">
        <v>408</v>
      </c>
      <c r="I116" s="4" t="s">
        <v>409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 t="s">
        <v>41</v>
      </c>
      <c r="U116" s="4" t="s">
        <v>42</v>
      </c>
      <c r="V116" s="4">
        <v>52000</v>
      </c>
      <c r="W116" s="4">
        <v>800</v>
      </c>
      <c r="X116" s="8">
        <v>1600</v>
      </c>
      <c r="Y116" s="4"/>
      <c r="Z116" s="4"/>
      <c r="AA116" s="4" t="s">
        <v>42</v>
      </c>
      <c r="AB116" s="4">
        <v>1600</v>
      </c>
    </row>
    <row r="117" ht="30" customHeight="1" spans="1:28">
      <c r="A117" s="4">
        <v>111</v>
      </c>
      <c r="B117" s="4" t="s">
        <v>35</v>
      </c>
      <c r="C117" s="4" t="s">
        <v>325</v>
      </c>
      <c r="D117" s="4" t="s">
        <v>408</v>
      </c>
      <c r="E117" s="4" t="s">
        <v>409</v>
      </c>
      <c r="F117" s="4" t="s">
        <v>410</v>
      </c>
      <c r="G117" s="4"/>
      <c r="H117" s="4" t="s">
        <v>411</v>
      </c>
      <c r="I117" s="4" t="s">
        <v>412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 t="s">
        <v>41</v>
      </c>
      <c r="U117" s="4" t="s">
        <v>42</v>
      </c>
      <c r="V117" s="4">
        <v>52000</v>
      </c>
      <c r="W117" s="4">
        <v>800</v>
      </c>
      <c r="X117" s="9"/>
      <c r="Y117" s="4"/>
      <c r="Z117" s="4"/>
      <c r="AA117" s="4"/>
      <c r="AB117" s="4"/>
    </row>
    <row r="118" ht="30" customHeight="1" spans="1:28">
      <c r="A118" s="4">
        <v>112</v>
      </c>
      <c r="B118" s="4" t="s">
        <v>35</v>
      </c>
      <c r="C118" s="4" t="s">
        <v>325</v>
      </c>
      <c r="D118" s="4" t="s">
        <v>413</v>
      </c>
      <c r="E118" s="4" t="s">
        <v>327</v>
      </c>
      <c r="F118" s="4" t="s">
        <v>414</v>
      </c>
      <c r="G118" s="4" t="s">
        <v>60</v>
      </c>
      <c r="H118" s="4" t="s">
        <v>415</v>
      </c>
      <c r="I118" s="4" t="s">
        <v>351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 t="s">
        <v>53</v>
      </c>
      <c r="U118" s="4" t="s">
        <v>52</v>
      </c>
      <c r="V118" s="4">
        <v>57398</v>
      </c>
      <c r="W118" s="4">
        <v>3200</v>
      </c>
      <c r="X118" s="4">
        <v>3200</v>
      </c>
      <c r="Y118" s="4"/>
      <c r="Z118" s="4"/>
      <c r="AA118" s="4" t="s">
        <v>42</v>
      </c>
      <c r="AB118" s="4">
        <f>X118+S118</f>
        <v>3200</v>
      </c>
    </row>
    <row r="119" ht="30" customHeight="1" spans="1:28">
      <c r="A119" s="4">
        <v>113</v>
      </c>
      <c r="B119" s="4" t="s">
        <v>35</v>
      </c>
      <c r="C119" s="4" t="s">
        <v>416</v>
      </c>
      <c r="D119" s="4" t="s">
        <v>417</v>
      </c>
      <c r="E119" s="4" t="s">
        <v>418</v>
      </c>
      <c r="F119" s="4" t="s">
        <v>419</v>
      </c>
      <c r="G119" s="4" t="s">
        <v>40</v>
      </c>
      <c r="H119" s="4" t="s">
        <v>420</v>
      </c>
      <c r="I119" s="13" t="s">
        <v>421</v>
      </c>
      <c r="J119" s="4" t="s">
        <v>47</v>
      </c>
      <c r="K119" s="4" t="s">
        <v>422</v>
      </c>
      <c r="L119" s="4" t="s">
        <v>423</v>
      </c>
      <c r="M119" s="4" t="s">
        <v>50</v>
      </c>
      <c r="N119" s="4" t="s">
        <v>233</v>
      </c>
      <c r="O119" s="4">
        <v>12</v>
      </c>
      <c r="P119" s="4"/>
      <c r="Q119" s="4" t="s">
        <v>52</v>
      </c>
      <c r="R119" s="4">
        <v>400</v>
      </c>
      <c r="S119" s="4">
        <v>400</v>
      </c>
      <c r="T119" s="4" t="s">
        <v>53</v>
      </c>
      <c r="U119" s="4" t="s">
        <v>52</v>
      </c>
      <c r="V119" s="4">
        <v>39600</v>
      </c>
      <c r="W119" s="4">
        <v>3000</v>
      </c>
      <c r="X119" s="4">
        <v>3000</v>
      </c>
      <c r="Y119" s="4"/>
      <c r="Z119" s="4"/>
      <c r="AA119" s="4" t="s">
        <v>42</v>
      </c>
      <c r="AB119" s="4">
        <f>X119+S119</f>
        <v>3400</v>
      </c>
    </row>
    <row r="120" ht="30" customHeight="1" spans="1:28">
      <c r="A120" s="4">
        <v>114</v>
      </c>
      <c r="B120" s="4" t="s">
        <v>35</v>
      </c>
      <c r="C120" s="4" t="s">
        <v>424</v>
      </c>
      <c r="D120" s="4" t="s">
        <v>425</v>
      </c>
      <c r="E120" s="7" t="s">
        <v>426</v>
      </c>
      <c r="F120" s="4" t="s">
        <v>427</v>
      </c>
      <c r="G120" s="4" t="s">
        <v>60</v>
      </c>
      <c r="H120" s="4" t="s">
        <v>425</v>
      </c>
      <c r="I120" s="7" t="s">
        <v>426</v>
      </c>
      <c r="J120" s="4" t="s">
        <v>149</v>
      </c>
      <c r="K120" s="4" t="s">
        <v>384</v>
      </c>
      <c r="L120" s="4" t="s">
        <v>308</v>
      </c>
      <c r="M120" s="4" t="s">
        <v>152</v>
      </c>
      <c r="N120" s="4" t="s">
        <v>428</v>
      </c>
      <c r="O120" s="4">
        <v>12</v>
      </c>
      <c r="P120" s="4"/>
      <c r="Q120" s="4" t="s">
        <v>52</v>
      </c>
      <c r="R120" s="4">
        <v>1200</v>
      </c>
      <c r="S120" s="4">
        <v>1200</v>
      </c>
      <c r="T120" s="4" t="s">
        <v>53</v>
      </c>
      <c r="U120" s="4" t="s">
        <v>52</v>
      </c>
      <c r="V120" s="4">
        <v>52680</v>
      </c>
      <c r="W120" s="4">
        <v>3200</v>
      </c>
      <c r="X120" s="8">
        <v>3900</v>
      </c>
      <c r="Y120" s="4"/>
      <c r="Z120" s="4"/>
      <c r="AA120" s="4" t="s">
        <v>42</v>
      </c>
      <c r="AB120" s="4">
        <v>5100</v>
      </c>
    </row>
    <row r="121" ht="30" customHeight="1" spans="1:28">
      <c r="A121" s="4">
        <v>115</v>
      </c>
      <c r="B121" s="4" t="s">
        <v>35</v>
      </c>
      <c r="C121" s="4" t="s">
        <v>424</v>
      </c>
      <c r="D121" s="4" t="s">
        <v>425</v>
      </c>
      <c r="E121" s="7" t="s">
        <v>426</v>
      </c>
      <c r="F121" s="4" t="s">
        <v>427</v>
      </c>
      <c r="G121" s="4"/>
      <c r="H121" s="4" t="s">
        <v>429</v>
      </c>
      <c r="I121" s="7" t="s">
        <v>430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 t="s">
        <v>53</v>
      </c>
      <c r="U121" s="4" t="s">
        <v>42</v>
      </c>
      <c r="V121" s="4">
        <v>21600</v>
      </c>
      <c r="W121" s="4">
        <v>700</v>
      </c>
      <c r="X121" s="9"/>
      <c r="Y121" s="4"/>
      <c r="Z121" s="4"/>
      <c r="AA121" s="4"/>
      <c r="AB121" s="4"/>
    </row>
    <row r="122" ht="30" customHeight="1" spans="1:28">
      <c r="A122" s="4">
        <v>116</v>
      </c>
      <c r="B122" s="4" t="s">
        <v>35</v>
      </c>
      <c r="C122" s="4" t="s">
        <v>424</v>
      </c>
      <c r="D122" s="4" t="s">
        <v>431</v>
      </c>
      <c r="E122" s="7" t="s">
        <v>432</v>
      </c>
      <c r="F122" s="12" t="s">
        <v>433</v>
      </c>
      <c r="G122" s="4" t="s">
        <v>40</v>
      </c>
      <c r="H122" s="4" t="s">
        <v>431</v>
      </c>
      <c r="I122" s="7" t="s">
        <v>432</v>
      </c>
      <c r="J122" s="4" t="s">
        <v>149</v>
      </c>
      <c r="K122" s="4" t="s">
        <v>384</v>
      </c>
      <c r="L122" s="4" t="s">
        <v>308</v>
      </c>
      <c r="M122" s="4" t="s">
        <v>152</v>
      </c>
      <c r="N122" s="4" t="s">
        <v>428</v>
      </c>
      <c r="O122" s="4">
        <v>12</v>
      </c>
      <c r="P122" s="4"/>
      <c r="Q122" s="4" t="s">
        <v>52</v>
      </c>
      <c r="R122" s="4">
        <v>1200</v>
      </c>
      <c r="S122" s="4">
        <v>1200</v>
      </c>
      <c r="T122" s="4" t="s">
        <v>53</v>
      </c>
      <c r="U122" s="4" t="s">
        <v>52</v>
      </c>
      <c r="V122" s="4">
        <v>58650</v>
      </c>
      <c r="W122" s="4">
        <v>3200</v>
      </c>
      <c r="X122" s="8">
        <v>5400</v>
      </c>
      <c r="Y122" s="4"/>
      <c r="Z122" s="4"/>
      <c r="AA122" s="4" t="s">
        <v>42</v>
      </c>
      <c r="AB122" s="4">
        <v>7000</v>
      </c>
    </row>
    <row r="123" ht="30" customHeight="1" spans="1:28">
      <c r="A123" s="4">
        <v>117</v>
      </c>
      <c r="B123" s="4" t="s">
        <v>35</v>
      </c>
      <c r="C123" s="4" t="s">
        <v>424</v>
      </c>
      <c r="D123" s="4" t="s">
        <v>431</v>
      </c>
      <c r="E123" s="7" t="s">
        <v>432</v>
      </c>
      <c r="F123" s="12" t="s">
        <v>433</v>
      </c>
      <c r="G123" s="4"/>
      <c r="H123" s="4" t="s">
        <v>434</v>
      </c>
      <c r="I123" s="7" t="s">
        <v>435</v>
      </c>
      <c r="J123" s="4" t="s">
        <v>47</v>
      </c>
      <c r="K123" s="4" t="s">
        <v>436</v>
      </c>
      <c r="L123" s="4" t="s">
        <v>49</v>
      </c>
      <c r="M123" s="4" t="s">
        <v>50</v>
      </c>
      <c r="N123" s="4" t="s">
        <v>428</v>
      </c>
      <c r="O123" s="4">
        <v>12</v>
      </c>
      <c r="P123" s="4"/>
      <c r="Q123" s="4" t="s">
        <v>52</v>
      </c>
      <c r="R123" s="4">
        <v>400</v>
      </c>
      <c r="S123" s="4">
        <v>400</v>
      </c>
      <c r="T123" s="4" t="s">
        <v>53</v>
      </c>
      <c r="U123" s="4" t="s">
        <v>42</v>
      </c>
      <c r="V123" s="4">
        <v>54000</v>
      </c>
      <c r="W123" s="4">
        <v>1200</v>
      </c>
      <c r="X123" s="10"/>
      <c r="Y123" s="4"/>
      <c r="Z123" s="4"/>
      <c r="AA123" s="4"/>
      <c r="AB123" s="4"/>
    </row>
    <row r="124" ht="30" customHeight="1" spans="1:28">
      <c r="A124" s="4">
        <v>118</v>
      </c>
      <c r="B124" s="4" t="s">
        <v>35</v>
      </c>
      <c r="C124" s="4" t="s">
        <v>424</v>
      </c>
      <c r="D124" s="4" t="s">
        <v>431</v>
      </c>
      <c r="E124" s="7" t="s">
        <v>432</v>
      </c>
      <c r="F124" s="12" t="s">
        <v>433</v>
      </c>
      <c r="G124" s="4"/>
      <c r="H124" s="4" t="s">
        <v>437</v>
      </c>
      <c r="I124" s="7" t="s">
        <v>438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 t="s">
        <v>53</v>
      </c>
      <c r="U124" s="4" t="s">
        <v>42</v>
      </c>
      <c r="V124" s="4">
        <v>33600</v>
      </c>
      <c r="W124" s="4">
        <v>1000</v>
      </c>
      <c r="X124" s="9"/>
      <c r="Y124" s="4"/>
      <c r="Z124" s="4"/>
      <c r="AA124" s="4"/>
      <c r="AB124" s="4"/>
    </row>
    <row r="125" ht="30" customHeight="1" spans="1:28">
      <c r="A125" s="4">
        <v>119</v>
      </c>
      <c r="B125" s="4" t="s">
        <v>35</v>
      </c>
      <c r="C125" s="4" t="s">
        <v>424</v>
      </c>
      <c r="D125" s="4" t="s">
        <v>439</v>
      </c>
      <c r="E125" s="7" t="s">
        <v>440</v>
      </c>
      <c r="F125" s="12" t="s">
        <v>441</v>
      </c>
      <c r="G125" s="4" t="s">
        <v>60</v>
      </c>
      <c r="H125" s="4" t="s">
        <v>439</v>
      </c>
      <c r="I125" s="7" t="s">
        <v>440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 t="s">
        <v>41</v>
      </c>
      <c r="U125" s="4" t="s">
        <v>42</v>
      </c>
      <c r="V125" s="4">
        <v>56000</v>
      </c>
      <c r="W125" s="4">
        <v>800</v>
      </c>
      <c r="X125" s="4">
        <f>W125</f>
        <v>800</v>
      </c>
      <c r="Y125" s="4"/>
      <c r="Z125" s="4"/>
      <c r="AA125" s="4" t="s">
        <v>42</v>
      </c>
      <c r="AB125" s="4">
        <f>X125+S125</f>
        <v>800</v>
      </c>
    </row>
    <row r="126" ht="30" customHeight="1" spans="1:28">
      <c r="A126" s="4">
        <v>120</v>
      </c>
      <c r="B126" s="4" t="s">
        <v>35</v>
      </c>
      <c r="C126" s="4" t="s">
        <v>442</v>
      </c>
      <c r="D126" s="4" t="s">
        <v>443</v>
      </c>
      <c r="E126" s="4" t="s">
        <v>444</v>
      </c>
      <c r="F126" s="4" t="s">
        <v>445</v>
      </c>
      <c r="G126" s="4" t="s">
        <v>40</v>
      </c>
      <c r="H126" s="4" t="s">
        <v>443</v>
      </c>
      <c r="I126" s="4" t="s">
        <v>444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 t="s">
        <v>41</v>
      </c>
      <c r="U126" s="4" t="s">
        <v>42</v>
      </c>
      <c r="V126" s="4">
        <v>12000</v>
      </c>
      <c r="W126" s="4">
        <v>300</v>
      </c>
      <c r="X126" s="4">
        <f>W126</f>
        <v>300</v>
      </c>
      <c r="Y126" s="4"/>
      <c r="Z126" s="4">
        <v>1400</v>
      </c>
      <c r="AA126" s="4" t="s">
        <v>42</v>
      </c>
      <c r="AB126" s="4">
        <f>X126+S126</f>
        <v>300</v>
      </c>
    </row>
    <row r="127" ht="30" customHeight="1" spans="1:28">
      <c r="A127" s="4">
        <v>121</v>
      </c>
      <c r="B127" s="4" t="s">
        <v>35</v>
      </c>
      <c r="C127" s="4" t="s">
        <v>446</v>
      </c>
      <c r="D127" s="4" t="s">
        <v>447</v>
      </c>
      <c r="E127" s="4" t="s">
        <v>380</v>
      </c>
      <c r="F127" s="4" t="s">
        <v>448</v>
      </c>
      <c r="G127" s="4" t="s">
        <v>40</v>
      </c>
      <c r="H127" s="4" t="s">
        <v>447</v>
      </c>
      <c r="I127" s="4" t="s">
        <v>380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4" t="s">
        <v>53</v>
      </c>
      <c r="U127" s="4" t="s">
        <v>52</v>
      </c>
      <c r="V127" s="4">
        <v>14922</v>
      </c>
      <c r="W127" s="4">
        <v>2500</v>
      </c>
      <c r="X127" s="8">
        <v>5700</v>
      </c>
      <c r="Y127" s="4">
        <v>1470</v>
      </c>
      <c r="Z127" s="3"/>
      <c r="AA127" s="4" t="s">
        <v>42</v>
      </c>
      <c r="AB127" s="4">
        <v>6900</v>
      </c>
    </row>
    <row r="128" ht="30" customHeight="1" spans="1:28">
      <c r="A128" s="4">
        <v>122</v>
      </c>
      <c r="B128" s="4" t="s">
        <v>35</v>
      </c>
      <c r="C128" s="4" t="s">
        <v>446</v>
      </c>
      <c r="D128" s="4" t="s">
        <v>447</v>
      </c>
      <c r="E128" s="4" t="s">
        <v>380</v>
      </c>
      <c r="F128" s="4" t="s">
        <v>448</v>
      </c>
      <c r="G128" s="4"/>
      <c r="H128" s="4" t="s">
        <v>449</v>
      </c>
      <c r="I128" s="4" t="s">
        <v>450</v>
      </c>
      <c r="J128" s="4" t="s">
        <v>451</v>
      </c>
      <c r="K128" s="4" t="s">
        <v>452</v>
      </c>
      <c r="L128" s="4" t="s">
        <v>453</v>
      </c>
      <c r="M128" s="4" t="s">
        <v>152</v>
      </c>
      <c r="N128" s="4" t="s">
        <v>233</v>
      </c>
      <c r="O128" s="4">
        <v>12</v>
      </c>
      <c r="P128" s="4"/>
      <c r="Q128" s="4" t="s">
        <v>52</v>
      </c>
      <c r="R128" s="4">
        <v>1200</v>
      </c>
      <c r="S128" s="4">
        <v>1200</v>
      </c>
      <c r="T128" s="4" t="s">
        <v>53</v>
      </c>
      <c r="U128" s="4" t="s">
        <v>52</v>
      </c>
      <c r="V128" s="4">
        <v>57365</v>
      </c>
      <c r="W128" s="4">
        <v>3200</v>
      </c>
      <c r="X128" s="9"/>
      <c r="Y128" s="4"/>
      <c r="Z128" s="3"/>
      <c r="AA128" s="4"/>
      <c r="AB128" s="4"/>
    </row>
    <row r="129" ht="30" customHeight="1" spans="1:28">
      <c r="A129" s="4">
        <v>123</v>
      </c>
      <c r="B129" s="4" t="s">
        <v>35</v>
      </c>
      <c r="C129" s="4" t="s">
        <v>446</v>
      </c>
      <c r="D129" s="4" t="s">
        <v>454</v>
      </c>
      <c r="E129" s="5" t="s">
        <v>455</v>
      </c>
      <c r="F129" s="4" t="s">
        <v>456</v>
      </c>
      <c r="G129" s="4" t="s">
        <v>40</v>
      </c>
      <c r="H129" s="4" t="s">
        <v>454</v>
      </c>
      <c r="I129" s="4" t="s">
        <v>455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 t="s">
        <v>53</v>
      </c>
      <c r="U129" s="4" t="s">
        <v>52</v>
      </c>
      <c r="V129" s="4">
        <v>50060</v>
      </c>
      <c r="W129" s="4">
        <v>3200</v>
      </c>
      <c r="X129" s="8">
        <v>7100</v>
      </c>
      <c r="Y129" s="4">
        <v>1165</v>
      </c>
      <c r="Z129" s="4"/>
      <c r="AA129" s="4" t="s">
        <v>42</v>
      </c>
      <c r="AB129" s="4">
        <v>7500</v>
      </c>
    </row>
    <row r="130" ht="30" customHeight="1" spans="1:28">
      <c r="A130" s="4">
        <v>124</v>
      </c>
      <c r="B130" s="4" t="s">
        <v>35</v>
      </c>
      <c r="C130" s="4" t="s">
        <v>446</v>
      </c>
      <c r="D130" s="4" t="s">
        <v>454</v>
      </c>
      <c r="E130" s="5" t="s">
        <v>455</v>
      </c>
      <c r="F130" s="4" t="s">
        <v>456</v>
      </c>
      <c r="G130" s="4"/>
      <c r="H130" s="4" t="s">
        <v>457</v>
      </c>
      <c r="I130" s="4" t="s">
        <v>330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 t="s">
        <v>53</v>
      </c>
      <c r="U130" s="4" t="s">
        <v>42</v>
      </c>
      <c r="V130" s="4">
        <v>27800</v>
      </c>
      <c r="W130" s="4">
        <v>700</v>
      </c>
      <c r="X130" s="10"/>
      <c r="Y130" s="4"/>
      <c r="Z130" s="4"/>
      <c r="AA130" s="4"/>
      <c r="AB130" s="4"/>
    </row>
    <row r="131" ht="30" customHeight="1" spans="1:28">
      <c r="A131" s="4">
        <v>125</v>
      </c>
      <c r="B131" s="4" t="s">
        <v>35</v>
      </c>
      <c r="C131" s="4" t="s">
        <v>446</v>
      </c>
      <c r="D131" s="4" t="s">
        <v>454</v>
      </c>
      <c r="E131" s="5" t="s">
        <v>455</v>
      </c>
      <c r="F131" s="4" t="s">
        <v>456</v>
      </c>
      <c r="G131" s="4"/>
      <c r="H131" s="4" t="s">
        <v>458</v>
      </c>
      <c r="I131" s="4" t="s">
        <v>459</v>
      </c>
      <c r="J131" s="4" t="s">
        <v>47</v>
      </c>
      <c r="K131" s="4" t="s">
        <v>436</v>
      </c>
      <c r="L131" s="4" t="s">
        <v>460</v>
      </c>
      <c r="M131" s="4" t="s">
        <v>50</v>
      </c>
      <c r="N131" s="4" t="s">
        <v>233</v>
      </c>
      <c r="O131" s="4">
        <v>12</v>
      </c>
      <c r="P131" s="4"/>
      <c r="Q131" s="4" t="s">
        <v>52</v>
      </c>
      <c r="R131" s="4">
        <v>400</v>
      </c>
      <c r="S131" s="4">
        <v>400</v>
      </c>
      <c r="T131" s="4" t="s">
        <v>53</v>
      </c>
      <c r="U131" s="4" t="s">
        <v>52</v>
      </c>
      <c r="V131" s="4">
        <v>67248</v>
      </c>
      <c r="W131" s="4">
        <v>3200</v>
      </c>
      <c r="X131" s="9"/>
      <c r="Y131" s="4"/>
      <c r="Z131" s="4"/>
      <c r="AA131" s="4"/>
      <c r="AB131" s="4"/>
    </row>
    <row r="132" ht="30" customHeight="1" spans="1:28">
      <c r="A132" s="4">
        <v>126</v>
      </c>
      <c r="B132" s="4" t="s">
        <v>35</v>
      </c>
      <c r="C132" s="4" t="s">
        <v>446</v>
      </c>
      <c r="D132" s="4" t="s">
        <v>461</v>
      </c>
      <c r="E132" s="4" t="s">
        <v>462</v>
      </c>
      <c r="F132" s="4" t="s">
        <v>463</v>
      </c>
      <c r="G132" s="4" t="s">
        <v>40</v>
      </c>
      <c r="H132" s="4" t="s">
        <v>461</v>
      </c>
      <c r="I132" s="4" t="s">
        <v>462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 t="s">
        <v>53</v>
      </c>
      <c r="U132" s="4" t="s">
        <v>52</v>
      </c>
      <c r="V132" s="4">
        <v>54273</v>
      </c>
      <c r="W132" s="4">
        <v>3200</v>
      </c>
      <c r="X132" s="4">
        <v>3200</v>
      </c>
      <c r="Y132" s="4">
        <v>275</v>
      </c>
      <c r="Z132" s="4"/>
      <c r="AA132" s="4" t="s">
        <v>42</v>
      </c>
      <c r="AB132" s="4">
        <f>X132+S132</f>
        <v>3200</v>
      </c>
    </row>
    <row r="133" ht="30" customHeight="1" spans="1:28">
      <c r="A133" s="4">
        <v>127</v>
      </c>
      <c r="B133" s="4" t="s">
        <v>35</v>
      </c>
      <c r="C133" s="4" t="s">
        <v>446</v>
      </c>
      <c r="D133" s="4" t="s">
        <v>464</v>
      </c>
      <c r="E133" s="4" t="s">
        <v>235</v>
      </c>
      <c r="F133" s="4" t="s">
        <v>465</v>
      </c>
      <c r="G133" s="4" t="s">
        <v>40</v>
      </c>
      <c r="H133" s="4" t="s">
        <v>466</v>
      </c>
      <c r="I133" s="4" t="s">
        <v>263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 t="s">
        <v>53</v>
      </c>
      <c r="U133" s="4" t="s">
        <v>52</v>
      </c>
      <c r="V133" s="4">
        <v>28800</v>
      </c>
      <c r="W133" s="4">
        <v>2700</v>
      </c>
      <c r="X133" s="8">
        <v>9100</v>
      </c>
      <c r="Y133" s="4">
        <v>2230</v>
      </c>
      <c r="Z133" s="4"/>
      <c r="AA133" s="4" t="s">
        <v>42</v>
      </c>
      <c r="AB133" s="4">
        <v>9900</v>
      </c>
    </row>
    <row r="134" ht="30" customHeight="1" spans="1:28">
      <c r="A134" s="4">
        <v>128</v>
      </c>
      <c r="B134" s="4" t="s">
        <v>35</v>
      </c>
      <c r="C134" s="4" t="s">
        <v>446</v>
      </c>
      <c r="D134" s="4" t="s">
        <v>464</v>
      </c>
      <c r="E134" s="4" t="s">
        <v>235</v>
      </c>
      <c r="F134" s="4" t="s">
        <v>465</v>
      </c>
      <c r="G134" s="4"/>
      <c r="H134" s="4" t="s">
        <v>467</v>
      </c>
      <c r="I134" s="4" t="s">
        <v>263</v>
      </c>
      <c r="J134" s="4" t="s">
        <v>47</v>
      </c>
      <c r="K134" s="4" t="s">
        <v>436</v>
      </c>
      <c r="L134" s="4" t="s">
        <v>49</v>
      </c>
      <c r="M134" s="4" t="s">
        <v>50</v>
      </c>
      <c r="N134" s="4" t="s">
        <v>233</v>
      </c>
      <c r="O134" s="4">
        <v>12</v>
      </c>
      <c r="P134" s="4"/>
      <c r="Q134" s="4" t="s">
        <v>52</v>
      </c>
      <c r="R134" s="4">
        <v>400</v>
      </c>
      <c r="S134" s="4">
        <v>400</v>
      </c>
      <c r="T134" s="4" t="s">
        <v>53</v>
      </c>
      <c r="U134" s="4" t="s">
        <v>52</v>
      </c>
      <c r="V134" s="4">
        <v>50831</v>
      </c>
      <c r="W134" s="4">
        <v>3200</v>
      </c>
      <c r="X134" s="10"/>
      <c r="Y134" s="4"/>
      <c r="Z134" s="4"/>
      <c r="AA134" s="4"/>
      <c r="AB134" s="4"/>
    </row>
    <row r="135" ht="30" customHeight="1" spans="1:28">
      <c r="A135" s="4">
        <v>129</v>
      </c>
      <c r="B135" s="4" t="s">
        <v>35</v>
      </c>
      <c r="C135" s="4" t="s">
        <v>446</v>
      </c>
      <c r="D135" s="4" t="s">
        <v>464</v>
      </c>
      <c r="E135" s="4" t="s">
        <v>235</v>
      </c>
      <c r="F135" s="4" t="s">
        <v>465</v>
      </c>
      <c r="G135" s="4"/>
      <c r="H135" s="4" t="s">
        <v>468</v>
      </c>
      <c r="I135" s="4" t="s">
        <v>469</v>
      </c>
      <c r="J135" s="4" t="s">
        <v>47</v>
      </c>
      <c r="K135" s="4" t="s">
        <v>436</v>
      </c>
      <c r="L135" s="4" t="s">
        <v>81</v>
      </c>
      <c r="M135" s="4" t="s">
        <v>50</v>
      </c>
      <c r="N135" s="4" t="s">
        <v>233</v>
      </c>
      <c r="O135" s="4">
        <v>12</v>
      </c>
      <c r="P135" s="4"/>
      <c r="Q135" s="4" t="s">
        <v>52</v>
      </c>
      <c r="R135" s="4">
        <v>400</v>
      </c>
      <c r="S135" s="4">
        <v>400</v>
      </c>
      <c r="T135" s="4" t="s">
        <v>53</v>
      </c>
      <c r="U135" s="4" t="s">
        <v>52</v>
      </c>
      <c r="V135" s="4">
        <v>94387</v>
      </c>
      <c r="W135" s="4">
        <v>3200</v>
      </c>
      <c r="X135" s="9"/>
      <c r="Y135" s="4"/>
      <c r="Z135" s="4"/>
      <c r="AA135" s="4"/>
      <c r="AB135" s="4"/>
    </row>
    <row r="136" ht="30" customHeight="1" spans="1:28">
      <c r="A136" s="4">
        <v>130</v>
      </c>
      <c r="B136" s="4" t="s">
        <v>35</v>
      </c>
      <c r="C136" s="4" t="s">
        <v>446</v>
      </c>
      <c r="D136" s="4" t="s">
        <v>470</v>
      </c>
      <c r="E136" s="4" t="s">
        <v>330</v>
      </c>
      <c r="F136" s="4" t="s">
        <v>471</v>
      </c>
      <c r="G136" s="4" t="s">
        <v>40</v>
      </c>
      <c r="H136" s="4" t="s">
        <v>470</v>
      </c>
      <c r="I136" s="4" t="s">
        <v>330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 t="s">
        <v>53</v>
      </c>
      <c r="U136" s="4" t="s">
        <v>42</v>
      </c>
      <c r="V136" s="4">
        <v>20400</v>
      </c>
      <c r="W136" s="4">
        <v>700</v>
      </c>
      <c r="X136" s="4">
        <v>700</v>
      </c>
      <c r="Y136" s="4">
        <v>1095</v>
      </c>
      <c r="Z136" s="4"/>
      <c r="AA136" s="4" t="s">
        <v>42</v>
      </c>
      <c r="AB136" s="4">
        <v>3900</v>
      </c>
    </row>
    <row r="137" ht="30" customHeight="1" spans="1:28">
      <c r="A137" s="4">
        <v>131</v>
      </c>
      <c r="B137" s="4" t="s">
        <v>35</v>
      </c>
      <c r="C137" s="4" t="s">
        <v>446</v>
      </c>
      <c r="D137" s="4" t="s">
        <v>470</v>
      </c>
      <c r="E137" s="4" t="s">
        <v>330</v>
      </c>
      <c r="F137" s="4" t="s">
        <v>471</v>
      </c>
      <c r="G137" s="4"/>
      <c r="H137" s="4" t="s">
        <v>472</v>
      </c>
      <c r="I137" s="4" t="s">
        <v>473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 t="s">
        <v>53</v>
      </c>
      <c r="U137" s="4" t="s">
        <v>52</v>
      </c>
      <c r="V137" s="4">
        <v>74172</v>
      </c>
      <c r="W137" s="4">
        <v>3200</v>
      </c>
      <c r="X137" s="4">
        <v>3200</v>
      </c>
      <c r="Y137" s="4"/>
      <c r="Z137" s="4"/>
      <c r="AA137" s="4"/>
      <c r="AB137" s="4"/>
    </row>
    <row r="138" ht="30" customHeight="1" spans="1:28">
      <c r="A138" s="4">
        <v>132</v>
      </c>
      <c r="B138" s="4" t="s">
        <v>35</v>
      </c>
      <c r="C138" s="4" t="s">
        <v>446</v>
      </c>
      <c r="D138" s="4" t="s">
        <v>474</v>
      </c>
      <c r="E138" s="4" t="s">
        <v>383</v>
      </c>
      <c r="F138" s="4" t="s">
        <v>475</v>
      </c>
      <c r="G138" s="4" t="s">
        <v>40</v>
      </c>
      <c r="H138" s="4" t="s">
        <v>474</v>
      </c>
      <c r="I138" s="4" t="s">
        <v>383</v>
      </c>
      <c r="J138" s="4" t="s">
        <v>476</v>
      </c>
      <c r="K138" s="4" t="s">
        <v>150</v>
      </c>
      <c r="L138" s="4" t="s">
        <v>308</v>
      </c>
      <c r="M138" s="4" t="s">
        <v>152</v>
      </c>
      <c r="N138" s="4" t="s">
        <v>233</v>
      </c>
      <c r="O138" s="4">
        <v>12</v>
      </c>
      <c r="P138" s="4"/>
      <c r="Q138" s="4" t="s">
        <v>52</v>
      </c>
      <c r="R138" s="4">
        <v>1200</v>
      </c>
      <c r="S138" s="4">
        <v>1200</v>
      </c>
      <c r="T138" s="4" t="s">
        <v>53</v>
      </c>
      <c r="U138" s="4" t="s">
        <v>42</v>
      </c>
      <c r="V138" s="4">
        <v>54443</v>
      </c>
      <c r="W138" s="4">
        <v>1200</v>
      </c>
      <c r="X138" s="8">
        <v>10100</v>
      </c>
      <c r="Y138" s="4">
        <v>1535</v>
      </c>
      <c r="Z138" s="4"/>
      <c r="AA138" s="4" t="s">
        <v>42</v>
      </c>
      <c r="AB138" s="4">
        <v>13700</v>
      </c>
    </row>
    <row r="139" ht="30" customHeight="1" spans="1:28">
      <c r="A139" s="4">
        <v>133</v>
      </c>
      <c r="B139" s="4" t="s">
        <v>35</v>
      </c>
      <c r="C139" s="4" t="s">
        <v>446</v>
      </c>
      <c r="D139" s="4" t="s">
        <v>474</v>
      </c>
      <c r="E139" s="4" t="s">
        <v>383</v>
      </c>
      <c r="F139" s="4" t="s">
        <v>475</v>
      </c>
      <c r="G139" s="4"/>
      <c r="H139" s="4" t="s">
        <v>477</v>
      </c>
      <c r="I139" s="4" t="s">
        <v>330</v>
      </c>
      <c r="J139" s="4" t="s">
        <v>478</v>
      </c>
      <c r="K139" s="4" t="s">
        <v>479</v>
      </c>
      <c r="L139" s="4" t="s">
        <v>480</v>
      </c>
      <c r="M139" s="4" t="s">
        <v>152</v>
      </c>
      <c r="N139" s="4" t="s">
        <v>481</v>
      </c>
      <c r="O139" s="4">
        <v>8</v>
      </c>
      <c r="P139" s="4"/>
      <c r="Q139" s="4" t="s">
        <v>52</v>
      </c>
      <c r="R139" s="4">
        <v>1200</v>
      </c>
      <c r="S139" s="4">
        <v>1200</v>
      </c>
      <c r="T139" s="4" t="s">
        <v>53</v>
      </c>
      <c r="U139" s="4" t="s">
        <v>52</v>
      </c>
      <c r="V139" s="4">
        <v>21520</v>
      </c>
      <c r="W139" s="4">
        <v>2700</v>
      </c>
      <c r="X139" s="10"/>
      <c r="Y139" s="4"/>
      <c r="Z139" s="4"/>
      <c r="AA139" s="4"/>
      <c r="AB139" s="4"/>
    </row>
    <row r="140" ht="30" customHeight="1" spans="1:28">
      <c r="A140" s="4">
        <v>134</v>
      </c>
      <c r="B140" s="4" t="s">
        <v>35</v>
      </c>
      <c r="C140" s="4" t="s">
        <v>446</v>
      </c>
      <c r="D140" s="4" t="s">
        <v>474</v>
      </c>
      <c r="E140" s="4" t="s">
        <v>383</v>
      </c>
      <c r="F140" s="4" t="s">
        <v>475</v>
      </c>
      <c r="G140" s="4"/>
      <c r="H140" s="4" t="s">
        <v>482</v>
      </c>
      <c r="I140" s="4" t="s">
        <v>346</v>
      </c>
      <c r="J140" s="4" t="s">
        <v>476</v>
      </c>
      <c r="K140" s="4" t="s">
        <v>150</v>
      </c>
      <c r="L140" s="4" t="s">
        <v>308</v>
      </c>
      <c r="M140" s="4" t="s">
        <v>152</v>
      </c>
      <c r="N140" s="4" t="s">
        <v>233</v>
      </c>
      <c r="O140" s="4">
        <v>12</v>
      </c>
      <c r="P140" s="4"/>
      <c r="Q140" s="4" t="s">
        <v>52</v>
      </c>
      <c r="R140" s="4">
        <v>1200</v>
      </c>
      <c r="S140" s="4">
        <v>1200</v>
      </c>
      <c r="T140" s="4" t="s">
        <v>53</v>
      </c>
      <c r="U140" s="4" t="s">
        <v>52</v>
      </c>
      <c r="V140" s="4">
        <v>57584</v>
      </c>
      <c r="W140" s="4">
        <v>3200</v>
      </c>
      <c r="X140" s="10"/>
      <c r="Y140" s="4"/>
      <c r="Z140" s="4"/>
      <c r="AA140" s="4"/>
      <c r="AB140" s="4"/>
    </row>
    <row r="141" ht="30" customHeight="1" spans="1:28">
      <c r="A141" s="4">
        <v>135</v>
      </c>
      <c r="B141" s="4" t="s">
        <v>35</v>
      </c>
      <c r="C141" s="4" t="s">
        <v>446</v>
      </c>
      <c r="D141" s="4" t="s">
        <v>474</v>
      </c>
      <c r="E141" s="4" t="s">
        <v>383</v>
      </c>
      <c r="F141" s="4" t="s">
        <v>475</v>
      </c>
      <c r="G141" s="4"/>
      <c r="H141" s="4" t="s">
        <v>483</v>
      </c>
      <c r="I141" s="4" t="s">
        <v>484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 t="s">
        <v>53</v>
      </c>
      <c r="U141" s="4" t="s">
        <v>52</v>
      </c>
      <c r="V141" s="4">
        <v>32785</v>
      </c>
      <c r="W141" s="4">
        <v>3000</v>
      </c>
      <c r="X141" s="9"/>
      <c r="Y141" s="4"/>
      <c r="Z141" s="4"/>
      <c r="AA141" s="4"/>
      <c r="AB141" s="4"/>
    </row>
    <row r="142" ht="30" customHeight="1" spans="1:28">
      <c r="A142" s="4">
        <v>136</v>
      </c>
      <c r="B142" s="4" t="s">
        <v>35</v>
      </c>
      <c r="C142" s="4" t="s">
        <v>446</v>
      </c>
      <c r="D142" s="4" t="s">
        <v>485</v>
      </c>
      <c r="E142" s="4" t="s">
        <v>253</v>
      </c>
      <c r="F142" s="4" t="s">
        <v>486</v>
      </c>
      <c r="G142" s="4" t="s">
        <v>40</v>
      </c>
      <c r="H142" s="4" t="s">
        <v>485</v>
      </c>
      <c r="I142" s="4" t="s">
        <v>253</v>
      </c>
      <c r="J142" s="4" t="s">
        <v>476</v>
      </c>
      <c r="K142" s="4" t="s">
        <v>150</v>
      </c>
      <c r="L142" s="4" t="s">
        <v>308</v>
      </c>
      <c r="M142" s="4" t="s">
        <v>152</v>
      </c>
      <c r="N142" s="4" t="s">
        <v>233</v>
      </c>
      <c r="O142" s="4">
        <v>12</v>
      </c>
      <c r="P142" s="4"/>
      <c r="Q142" s="4" t="s">
        <v>52</v>
      </c>
      <c r="R142" s="4">
        <v>1200</v>
      </c>
      <c r="S142" s="4">
        <v>1200</v>
      </c>
      <c r="T142" s="4" t="s">
        <v>53</v>
      </c>
      <c r="U142" s="4" t="s">
        <v>42</v>
      </c>
      <c r="V142" s="4">
        <v>54000</v>
      </c>
      <c r="W142" s="4">
        <v>1200</v>
      </c>
      <c r="X142" s="4">
        <v>1200</v>
      </c>
      <c r="Y142" s="4">
        <v>1015</v>
      </c>
      <c r="Z142" s="4"/>
      <c r="AA142" s="4" t="s">
        <v>42</v>
      </c>
      <c r="AB142" s="4">
        <f>X142+S142</f>
        <v>2400</v>
      </c>
    </row>
    <row r="143" ht="30" customHeight="1" spans="1:28">
      <c r="A143" s="4">
        <v>137</v>
      </c>
      <c r="B143" s="4" t="s">
        <v>35</v>
      </c>
      <c r="C143" s="4" t="s">
        <v>446</v>
      </c>
      <c r="D143" s="4" t="s">
        <v>487</v>
      </c>
      <c r="E143" s="4" t="s">
        <v>256</v>
      </c>
      <c r="F143" s="4" t="s">
        <v>488</v>
      </c>
      <c r="G143" s="4" t="s">
        <v>40</v>
      </c>
      <c r="H143" s="4" t="s">
        <v>489</v>
      </c>
      <c r="I143" s="4" t="s">
        <v>281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 t="s">
        <v>53</v>
      </c>
      <c r="U143" s="4" t="s">
        <v>52</v>
      </c>
      <c r="V143" s="4">
        <v>36020</v>
      </c>
      <c r="W143" s="4">
        <v>3000</v>
      </c>
      <c r="X143" s="4">
        <v>3000</v>
      </c>
      <c r="Y143" s="4">
        <v>1020</v>
      </c>
      <c r="Z143" s="4"/>
      <c r="AA143" s="4" t="s">
        <v>42</v>
      </c>
      <c r="AB143" s="4">
        <f>X143+S143</f>
        <v>3000</v>
      </c>
    </row>
    <row r="144" ht="30" customHeight="1" spans="1:28">
      <c r="A144" s="4">
        <v>138</v>
      </c>
      <c r="B144" s="4" t="s">
        <v>35</v>
      </c>
      <c r="C144" s="4" t="s">
        <v>446</v>
      </c>
      <c r="D144" s="4" t="s">
        <v>490</v>
      </c>
      <c r="E144" s="4" t="s">
        <v>462</v>
      </c>
      <c r="F144" s="4" t="s">
        <v>491</v>
      </c>
      <c r="G144" s="4" t="s">
        <v>40</v>
      </c>
      <c r="H144" s="4" t="s">
        <v>490</v>
      </c>
      <c r="I144" s="4" t="s">
        <v>462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 t="s">
        <v>53</v>
      </c>
      <c r="U144" s="4" t="s">
        <v>52</v>
      </c>
      <c r="V144" s="4">
        <v>12244</v>
      </c>
      <c r="W144" s="4">
        <v>2500</v>
      </c>
      <c r="X144" s="8">
        <v>3200</v>
      </c>
      <c r="Y144" s="4">
        <v>375</v>
      </c>
      <c r="Z144" s="4"/>
      <c r="AA144" s="4" t="s">
        <v>42</v>
      </c>
      <c r="AB144" s="4">
        <v>3200</v>
      </c>
    </row>
    <row r="145" ht="30" customHeight="1" spans="1:28">
      <c r="A145" s="4">
        <v>139</v>
      </c>
      <c r="B145" s="4" t="s">
        <v>35</v>
      </c>
      <c r="C145" s="4" t="s">
        <v>446</v>
      </c>
      <c r="D145" s="4" t="s">
        <v>490</v>
      </c>
      <c r="E145" s="4" t="s">
        <v>462</v>
      </c>
      <c r="F145" s="4" t="s">
        <v>491</v>
      </c>
      <c r="G145" s="4"/>
      <c r="H145" s="4" t="s">
        <v>492</v>
      </c>
      <c r="I145" s="4" t="s">
        <v>332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 t="s">
        <v>53</v>
      </c>
      <c r="U145" s="4" t="s">
        <v>42</v>
      </c>
      <c r="V145" s="4">
        <v>19046</v>
      </c>
      <c r="W145" s="4">
        <v>700</v>
      </c>
      <c r="X145" s="9"/>
      <c r="Y145" s="4"/>
      <c r="Z145" s="4"/>
      <c r="AA145" s="4"/>
      <c r="AB145" s="4"/>
    </row>
    <row r="146" ht="30" customHeight="1" spans="1:28">
      <c r="A146" s="4">
        <v>140</v>
      </c>
      <c r="B146" s="4" t="s">
        <v>35</v>
      </c>
      <c r="C146" s="4" t="s">
        <v>446</v>
      </c>
      <c r="D146" s="4" t="s">
        <v>493</v>
      </c>
      <c r="E146" s="4" t="s">
        <v>462</v>
      </c>
      <c r="F146" s="4" t="s">
        <v>494</v>
      </c>
      <c r="G146" s="4" t="s">
        <v>40</v>
      </c>
      <c r="H146" s="4" t="s">
        <v>495</v>
      </c>
      <c r="I146" s="4" t="s">
        <v>376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 t="s">
        <v>53</v>
      </c>
      <c r="U146" s="4" t="s">
        <v>42</v>
      </c>
      <c r="V146" s="4">
        <v>31600</v>
      </c>
      <c r="W146" s="4">
        <v>1000</v>
      </c>
      <c r="X146" s="8">
        <v>4000</v>
      </c>
      <c r="Y146" s="4">
        <v>1680</v>
      </c>
      <c r="Z146" s="4"/>
      <c r="AA146" s="4" t="s">
        <v>42</v>
      </c>
      <c r="AB146" s="4">
        <v>4400</v>
      </c>
    </row>
    <row r="147" ht="30" customHeight="1" spans="1:28">
      <c r="A147" s="4">
        <v>141</v>
      </c>
      <c r="B147" s="4" t="s">
        <v>35</v>
      </c>
      <c r="C147" s="4" t="s">
        <v>446</v>
      </c>
      <c r="D147" s="4" t="s">
        <v>493</v>
      </c>
      <c r="E147" s="4" t="s">
        <v>462</v>
      </c>
      <c r="F147" s="4" t="s">
        <v>494</v>
      </c>
      <c r="G147" s="4"/>
      <c r="H147" s="4" t="s">
        <v>496</v>
      </c>
      <c r="I147" s="4" t="s">
        <v>497</v>
      </c>
      <c r="J147" s="4" t="s">
        <v>47</v>
      </c>
      <c r="K147" s="4" t="s">
        <v>436</v>
      </c>
      <c r="L147" s="4" t="s">
        <v>81</v>
      </c>
      <c r="M147" s="4" t="s">
        <v>50</v>
      </c>
      <c r="N147" s="4" t="s">
        <v>233</v>
      </c>
      <c r="O147" s="4">
        <v>12</v>
      </c>
      <c r="P147" s="4"/>
      <c r="Q147" s="4" t="s">
        <v>52</v>
      </c>
      <c r="R147" s="4">
        <v>400</v>
      </c>
      <c r="S147" s="4">
        <v>400</v>
      </c>
      <c r="T147" s="4" t="s">
        <v>53</v>
      </c>
      <c r="U147" s="4" t="s">
        <v>52</v>
      </c>
      <c r="V147" s="4">
        <v>43966</v>
      </c>
      <c r="W147" s="4">
        <v>3000</v>
      </c>
      <c r="X147" s="9"/>
      <c r="Y147" s="4"/>
      <c r="Z147" s="4"/>
      <c r="AA147" s="4"/>
      <c r="AB147" s="4"/>
    </row>
    <row r="148" ht="30" customHeight="1" spans="1:28">
      <c r="A148" s="4">
        <v>142</v>
      </c>
      <c r="B148" s="4" t="s">
        <v>35</v>
      </c>
      <c r="C148" s="4" t="s">
        <v>446</v>
      </c>
      <c r="D148" s="4" t="s">
        <v>498</v>
      </c>
      <c r="E148" s="4" t="s">
        <v>265</v>
      </c>
      <c r="F148" s="4" t="s">
        <v>499</v>
      </c>
      <c r="G148" s="4" t="s">
        <v>40</v>
      </c>
      <c r="H148" s="4" t="s">
        <v>498</v>
      </c>
      <c r="I148" s="4" t="s">
        <v>265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 t="s">
        <v>41</v>
      </c>
      <c r="U148" s="4" t="s">
        <v>42</v>
      </c>
      <c r="V148" s="4">
        <v>20000</v>
      </c>
      <c r="W148" s="4">
        <v>500</v>
      </c>
      <c r="X148" s="4">
        <v>500</v>
      </c>
      <c r="Y148" s="4">
        <v>2028</v>
      </c>
      <c r="Z148" s="4">
        <v>6200</v>
      </c>
      <c r="AA148" s="4" t="s">
        <v>42</v>
      </c>
      <c r="AB148" s="4">
        <f t="shared" ref="AB148:AB153" si="10">X148+S148</f>
        <v>500</v>
      </c>
    </row>
    <row r="149" ht="30" customHeight="1" spans="1:28">
      <c r="A149" s="4">
        <v>143</v>
      </c>
      <c r="B149" s="4" t="s">
        <v>35</v>
      </c>
      <c r="C149" s="4" t="s">
        <v>446</v>
      </c>
      <c r="D149" s="4" t="s">
        <v>500</v>
      </c>
      <c r="E149" s="4" t="s">
        <v>351</v>
      </c>
      <c r="F149" s="4" t="s">
        <v>501</v>
      </c>
      <c r="G149" s="4" t="s">
        <v>40</v>
      </c>
      <c r="H149" s="4" t="s">
        <v>500</v>
      </c>
      <c r="I149" s="4" t="s">
        <v>351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 t="s">
        <v>53</v>
      </c>
      <c r="U149" s="4" t="s">
        <v>42</v>
      </c>
      <c r="V149" s="4">
        <v>35000</v>
      </c>
      <c r="W149" s="4">
        <v>1000</v>
      </c>
      <c r="X149" s="4">
        <v>1000</v>
      </c>
      <c r="Y149" s="4">
        <v>975</v>
      </c>
      <c r="Z149" s="4"/>
      <c r="AA149" s="4" t="s">
        <v>42</v>
      </c>
      <c r="AB149" s="4">
        <f t="shared" si="10"/>
        <v>1000</v>
      </c>
    </row>
    <row r="150" ht="30" customHeight="1" spans="1:28">
      <c r="A150" s="4">
        <v>144</v>
      </c>
      <c r="B150" s="4" t="s">
        <v>35</v>
      </c>
      <c r="C150" s="4" t="s">
        <v>446</v>
      </c>
      <c r="D150" s="4" t="s">
        <v>502</v>
      </c>
      <c r="E150" s="4" t="s">
        <v>265</v>
      </c>
      <c r="F150" s="4" t="s">
        <v>503</v>
      </c>
      <c r="G150" s="4" t="s">
        <v>40</v>
      </c>
      <c r="H150" s="4" t="s">
        <v>502</v>
      </c>
      <c r="I150" s="4" t="s">
        <v>265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 t="s">
        <v>53</v>
      </c>
      <c r="U150" s="4" t="s">
        <v>42</v>
      </c>
      <c r="V150" s="4">
        <v>32080</v>
      </c>
      <c r="W150" s="4">
        <v>1000</v>
      </c>
      <c r="X150" s="4">
        <v>1000</v>
      </c>
      <c r="Y150" s="4"/>
      <c r="Z150" s="4"/>
      <c r="AA150" s="4" t="s">
        <v>42</v>
      </c>
      <c r="AB150" s="4">
        <f t="shared" si="10"/>
        <v>1000</v>
      </c>
    </row>
    <row r="151" ht="30" customHeight="1" spans="1:28">
      <c r="A151" s="4">
        <v>145</v>
      </c>
      <c r="B151" s="4" t="s">
        <v>35</v>
      </c>
      <c r="C151" s="4" t="s">
        <v>446</v>
      </c>
      <c r="D151" s="4" t="s">
        <v>504</v>
      </c>
      <c r="E151" s="4" t="s">
        <v>505</v>
      </c>
      <c r="F151" s="4" t="s">
        <v>506</v>
      </c>
      <c r="G151" s="4" t="s">
        <v>40</v>
      </c>
      <c r="H151" s="4" t="s">
        <v>504</v>
      </c>
      <c r="I151" s="4" t="s">
        <v>505</v>
      </c>
      <c r="J151" s="4" t="s">
        <v>47</v>
      </c>
      <c r="K151" s="4" t="s">
        <v>436</v>
      </c>
      <c r="L151" s="4" t="s">
        <v>49</v>
      </c>
      <c r="M151" s="4" t="s">
        <v>50</v>
      </c>
      <c r="N151" s="4" t="s">
        <v>507</v>
      </c>
      <c r="O151" s="4">
        <v>6</v>
      </c>
      <c r="P151" s="14"/>
      <c r="Q151" s="4" t="s">
        <v>52</v>
      </c>
      <c r="R151" s="4">
        <v>400</v>
      </c>
      <c r="S151" s="4">
        <v>400</v>
      </c>
      <c r="T151" s="4" t="s">
        <v>53</v>
      </c>
      <c r="U151" s="4" t="s">
        <v>42</v>
      </c>
      <c r="V151" s="4">
        <v>17973</v>
      </c>
      <c r="W151" s="4">
        <v>700</v>
      </c>
      <c r="X151" s="4">
        <v>700</v>
      </c>
      <c r="Y151" s="4">
        <v>568</v>
      </c>
      <c r="Z151" s="4"/>
      <c r="AA151" s="4" t="s">
        <v>42</v>
      </c>
      <c r="AB151" s="4">
        <f t="shared" si="10"/>
        <v>1100</v>
      </c>
    </row>
    <row r="152" ht="30" customHeight="1" spans="1:28">
      <c r="A152" s="4">
        <v>146</v>
      </c>
      <c r="B152" s="4" t="s">
        <v>35</v>
      </c>
      <c r="C152" s="4" t="s">
        <v>446</v>
      </c>
      <c r="D152" s="4" t="s">
        <v>508</v>
      </c>
      <c r="E152" s="4" t="s">
        <v>247</v>
      </c>
      <c r="F152" s="4" t="s">
        <v>509</v>
      </c>
      <c r="G152" s="4" t="s">
        <v>60</v>
      </c>
      <c r="H152" s="4" t="s">
        <v>508</v>
      </c>
      <c r="I152" s="4" t="s">
        <v>247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 t="s">
        <v>53</v>
      </c>
      <c r="U152" s="4" t="s">
        <v>42</v>
      </c>
      <c r="V152" s="4">
        <v>16089</v>
      </c>
      <c r="W152" s="4">
        <v>700</v>
      </c>
      <c r="X152" s="4">
        <v>700</v>
      </c>
      <c r="Y152" s="4">
        <v>1925</v>
      </c>
      <c r="Z152" s="4"/>
      <c r="AA152" s="4" t="s">
        <v>42</v>
      </c>
      <c r="AB152" s="4">
        <f t="shared" si="10"/>
        <v>700</v>
      </c>
    </row>
    <row r="153" ht="30" customHeight="1" spans="1:28">
      <c r="A153" s="4">
        <v>147</v>
      </c>
      <c r="B153" s="4" t="s">
        <v>35</v>
      </c>
      <c r="C153" s="4" t="s">
        <v>510</v>
      </c>
      <c r="D153" s="4" t="s">
        <v>511</v>
      </c>
      <c r="E153" s="4" t="s">
        <v>512</v>
      </c>
      <c r="F153" s="4" t="s">
        <v>513</v>
      </c>
      <c r="G153" s="4" t="s">
        <v>40</v>
      </c>
      <c r="H153" s="4" t="s">
        <v>514</v>
      </c>
      <c r="I153" s="4" t="s">
        <v>515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 t="s">
        <v>53</v>
      </c>
      <c r="U153" s="4" t="s">
        <v>52</v>
      </c>
      <c r="V153" s="4">
        <v>60000</v>
      </c>
      <c r="W153" s="4">
        <v>3200</v>
      </c>
      <c r="X153" s="4">
        <v>3200</v>
      </c>
      <c r="Y153" s="4"/>
      <c r="Z153" s="4"/>
      <c r="AA153" s="4" t="s">
        <v>42</v>
      </c>
      <c r="AB153" s="4">
        <f t="shared" si="10"/>
        <v>3200</v>
      </c>
    </row>
    <row r="154" ht="30" customHeight="1" spans="1:28">
      <c r="A154" s="4">
        <v>148</v>
      </c>
      <c r="B154" s="4" t="s">
        <v>35</v>
      </c>
      <c r="C154" s="4" t="s">
        <v>516</v>
      </c>
      <c r="D154" s="4" t="s">
        <v>517</v>
      </c>
      <c r="E154" s="4" t="s">
        <v>518</v>
      </c>
      <c r="F154" s="4" t="s">
        <v>519</v>
      </c>
      <c r="G154" s="4" t="s">
        <v>40</v>
      </c>
      <c r="H154" s="4" t="s">
        <v>517</v>
      </c>
      <c r="I154" s="4" t="s">
        <v>518</v>
      </c>
      <c r="J154" s="4"/>
      <c r="K154" s="4"/>
      <c r="L154" s="4"/>
      <c r="M154" s="4"/>
      <c r="N154" s="4" t="s">
        <v>233</v>
      </c>
      <c r="O154" s="4">
        <v>12</v>
      </c>
      <c r="P154" s="4" t="s">
        <v>42</v>
      </c>
      <c r="Q154" s="4" t="s">
        <v>52</v>
      </c>
      <c r="R154" s="4"/>
      <c r="S154" s="4"/>
      <c r="T154" s="4" t="s">
        <v>53</v>
      </c>
      <c r="U154" s="4" t="s">
        <v>42</v>
      </c>
      <c r="V154" s="4">
        <v>81107.66</v>
      </c>
      <c r="W154" s="4">
        <v>1200</v>
      </c>
      <c r="X154" s="8">
        <v>2400</v>
      </c>
      <c r="Y154" s="7"/>
      <c r="Z154" s="4"/>
      <c r="AA154" s="4" t="s">
        <v>42</v>
      </c>
      <c r="AB154" s="4">
        <v>2400</v>
      </c>
    </row>
    <row r="155" ht="30" customHeight="1" spans="1:28">
      <c r="A155" s="4">
        <v>149</v>
      </c>
      <c r="B155" s="4" t="s">
        <v>35</v>
      </c>
      <c r="C155" s="4" t="s">
        <v>516</v>
      </c>
      <c r="D155" s="4" t="s">
        <v>517</v>
      </c>
      <c r="E155" s="4" t="s">
        <v>518</v>
      </c>
      <c r="F155" s="4" t="s">
        <v>519</v>
      </c>
      <c r="G155" s="4"/>
      <c r="H155" s="4" t="s">
        <v>520</v>
      </c>
      <c r="I155" s="4" t="s">
        <v>521</v>
      </c>
      <c r="J155" s="4"/>
      <c r="K155" s="4"/>
      <c r="L155" s="4"/>
      <c r="M155" s="4"/>
      <c r="N155" s="4"/>
      <c r="O155" s="4">
        <v>8</v>
      </c>
      <c r="P155" s="4" t="s">
        <v>42</v>
      </c>
      <c r="Q155" s="4" t="s">
        <v>52</v>
      </c>
      <c r="R155" s="4"/>
      <c r="S155" s="4"/>
      <c r="T155" s="4" t="s">
        <v>53</v>
      </c>
      <c r="U155" s="4" t="s">
        <v>42</v>
      </c>
      <c r="V155" s="4">
        <v>51018</v>
      </c>
      <c r="W155" s="7">
        <v>1200</v>
      </c>
      <c r="X155" s="9"/>
      <c r="Y155" s="7"/>
      <c r="Z155" s="4"/>
      <c r="AA155" s="4"/>
      <c r="AB155" s="4"/>
    </row>
    <row r="156" ht="30" customHeight="1" spans="1:28">
      <c r="A156" s="4">
        <v>150</v>
      </c>
      <c r="B156" s="4" t="s">
        <v>35</v>
      </c>
      <c r="C156" s="4" t="s">
        <v>516</v>
      </c>
      <c r="D156" s="4" t="s">
        <v>522</v>
      </c>
      <c r="E156" s="4" t="s">
        <v>523</v>
      </c>
      <c r="F156" s="4" t="s">
        <v>524</v>
      </c>
      <c r="G156" s="4" t="s">
        <v>40</v>
      </c>
      <c r="H156" s="4" t="s">
        <v>525</v>
      </c>
      <c r="I156" s="4" t="s">
        <v>526</v>
      </c>
      <c r="J156" s="4"/>
      <c r="K156" s="4"/>
      <c r="L156" s="4"/>
      <c r="M156" s="4"/>
      <c r="N156" s="4" t="s">
        <v>233</v>
      </c>
      <c r="O156" s="4">
        <v>12</v>
      </c>
      <c r="P156" s="4" t="s">
        <v>42</v>
      </c>
      <c r="Q156" s="4" t="s">
        <v>52</v>
      </c>
      <c r="R156" s="4"/>
      <c r="S156" s="4"/>
      <c r="T156" s="4" t="s">
        <v>53</v>
      </c>
      <c r="U156" s="4" t="s">
        <v>52</v>
      </c>
      <c r="V156" s="4">
        <v>38000</v>
      </c>
      <c r="W156" s="4">
        <v>3000</v>
      </c>
      <c r="X156" s="4">
        <v>3000</v>
      </c>
      <c r="Y156" s="7"/>
      <c r="Z156" s="4"/>
      <c r="AA156" s="4" t="s">
        <v>42</v>
      </c>
      <c r="AB156" s="4">
        <f>X156+S156</f>
        <v>3000</v>
      </c>
    </row>
    <row r="157" ht="30" customHeight="1" spans="1:28">
      <c r="A157" s="4">
        <v>151</v>
      </c>
      <c r="B157" s="4" t="s">
        <v>35</v>
      </c>
      <c r="C157" s="4" t="s">
        <v>516</v>
      </c>
      <c r="D157" s="7" t="s">
        <v>527</v>
      </c>
      <c r="E157" s="4" t="s">
        <v>528</v>
      </c>
      <c r="F157" s="4" t="s">
        <v>529</v>
      </c>
      <c r="G157" s="4" t="s">
        <v>40</v>
      </c>
      <c r="H157" s="4" t="s">
        <v>530</v>
      </c>
      <c r="I157" s="5" t="s">
        <v>531</v>
      </c>
      <c r="J157" s="4"/>
      <c r="K157" s="4"/>
      <c r="L157" s="4"/>
      <c r="M157" s="5"/>
      <c r="N157" s="4" t="s">
        <v>233</v>
      </c>
      <c r="O157" s="5" t="s">
        <v>532</v>
      </c>
      <c r="P157" s="4" t="s">
        <v>42</v>
      </c>
      <c r="Q157" s="4" t="s">
        <v>52</v>
      </c>
      <c r="R157" s="4"/>
      <c r="S157" s="4"/>
      <c r="T157" s="4" t="s">
        <v>53</v>
      </c>
      <c r="U157" s="4" t="s">
        <v>52</v>
      </c>
      <c r="V157" s="18">
        <v>34000</v>
      </c>
      <c r="W157" s="4">
        <v>3000</v>
      </c>
      <c r="X157" s="4">
        <v>3000</v>
      </c>
      <c r="Y157" s="7"/>
      <c r="Z157" s="4"/>
      <c r="AA157" s="4" t="s">
        <v>42</v>
      </c>
      <c r="AB157" s="4">
        <f>X157+S157</f>
        <v>3000</v>
      </c>
    </row>
    <row r="158" ht="30" customHeight="1" spans="1:28">
      <c r="A158" s="4">
        <v>152</v>
      </c>
      <c r="B158" s="4" t="s">
        <v>35</v>
      </c>
      <c r="C158" s="4" t="s">
        <v>533</v>
      </c>
      <c r="D158" s="4" t="s">
        <v>534</v>
      </c>
      <c r="E158" s="4" t="s">
        <v>383</v>
      </c>
      <c r="F158" s="4" t="s">
        <v>535</v>
      </c>
      <c r="G158" s="4" t="s">
        <v>40</v>
      </c>
      <c r="H158" s="4" t="s">
        <v>536</v>
      </c>
      <c r="I158" s="4" t="s">
        <v>351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 t="s">
        <v>41</v>
      </c>
      <c r="U158" s="4" t="s">
        <v>42</v>
      </c>
      <c r="V158" s="4">
        <v>70000</v>
      </c>
      <c r="W158" s="4">
        <v>800</v>
      </c>
      <c r="X158" s="8">
        <v>4800</v>
      </c>
      <c r="Y158" s="4">
        <v>3130</v>
      </c>
      <c r="Z158" s="4"/>
      <c r="AA158" s="4" t="s">
        <v>42</v>
      </c>
      <c r="AB158" s="4">
        <v>4800</v>
      </c>
    </row>
    <row r="159" ht="30" customHeight="1" spans="1:28">
      <c r="A159" s="4">
        <v>153</v>
      </c>
      <c r="B159" s="4" t="s">
        <v>35</v>
      </c>
      <c r="C159" s="4" t="s">
        <v>533</v>
      </c>
      <c r="D159" s="4" t="s">
        <v>534</v>
      </c>
      <c r="E159" s="4" t="s">
        <v>383</v>
      </c>
      <c r="F159" s="4" t="s">
        <v>535</v>
      </c>
      <c r="G159" s="4"/>
      <c r="H159" s="4" t="s">
        <v>537</v>
      </c>
      <c r="I159" s="4" t="s">
        <v>270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 t="s">
        <v>41</v>
      </c>
      <c r="U159" s="4" t="s">
        <v>42</v>
      </c>
      <c r="V159" s="4">
        <v>50000</v>
      </c>
      <c r="W159" s="4">
        <v>800</v>
      </c>
      <c r="X159" s="10"/>
      <c r="Y159" s="4"/>
      <c r="Z159" s="4"/>
      <c r="AA159" s="4"/>
      <c r="AB159" s="4"/>
    </row>
    <row r="160" ht="30" customHeight="1" spans="1:28">
      <c r="A160" s="4">
        <v>154</v>
      </c>
      <c r="B160" s="4" t="s">
        <v>35</v>
      </c>
      <c r="C160" s="4" t="s">
        <v>533</v>
      </c>
      <c r="D160" s="4" t="s">
        <v>534</v>
      </c>
      <c r="E160" s="4" t="s">
        <v>383</v>
      </c>
      <c r="F160" s="4" t="s">
        <v>535</v>
      </c>
      <c r="G160" s="4"/>
      <c r="H160" s="4" t="s">
        <v>538</v>
      </c>
      <c r="I160" s="4" t="s">
        <v>473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 t="s">
        <v>53</v>
      </c>
      <c r="U160" s="4" t="s">
        <v>52</v>
      </c>
      <c r="V160" s="4">
        <v>100000</v>
      </c>
      <c r="W160" s="4">
        <v>3200</v>
      </c>
      <c r="X160" s="9"/>
      <c r="Y160" s="4"/>
      <c r="Z160" s="4"/>
      <c r="AA160" s="4"/>
      <c r="AB160" s="4"/>
    </row>
    <row r="161" ht="30" customHeight="1" spans="1:28">
      <c r="A161" s="4">
        <v>155</v>
      </c>
      <c r="B161" s="4" t="s">
        <v>35</v>
      </c>
      <c r="C161" s="4" t="s">
        <v>539</v>
      </c>
      <c r="D161" s="4" t="s">
        <v>540</v>
      </c>
      <c r="E161" s="4" t="s">
        <v>247</v>
      </c>
      <c r="F161" s="4" t="s">
        <v>541</v>
      </c>
      <c r="G161" s="4" t="s">
        <v>40</v>
      </c>
      <c r="H161" s="4" t="s">
        <v>542</v>
      </c>
      <c r="I161" s="4" t="s">
        <v>256</v>
      </c>
      <c r="J161" s="4" t="s">
        <v>149</v>
      </c>
      <c r="K161" s="4" t="s">
        <v>384</v>
      </c>
      <c r="L161" s="4" t="s">
        <v>308</v>
      </c>
      <c r="M161" s="4" t="s">
        <v>152</v>
      </c>
      <c r="N161" s="4" t="s">
        <v>233</v>
      </c>
      <c r="O161" s="4">
        <v>12</v>
      </c>
      <c r="P161" s="4"/>
      <c r="Q161" s="4" t="s">
        <v>52</v>
      </c>
      <c r="R161" s="4">
        <v>1200</v>
      </c>
      <c r="S161" s="4">
        <v>1200</v>
      </c>
      <c r="T161" s="4" t="s">
        <v>53</v>
      </c>
      <c r="U161" s="4" t="s">
        <v>52</v>
      </c>
      <c r="V161" s="4">
        <v>57366</v>
      </c>
      <c r="W161" s="4">
        <v>3200</v>
      </c>
      <c r="X161" s="8">
        <v>7400</v>
      </c>
      <c r="Y161" s="4"/>
      <c r="Z161" s="4"/>
      <c r="AA161" s="4" t="s">
        <v>42</v>
      </c>
      <c r="AB161" s="4">
        <v>8600</v>
      </c>
    </row>
    <row r="162" ht="30" customHeight="1" spans="1:28">
      <c r="A162" s="4">
        <v>156</v>
      </c>
      <c r="B162" s="4" t="s">
        <v>35</v>
      </c>
      <c r="C162" s="4" t="s">
        <v>539</v>
      </c>
      <c r="D162" s="4" t="s">
        <v>540</v>
      </c>
      <c r="E162" s="4" t="s">
        <v>247</v>
      </c>
      <c r="F162" s="4" t="s">
        <v>541</v>
      </c>
      <c r="G162" s="4"/>
      <c r="H162" s="4" t="s">
        <v>543</v>
      </c>
      <c r="I162" s="4" t="s">
        <v>544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 t="s">
        <v>53</v>
      </c>
      <c r="U162" s="4" t="s">
        <v>52</v>
      </c>
      <c r="V162" s="4">
        <v>82064</v>
      </c>
      <c r="W162" s="4">
        <v>3200</v>
      </c>
      <c r="X162" s="10"/>
      <c r="Y162" s="4"/>
      <c r="Z162" s="4"/>
      <c r="AA162" s="4"/>
      <c r="AB162" s="4"/>
    </row>
    <row r="163" ht="30" customHeight="1" spans="1:28">
      <c r="A163" s="4">
        <v>157</v>
      </c>
      <c r="B163" s="4" t="s">
        <v>35</v>
      </c>
      <c r="C163" s="4" t="s">
        <v>539</v>
      </c>
      <c r="D163" s="4" t="s">
        <v>540</v>
      </c>
      <c r="E163" s="4" t="s">
        <v>247</v>
      </c>
      <c r="F163" s="4" t="s">
        <v>541</v>
      </c>
      <c r="G163" s="4"/>
      <c r="H163" s="4" t="s">
        <v>545</v>
      </c>
      <c r="I163" s="4" t="s">
        <v>546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 t="s">
        <v>53</v>
      </c>
      <c r="U163" s="4" t="s">
        <v>42</v>
      </c>
      <c r="V163" s="4">
        <v>38567</v>
      </c>
      <c r="W163" s="4">
        <v>1000</v>
      </c>
      <c r="X163" s="9"/>
      <c r="Y163" s="4"/>
      <c r="Z163" s="4"/>
      <c r="AA163" s="4"/>
      <c r="AB163" s="4"/>
    </row>
    <row r="164" ht="30" customHeight="1" spans="1:28">
      <c r="A164" s="4">
        <v>158</v>
      </c>
      <c r="B164" s="4" t="s">
        <v>35</v>
      </c>
      <c r="C164" s="4" t="s">
        <v>539</v>
      </c>
      <c r="D164" s="4" t="s">
        <v>547</v>
      </c>
      <c r="E164" s="4" t="s">
        <v>235</v>
      </c>
      <c r="F164" s="4" t="s">
        <v>548</v>
      </c>
      <c r="G164" s="4" t="s">
        <v>40</v>
      </c>
      <c r="H164" s="4" t="s">
        <v>549</v>
      </c>
      <c r="I164" s="4" t="s">
        <v>383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 t="s">
        <v>53</v>
      </c>
      <c r="U164" s="4" t="s">
        <v>52</v>
      </c>
      <c r="V164" s="4">
        <v>54332</v>
      </c>
      <c r="W164" s="4">
        <v>3200</v>
      </c>
      <c r="X164" s="8">
        <v>6200</v>
      </c>
      <c r="Y164" s="4"/>
      <c r="Z164" s="4"/>
      <c r="AA164" s="4" t="s">
        <v>42</v>
      </c>
      <c r="AB164" s="4">
        <v>6200</v>
      </c>
    </row>
    <row r="165" ht="30" customHeight="1" spans="1:28">
      <c r="A165" s="4">
        <v>159</v>
      </c>
      <c r="B165" s="4" t="s">
        <v>35</v>
      </c>
      <c r="C165" s="4" t="s">
        <v>539</v>
      </c>
      <c r="D165" s="4" t="s">
        <v>547</v>
      </c>
      <c r="E165" s="4" t="s">
        <v>235</v>
      </c>
      <c r="F165" s="4" t="s">
        <v>548</v>
      </c>
      <c r="G165" s="4"/>
      <c r="H165" s="4" t="s">
        <v>547</v>
      </c>
      <c r="I165" s="4" t="s">
        <v>235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 t="s">
        <v>53</v>
      </c>
      <c r="U165" s="4" t="s">
        <v>52</v>
      </c>
      <c r="V165" s="4">
        <v>36818</v>
      </c>
      <c r="W165" s="4">
        <v>3000</v>
      </c>
      <c r="X165" s="9"/>
      <c r="Y165" s="4"/>
      <c r="Z165" s="4"/>
      <c r="AA165" s="4"/>
      <c r="AB165" s="4"/>
    </row>
    <row r="166" ht="30" customHeight="1" spans="1:28">
      <c r="A166" s="4">
        <v>160</v>
      </c>
      <c r="B166" s="4" t="s">
        <v>35</v>
      </c>
      <c r="C166" s="4" t="s">
        <v>539</v>
      </c>
      <c r="D166" s="4" t="s">
        <v>550</v>
      </c>
      <c r="E166" s="4" t="s">
        <v>426</v>
      </c>
      <c r="F166" s="4" t="s">
        <v>551</v>
      </c>
      <c r="G166" s="4" t="s">
        <v>40</v>
      </c>
      <c r="H166" s="4" t="s">
        <v>552</v>
      </c>
      <c r="I166" s="4" t="s">
        <v>553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 t="s">
        <v>53</v>
      </c>
      <c r="U166" s="4" t="s">
        <v>52</v>
      </c>
      <c r="V166" s="4">
        <v>54220</v>
      </c>
      <c r="W166" s="4">
        <v>3200</v>
      </c>
      <c r="X166" s="8">
        <v>6700</v>
      </c>
      <c r="Y166" s="4">
        <v>200</v>
      </c>
      <c r="Z166" s="4"/>
      <c r="AA166" s="4" t="s">
        <v>42</v>
      </c>
      <c r="AB166" s="4">
        <v>7900</v>
      </c>
    </row>
    <row r="167" ht="30" customHeight="1" spans="1:28">
      <c r="A167" s="4">
        <v>161</v>
      </c>
      <c r="B167" s="4" t="s">
        <v>35</v>
      </c>
      <c r="C167" s="4" t="s">
        <v>539</v>
      </c>
      <c r="D167" s="4" t="s">
        <v>550</v>
      </c>
      <c r="E167" s="4" t="s">
        <v>426</v>
      </c>
      <c r="F167" s="4" t="s">
        <v>551</v>
      </c>
      <c r="G167" s="4"/>
      <c r="H167" s="4" t="s">
        <v>554</v>
      </c>
      <c r="I167" s="4" t="s">
        <v>270</v>
      </c>
      <c r="J167" s="4" t="s">
        <v>149</v>
      </c>
      <c r="K167" s="4" t="s">
        <v>384</v>
      </c>
      <c r="L167" s="4" t="s">
        <v>308</v>
      </c>
      <c r="M167" s="4" t="s">
        <v>152</v>
      </c>
      <c r="N167" s="4" t="s">
        <v>233</v>
      </c>
      <c r="O167" s="4">
        <v>12</v>
      </c>
      <c r="P167" s="4"/>
      <c r="Q167" s="4" t="s">
        <v>52</v>
      </c>
      <c r="R167" s="4">
        <v>1200</v>
      </c>
      <c r="S167" s="4">
        <v>1200</v>
      </c>
      <c r="T167" s="4" t="s">
        <v>53</v>
      </c>
      <c r="U167" s="4" t="s">
        <v>52</v>
      </c>
      <c r="V167" s="4">
        <v>54026</v>
      </c>
      <c r="W167" s="4">
        <v>3200</v>
      </c>
      <c r="X167" s="10"/>
      <c r="Y167" s="4"/>
      <c r="Z167" s="4"/>
      <c r="AA167" s="4"/>
      <c r="AB167" s="4"/>
    </row>
    <row r="168" ht="30" customHeight="1" spans="1:28">
      <c r="A168" s="4">
        <v>162</v>
      </c>
      <c r="B168" s="4" t="s">
        <v>35</v>
      </c>
      <c r="C168" s="4" t="s">
        <v>539</v>
      </c>
      <c r="D168" s="4" t="s">
        <v>550</v>
      </c>
      <c r="E168" s="4" t="s">
        <v>426</v>
      </c>
      <c r="F168" s="4" t="s">
        <v>551</v>
      </c>
      <c r="G168" s="4"/>
      <c r="H168" s="4" t="s">
        <v>550</v>
      </c>
      <c r="I168" s="4" t="s">
        <v>426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 t="s">
        <v>41</v>
      </c>
      <c r="U168" s="4" t="s">
        <v>42</v>
      </c>
      <c r="V168" s="4">
        <v>14642</v>
      </c>
      <c r="W168" s="4">
        <v>300</v>
      </c>
      <c r="X168" s="9"/>
      <c r="Y168" s="4"/>
      <c r="Z168" s="4"/>
      <c r="AA168" s="4"/>
      <c r="AB168" s="4"/>
    </row>
    <row r="169" ht="30" customHeight="1" spans="1:28">
      <c r="A169" s="4">
        <v>163</v>
      </c>
      <c r="B169" s="4" t="s">
        <v>35</v>
      </c>
      <c r="C169" s="4" t="s">
        <v>539</v>
      </c>
      <c r="D169" s="4" t="s">
        <v>555</v>
      </c>
      <c r="E169" s="4" t="s">
        <v>277</v>
      </c>
      <c r="F169" s="4" t="s">
        <v>556</v>
      </c>
      <c r="G169" s="4" t="s">
        <v>40</v>
      </c>
      <c r="H169" s="4" t="s">
        <v>555</v>
      </c>
      <c r="I169" s="4" t="s">
        <v>277</v>
      </c>
      <c r="J169" s="4" t="s">
        <v>557</v>
      </c>
      <c r="K169" s="4" t="s">
        <v>452</v>
      </c>
      <c r="L169" s="4" t="s">
        <v>558</v>
      </c>
      <c r="M169" s="4" t="s">
        <v>152</v>
      </c>
      <c r="N169" s="4" t="s">
        <v>233</v>
      </c>
      <c r="O169" s="4">
        <v>12</v>
      </c>
      <c r="P169" s="4"/>
      <c r="Q169" s="4" t="s">
        <v>52</v>
      </c>
      <c r="R169" s="4">
        <v>1200</v>
      </c>
      <c r="S169" s="4">
        <v>1200</v>
      </c>
      <c r="T169" s="4" t="s">
        <v>53</v>
      </c>
      <c r="U169" s="4" t="s">
        <v>42</v>
      </c>
      <c r="V169" s="4">
        <v>57300</v>
      </c>
      <c r="W169" s="4">
        <v>1200</v>
      </c>
      <c r="X169" s="4">
        <v>1200</v>
      </c>
      <c r="Y169" s="4"/>
      <c r="Z169" s="4"/>
      <c r="AA169" s="4" t="s">
        <v>42</v>
      </c>
      <c r="AB169" s="4">
        <v>2400</v>
      </c>
    </row>
    <row r="170" ht="30" customHeight="1" spans="1:28">
      <c r="A170" s="4">
        <v>164</v>
      </c>
      <c r="B170" s="4" t="s">
        <v>35</v>
      </c>
      <c r="C170" s="4" t="s">
        <v>539</v>
      </c>
      <c r="D170" s="4" t="s">
        <v>559</v>
      </c>
      <c r="E170" s="4" t="s">
        <v>355</v>
      </c>
      <c r="F170" s="4" t="s">
        <v>560</v>
      </c>
      <c r="G170" s="4" t="s">
        <v>40</v>
      </c>
      <c r="H170" s="4" t="s">
        <v>559</v>
      </c>
      <c r="I170" s="4" t="s">
        <v>355</v>
      </c>
      <c r="J170" s="4" t="s">
        <v>557</v>
      </c>
      <c r="K170" s="4" t="s">
        <v>452</v>
      </c>
      <c r="L170" s="4" t="s">
        <v>453</v>
      </c>
      <c r="M170" s="4" t="s">
        <v>152</v>
      </c>
      <c r="N170" s="4" t="s">
        <v>561</v>
      </c>
      <c r="O170" s="4">
        <v>6</v>
      </c>
      <c r="P170" s="4"/>
      <c r="Q170" s="4" t="s">
        <v>52</v>
      </c>
      <c r="R170" s="4">
        <v>1200</v>
      </c>
      <c r="S170" s="4">
        <v>1200</v>
      </c>
      <c r="T170" s="4" t="s">
        <v>53</v>
      </c>
      <c r="U170" s="4" t="s">
        <v>42</v>
      </c>
      <c r="V170" s="4">
        <v>61973</v>
      </c>
      <c r="W170" s="4">
        <v>1200</v>
      </c>
      <c r="X170" s="8">
        <v>4400</v>
      </c>
      <c r="Y170" s="4"/>
      <c r="Z170" s="4"/>
      <c r="AA170" s="4" t="s">
        <v>42</v>
      </c>
      <c r="AB170" s="4">
        <v>6800</v>
      </c>
    </row>
    <row r="171" ht="30" customHeight="1" spans="1:28">
      <c r="A171" s="4">
        <v>165</v>
      </c>
      <c r="B171" s="4" t="s">
        <v>35</v>
      </c>
      <c r="C171" s="4" t="s">
        <v>539</v>
      </c>
      <c r="D171" s="4" t="s">
        <v>559</v>
      </c>
      <c r="E171" s="4" t="s">
        <v>355</v>
      </c>
      <c r="F171" s="4" t="s">
        <v>560</v>
      </c>
      <c r="G171" s="4"/>
      <c r="H171" s="4" t="s">
        <v>562</v>
      </c>
      <c r="I171" s="4" t="s">
        <v>563</v>
      </c>
      <c r="J171" s="4" t="s">
        <v>149</v>
      </c>
      <c r="K171" s="4" t="s">
        <v>564</v>
      </c>
      <c r="L171" s="4" t="s">
        <v>565</v>
      </c>
      <c r="M171" s="4" t="s">
        <v>152</v>
      </c>
      <c r="N171" s="4" t="s">
        <v>233</v>
      </c>
      <c r="O171" s="4">
        <v>12</v>
      </c>
      <c r="P171" s="4"/>
      <c r="Q171" s="4" t="s">
        <v>52</v>
      </c>
      <c r="R171" s="4">
        <v>1200</v>
      </c>
      <c r="S171" s="4">
        <v>1200</v>
      </c>
      <c r="T171" s="4" t="s">
        <v>53</v>
      </c>
      <c r="U171" s="4" t="s">
        <v>52</v>
      </c>
      <c r="V171" s="4">
        <v>77131</v>
      </c>
      <c r="W171" s="4">
        <v>3200</v>
      </c>
      <c r="X171" s="9"/>
      <c r="Y171" s="4"/>
      <c r="Z171" s="4"/>
      <c r="AA171" s="4"/>
      <c r="AB171" s="4"/>
    </row>
    <row r="172" ht="30" customHeight="1" spans="1:28">
      <c r="A172" s="4">
        <v>166</v>
      </c>
      <c r="B172" s="4" t="s">
        <v>35</v>
      </c>
      <c r="C172" s="4" t="s">
        <v>539</v>
      </c>
      <c r="D172" s="4" t="s">
        <v>566</v>
      </c>
      <c r="E172" s="4" t="s">
        <v>351</v>
      </c>
      <c r="F172" s="4" t="s">
        <v>567</v>
      </c>
      <c r="G172" s="4" t="s">
        <v>40</v>
      </c>
      <c r="H172" s="4" t="s">
        <v>566</v>
      </c>
      <c r="I172" s="4" t="s">
        <v>351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 t="s">
        <v>53</v>
      </c>
      <c r="U172" s="4" t="s">
        <v>42</v>
      </c>
      <c r="V172" s="4">
        <v>26100</v>
      </c>
      <c r="W172" s="4">
        <v>700</v>
      </c>
      <c r="X172" s="8">
        <v>1000</v>
      </c>
      <c r="Y172" s="4"/>
      <c r="Z172" s="4">
        <v>3000</v>
      </c>
      <c r="AA172" s="4" t="s">
        <v>42</v>
      </c>
      <c r="AB172" s="4">
        <v>1000</v>
      </c>
    </row>
    <row r="173" ht="30" customHeight="1" spans="1:28">
      <c r="A173" s="4">
        <v>167</v>
      </c>
      <c r="B173" s="4" t="s">
        <v>35</v>
      </c>
      <c r="C173" s="4" t="s">
        <v>539</v>
      </c>
      <c r="D173" s="4" t="s">
        <v>566</v>
      </c>
      <c r="E173" s="4" t="s">
        <v>351</v>
      </c>
      <c r="F173" s="4" t="s">
        <v>567</v>
      </c>
      <c r="G173" s="4"/>
      <c r="H173" s="4" t="s">
        <v>568</v>
      </c>
      <c r="I173" s="4" t="s">
        <v>330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 t="s">
        <v>41</v>
      </c>
      <c r="U173" s="4" t="s">
        <v>42</v>
      </c>
      <c r="V173" s="4">
        <v>10080</v>
      </c>
      <c r="W173" s="4">
        <v>300</v>
      </c>
      <c r="X173" s="9"/>
      <c r="Y173" s="4"/>
      <c r="Z173" s="4"/>
      <c r="AA173" s="4"/>
      <c r="AB173" s="4"/>
    </row>
    <row r="174" ht="30" customHeight="1" spans="1:28">
      <c r="A174" s="4">
        <v>168</v>
      </c>
      <c r="B174" s="4" t="s">
        <v>35</v>
      </c>
      <c r="C174" s="4" t="s">
        <v>539</v>
      </c>
      <c r="D174" s="4" t="s">
        <v>569</v>
      </c>
      <c r="E174" s="4" t="s">
        <v>355</v>
      </c>
      <c r="F174" s="4" t="s">
        <v>570</v>
      </c>
      <c r="G174" s="4" t="s">
        <v>40</v>
      </c>
      <c r="H174" s="4" t="s">
        <v>571</v>
      </c>
      <c r="I174" s="4" t="s">
        <v>361</v>
      </c>
      <c r="J174" s="4" t="s">
        <v>557</v>
      </c>
      <c r="K174" s="4" t="s">
        <v>572</v>
      </c>
      <c r="L174" s="4" t="s">
        <v>573</v>
      </c>
      <c r="M174" s="4" t="s">
        <v>152</v>
      </c>
      <c r="N174" s="4" t="s">
        <v>233</v>
      </c>
      <c r="O174" s="4">
        <v>12</v>
      </c>
      <c r="P174" s="4"/>
      <c r="Q174" s="4" t="s">
        <v>52</v>
      </c>
      <c r="R174" s="4">
        <v>1200</v>
      </c>
      <c r="S174" s="4">
        <v>1200</v>
      </c>
      <c r="T174" s="4" t="s">
        <v>53</v>
      </c>
      <c r="U174" s="4" t="s">
        <v>42</v>
      </c>
      <c r="V174" s="4">
        <v>100000</v>
      </c>
      <c r="W174" s="4">
        <v>1200</v>
      </c>
      <c r="X174" s="4">
        <v>1200</v>
      </c>
      <c r="Y174" s="4"/>
      <c r="Z174" s="4">
        <v>13800</v>
      </c>
      <c r="AA174" s="4" t="s">
        <v>42</v>
      </c>
      <c r="AB174" s="4">
        <v>2400</v>
      </c>
    </row>
    <row r="175" ht="30" customHeight="1" spans="1:28">
      <c r="A175" s="4">
        <v>169</v>
      </c>
      <c r="B175" s="4" t="s">
        <v>35</v>
      </c>
      <c r="C175" s="4" t="s">
        <v>539</v>
      </c>
      <c r="D175" s="4" t="s">
        <v>574</v>
      </c>
      <c r="E175" s="4" t="s">
        <v>351</v>
      </c>
      <c r="F175" s="4" t="s">
        <v>575</v>
      </c>
      <c r="G175" s="4" t="s">
        <v>40</v>
      </c>
      <c r="H175" s="4" t="s">
        <v>574</v>
      </c>
      <c r="I175" s="4" t="s">
        <v>351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 t="s">
        <v>53</v>
      </c>
      <c r="U175" s="4" t="s">
        <v>42</v>
      </c>
      <c r="V175" s="4">
        <v>56150</v>
      </c>
      <c r="W175" s="4">
        <v>1200</v>
      </c>
      <c r="X175" s="4">
        <v>1200</v>
      </c>
      <c r="Y175" s="4"/>
      <c r="Z175" s="4">
        <v>9000</v>
      </c>
      <c r="AA175" s="4" t="s">
        <v>42</v>
      </c>
      <c r="AB175" s="4">
        <v>1200</v>
      </c>
    </row>
    <row r="176" ht="30" customHeight="1" spans="1:28">
      <c r="A176" s="4">
        <v>170</v>
      </c>
      <c r="B176" s="4" t="s">
        <v>35</v>
      </c>
      <c r="C176" s="4" t="s">
        <v>539</v>
      </c>
      <c r="D176" s="4" t="s">
        <v>576</v>
      </c>
      <c r="E176" s="4" t="s">
        <v>577</v>
      </c>
      <c r="F176" s="4" t="s">
        <v>578</v>
      </c>
      <c r="G176" s="4" t="s">
        <v>40</v>
      </c>
      <c r="H176" s="4" t="s">
        <v>579</v>
      </c>
      <c r="I176" s="4" t="s">
        <v>580</v>
      </c>
      <c r="J176" s="4" t="s">
        <v>47</v>
      </c>
      <c r="K176" s="4" t="s">
        <v>48</v>
      </c>
      <c r="L176" s="4" t="s">
        <v>581</v>
      </c>
      <c r="M176" s="4" t="s">
        <v>50</v>
      </c>
      <c r="N176" s="4" t="s">
        <v>233</v>
      </c>
      <c r="O176" s="4">
        <v>12</v>
      </c>
      <c r="P176" s="4"/>
      <c r="Q176" s="4" t="s">
        <v>52</v>
      </c>
      <c r="R176" s="4">
        <v>400</v>
      </c>
      <c r="S176" s="4">
        <v>400</v>
      </c>
      <c r="T176" s="4" t="s">
        <v>53</v>
      </c>
      <c r="U176" s="4" t="s">
        <v>52</v>
      </c>
      <c r="V176" s="4">
        <v>71669</v>
      </c>
      <c r="W176" s="4">
        <v>3200</v>
      </c>
      <c r="X176" s="8">
        <v>10500</v>
      </c>
      <c r="Y176" s="4"/>
      <c r="Z176" s="4"/>
      <c r="AA176" s="4" t="s">
        <v>42</v>
      </c>
      <c r="AB176" s="4">
        <v>11700</v>
      </c>
    </row>
    <row r="177" ht="30" customHeight="1" spans="1:28">
      <c r="A177" s="4">
        <v>171</v>
      </c>
      <c r="B177" s="4" t="s">
        <v>35</v>
      </c>
      <c r="C177" s="4" t="s">
        <v>539</v>
      </c>
      <c r="D177" s="4" t="s">
        <v>576</v>
      </c>
      <c r="E177" s="4" t="s">
        <v>577</v>
      </c>
      <c r="F177" s="4" t="s">
        <v>578</v>
      </c>
      <c r="G177" s="4"/>
      <c r="H177" s="4" t="s">
        <v>582</v>
      </c>
      <c r="I177" s="4" t="s">
        <v>583</v>
      </c>
      <c r="J177" s="4" t="s">
        <v>47</v>
      </c>
      <c r="K177" s="4" t="s">
        <v>48</v>
      </c>
      <c r="L177" s="4" t="s">
        <v>581</v>
      </c>
      <c r="M177" s="4" t="s">
        <v>50</v>
      </c>
      <c r="N177" s="4" t="s">
        <v>233</v>
      </c>
      <c r="O177" s="4">
        <v>12</v>
      </c>
      <c r="P177" s="4"/>
      <c r="Q177" s="4" t="s">
        <v>52</v>
      </c>
      <c r="R177" s="4">
        <v>400</v>
      </c>
      <c r="S177" s="4">
        <v>400</v>
      </c>
      <c r="T177" s="4" t="s">
        <v>53</v>
      </c>
      <c r="U177" s="4" t="s">
        <v>52</v>
      </c>
      <c r="V177" s="4">
        <v>73192</v>
      </c>
      <c r="W177" s="4">
        <v>3200</v>
      </c>
      <c r="X177" s="10"/>
      <c r="Y177" s="4"/>
      <c r="Z177" s="4"/>
      <c r="AA177" s="4"/>
      <c r="AB177" s="4"/>
    </row>
    <row r="178" ht="30" customHeight="1" spans="1:28">
      <c r="A178" s="4">
        <v>172</v>
      </c>
      <c r="B178" s="4" t="s">
        <v>35</v>
      </c>
      <c r="C178" s="4" t="s">
        <v>539</v>
      </c>
      <c r="D178" s="4" t="s">
        <v>576</v>
      </c>
      <c r="E178" s="4" t="s">
        <v>577</v>
      </c>
      <c r="F178" s="4" t="s">
        <v>578</v>
      </c>
      <c r="G178" s="4"/>
      <c r="H178" s="4" t="s">
        <v>584</v>
      </c>
      <c r="I178" s="4" t="s">
        <v>585</v>
      </c>
      <c r="J178" s="4" t="s">
        <v>47</v>
      </c>
      <c r="K178" s="4" t="s">
        <v>48</v>
      </c>
      <c r="L178" s="4" t="s">
        <v>581</v>
      </c>
      <c r="M178" s="4" t="s">
        <v>50</v>
      </c>
      <c r="N178" s="4" t="s">
        <v>233</v>
      </c>
      <c r="O178" s="4">
        <v>12</v>
      </c>
      <c r="P178" s="4"/>
      <c r="Q178" s="4" t="s">
        <v>52</v>
      </c>
      <c r="R178" s="4">
        <v>400</v>
      </c>
      <c r="S178" s="4">
        <v>400</v>
      </c>
      <c r="T178" s="4" t="s">
        <v>53</v>
      </c>
      <c r="U178" s="4" t="s">
        <v>52</v>
      </c>
      <c r="V178" s="4">
        <v>114850</v>
      </c>
      <c r="W178" s="4">
        <v>3200</v>
      </c>
      <c r="X178" s="10"/>
      <c r="Y178" s="4"/>
      <c r="Z178" s="4"/>
      <c r="AA178" s="4"/>
      <c r="AB178" s="4"/>
    </row>
    <row r="179" ht="30" customHeight="1" spans="1:28">
      <c r="A179" s="4">
        <v>173</v>
      </c>
      <c r="B179" s="4" t="s">
        <v>35</v>
      </c>
      <c r="C179" s="4" t="s">
        <v>539</v>
      </c>
      <c r="D179" s="4" t="s">
        <v>576</v>
      </c>
      <c r="E179" s="4" t="s">
        <v>577</v>
      </c>
      <c r="F179" s="4" t="s">
        <v>578</v>
      </c>
      <c r="G179" s="4"/>
      <c r="H179" s="4" t="s">
        <v>576</v>
      </c>
      <c r="I179" s="4" t="s">
        <v>577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 t="s">
        <v>41</v>
      </c>
      <c r="U179" s="4" t="s">
        <v>42</v>
      </c>
      <c r="V179" s="4">
        <v>10000</v>
      </c>
      <c r="W179" s="4">
        <v>300</v>
      </c>
      <c r="X179" s="10"/>
      <c r="Y179" s="4"/>
      <c r="Z179" s="4"/>
      <c r="AA179" s="4"/>
      <c r="AB179" s="4"/>
    </row>
    <row r="180" ht="30" customHeight="1" spans="1:28">
      <c r="A180" s="4">
        <v>174</v>
      </c>
      <c r="B180" s="4" t="s">
        <v>35</v>
      </c>
      <c r="C180" s="4" t="s">
        <v>539</v>
      </c>
      <c r="D180" s="4" t="s">
        <v>576</v>
      </c>
      <c r="E180" s="4" t="s">
        <v>577</v>
      </c>
      <c r="F180" s="4" t="s">
        <v>578</v>
      </c>
      <c r="G180" s="4"/>
      <c r="H180" s="4" t="s">
        <v>586</v>
      </c>
      <c r="I180" s="4" t="s">
        <v>587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 t="s">
        <v>41</v>
      </c>
      <c r="U180" s="4" t="s">
        <v>42</v>
      </c>
      <c r="V180" s="4">
        <v>38792</v>
      </c>
      <c r="W180" s="4">
        <v>600</v>
      </c>
      <c r="X180" s="9"/>
      <c r="Y180" s="4"/>
      <c r="Z180" s="4"/>
      <c r="AA180" s="4"/>
      <c r="AB180" s="4"/>
    </row>
    <row r="181" ht="30" customHeight="1" spans="1:28">
      <c r="A181" s="4">
        <v>175</v>
      </c>
      <c r="B181" s="4" t="s">
        <v>35</v>
      </c>
      <c r="C181" s="4" t="s">
        <v>539</v>
      </c>
      <c r="D181" s="4" t="s">
        <v>588</v>
      </c>
      <c r="E181" s="4" t="s">
        <v>256</v>
      </c>
      <c r="F181" s="4" t="s">
        <v>589</v>
      </c>
      <c r="G181" s="4" t="s">
        <v>40</v>
      </c>
      <c r="H181" s="4" t="s">
        <v>588</v>
      </c>
      <c r="I181" s="4" t="s">
        <v>256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 t="s">
        <v>53</v>
      </c>
      <c r="U181" s="4" t="s">
        <v>52</v>
      </c>
      <c r="V181" s="4">
        <v>55768</v>
      </c>
      <c r="W181" s="4">
        <v>3200</v>
      </c>
      <c r="X181" s="4">
        <v>3200</v>
      </c>
      <c r="Y181" s="4"/>
      <c r="Z181" s="4"/>
      <c r="AA181" s="4" t="s">
        <v>42</v>
      </c>
      <c r="AB181" s="4">
        <v>3200</v>
      </c>
    </row>
    <row r="182" ht="30" customHeight="1" spans="1:28">
      <c r="A182" s="4">
        <v>176</v>
      </c>
      <c r="B182" s="4" t="s">
        <v>35</v>
      </c>
      <c r="C182" s="4" t="s">
        <v>539</v>
      </c>
      <c r="D182" s="4" t="s">
        <v>590</v>
      </c>
      <c r="E182" s="4" t="s">
        <v>591</v>
      </c>
      <c r="F182" s="4" t="s">
        <v>592</v>
      </c>
      <c r="G182" s="4" t="s">
        <v>60</v>
      </c>
      <c r="H182" s="4" t="s">
        <v>590</v>
      </c>
      <c r="I182" s="4" t="s">
        <v>591</v>
      </c>
      <c r="J182" s="4" t="s">
        <v>191</v>
      </c>
      <c r="K182" s="4" t="s">
        <v>192</v>
      </c>
      <c r="L182" s="4" t="s">
        <v>593</v>
      </c>
      <c r="M182" s="4" t="s">
        <v>152</v>
      </c>
      <c r="N182" s="4" t="s">
        <v>51</v>
      </c>
      <c r="O182" s="4">
        <v>9</v>
      </c>
      <c r="P182" s="7"/>
      <c r="Q182" s="4" t="s">
        <v>52</v>
      </c>
      <c r="R182" s="4">
        <v>1200</v>
      </c>
      <c r="S182" s="4">
        <v>1200</v>
      </c>
      <c r="T182" s="4" t="s">
        <v>53</v>
      </c>
      <c r="U182" s="4" t="s">
        <v>42</v>
      </c>
      <c r="V182" s="4">
        <v>12077</v>
      </c>
      <c r="W182" s="4">
        <v>500</v>
      </c>
      <c r="X182" s="4">
        <v>500</v>
      </c>
      <c r="Y182" s="4"/>
      <c r="Z182" s="4"/>
      <c r="AA182" s="4" t="s">
        <v>42</v>
      </c>
      <c r="AB182" s="4">
        <v>1700</v>
      </c>
    </row>
    <row r="183" ht="30" customHeight="1" spans="1:28">
      <c r="A183" s="4">
        <v>177</v>
      </c>
      <c r="B183" s="4" t="s">
        <v>35</v>
      </c>
      <c r="C183" s="4" t="s">
        <v>539</v>
      </c>
      <c r="D183" s="4" t="s">
        <v>594</v>
      </c>
      <c r="E183" s="16" t="s">
        <v>595</v>
      </c>
      <c r="F183" s="17" t="s">
        <v>596</v>
      </c>
      <c r="G183" s="4" t="s">
        <v>40</v>
      </c>
      <c r="H183" s="4" t="s">
        <v>594</v>
      </c>
      <c r="I183" s="16" t="s">
        <v>595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 t="s">
        <v>41</v>
      </c>
      <c r="U183" s="4" t="s">
        <v>42</v>
      </c>
      <c r="V183" s="4">
        <v>10600</v>
      </c>
      <c r="W183" s="4">
        <v>300</v>
      </c>
      <c r="X183" s="4">
        <v>300</v>
      </c>
      <c r="Y183" s="4"/>
      <c r="Z183" s="4"/>
      <c r="AA183" s="4" t="s">
        <v>42</v>
      </c>
      <c r="AB183" s="4">
        <v>300</v>
      </c>
    </row>
    <row r="184" ht="30" customHeight="1" spans="1:28">
      <c r="A184" s="4">
        <v>178</v>
      </c>
      <c r="B184" s="4" t="s">
        <v>35</v>
      </c>
      <c r="C184" s="4" t="s">
        <v>539</v>
      </c>
      <c r="D184" s="4" t="s">
        <v>597</v>
      </c>
      <c r="E184" s="4" t="s">
        <v>281</v>
      </c>
      <c r="F184" s="4" t="s">
        <v>598</v>
      </c>
      <c r="G184" s="4" t="s">
        <v>40</v>
      </c>
      <c r="H184" s="4" t="s">
        <v>597</v>
      </c>
      <c r="I184" s="4" t="s">
        <v>281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 t="s">
        <v>41</v>
      </c>
      <c r="U184" s="4" t="s">
        <v>42</v>
      </c>
      <c r="V184" s="4">
        <v>15000</v>
      </c>
      <c r="W184" s="4">
        <v>500</v>
      </c>
      <c r="X184" s="8">
        <v>6700</v>
      </c>
      <c r="Y184" s="4"/>
      <c r="Z184" s="4"/>
      <c r="AA184" s="4" t="s">
        <v>42</v>
      </c>
      <c r="AB184" s="4">
        <v>7500</v>
      </c>
    </row>
    <row r="185" ht="30" customHeight="1" spans="1:28">
      <c r="A185" s="4">
        <v>179</v>
      </c>
      <c r="B185" s="4" t="s">
        <v>35</v>
      </c>
      <c r="C185" s="4" t="s">
        <v>539</v>
      </c>
      <c r="D185" s="4" t="s">
        <v>597</v>
      </c>
      <c r="E185" s="4" t="s">
        <v>281</v>
      </c>
      <c r="F185" s="4" t="s">
        <v>598</v>
      </c>
      <c r="G185" s="4"/>
      <c r="H185" s="4" t="s">
        <v>599</v>
      </c>
      <c r="I185" s="4" t="s">
        <v>600</v>
      </c>
      <c r="J185" s="4" t="s">
        <v>47</v>
      </c>
      <c r="K185" s="4" t="s">
        <v>48</v>
      </c>
      <c r="L185" s="4" t="s">
        <v>581</v>
      </c>
      <c r="M185" s="4" t="s">
        <v>50</v>
      </c>
      <c r="N185" s="4" t="s">
        <v>233</v>
      </c>
      <c r="O185" s="4">
        <v>12</v>
      </c>
      <c r="P185" s="4"/>
      <c r="Q185" s="4" t="s">
        <v>52</v>
      </c>
      <c r="R185" s="4">
        <v>400</v>
      </c>
      <c r="S185" s="4">
        <v>400</v>
      </c>
      <c r="T185" s="4" t="s">
        <v>53</v>
      </c>
      <c r="U185" s="4" t="s">
        <v>52</v>
      </c>
      <c r="V185" s="4">
        <v>39800</v>
      </c>
      <c r="W185" s="4">
        <v>3000</v>
      </c>
      <c r="X185" s="10"/>
      <c r="Y185" s="4"/>
      <c r="Z185" s="4"/>
      <c r="AA185" s="4"/>
      <c r="AB185" s="4"/>
    </row>
    <row r="186" ht="30" customHeight="1" spans="1:28">
      <c r="A186" s="4">
        <v>180</v>
      </c>
      <c r="B186" s="4" t="s">
        <v>35</v>
      </c>
      <c r="C186" s="4" t="s">
        <v>539</v>
      </c>
      <c r="D186" s="4" t="s">
        <v>597</v>
      </c>
      <c r="E186" s="4" t="s">
        <v>281</v>
      </c>
      <c r="F186" s="4" t="s">
        <v>598</v>
      </c>
      <c r="G186" s="4"/>
      <c r="H186" s="4" t="s">
        <v>601</v>
      </c>
      <c r="I186" s="4" t="s">
        <v>602</v>
      </c>
      <c r="J186" s="4" t="s">
        <v>47</v>
      </c>
      <c r="K186" s="4" t="s">
        <v>48</v>
      </c>
      <c r="L186" s="4" t="s">
        <v>603</v>
      </c>
      <c r="M186" s="4" t="s">
        <v>50</v>
      </c>
      <c r="N186" s="4" t="s">
        <v>233</v>
      </c>
      <c r="O186" s="4">
        <v>12</v>
      </c>
      <c r="P186" s="4"/>
      <c r="Q186" s="4" t="s">
        <v>52</v>
      </c>
      <c r="R186" s="4">
        <v>400</v>
      </c>
      <c r="S186" s="4">
        <v>400</v>
      </c>
      <c r="T186" s="4" t="s">
        <v>53</v>
      </c>
      <c r="U186" s="4" t="s">
        <v>52</v>
      </c>
      <c r="V186" s="4">
        <v>80323</v>
      </c>
      <c r="W186" s="4">
        <v>3200</v>
      </c>
      <c r="X186" s="9"/>
      <c r="Y186" s="4"/>
      <c r="Z186" s="4"/>
      <c r="AA186" s="4"/>
      <c r="AB186" s="4"/>
    </row>
    <row r="187" ht="30" customHeight="1" spans="1:28">
      <c r="A187" s="4">
        <v>181</v>
      </c>
      <c r="B187" s="4" t="s">
        <v>35</v>
      </c>
      <c r="C187" s="4" t="s">
        <v>539</v>
      </c>
      <c r="D187" s="4" t="s">
        <v>278</v>
      </c>
      <c r="E187" s="16" t="s">
        <v>361</v>
      </c>
      <c r="F187" s="4" t="s">
        <v>604</v>
      </c>
      <c r="G187" s="4" t="s">
        <v>60</v>
      </c>
      <c r="H187" s="4" t="s">
        <v>605</v>
      </c>
      <c r="I187" s="4" t="s">
        <v>606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 t="s">
        <v>53</v>
      </c>
      <c r="U187" s="4" t="s">
        <v>52</v>
      </c>
      <c r="V187" s="4">
        <v>67618</v>
      </c>
      <c r="W187" s="4">
        <v>3200</v>
      </c>
      <c r="X187" s="4">
        <v>3200</v>
      </c>
      <c r="Y187" s="4"/>
      <c r="Z187" s="4"/>
      <c r="AA187" s="4" t="s">
        <v>42</v>
      </c>
      <c r="AB187" s="4">
        <v>3200</v>
      </c>
    </row>
    <row r="188" ht="30" customHeight="1" spans="1:28">
      <c r="A188" s="4">
        <v>182</v>
      </c>
      <c r="B188" s="4" t="s">
        <v>35</v>
      </c>
      <c r="C188" s="4" t="s">
        <v>539</v>
      </c>
      <c r="D188" s="4" t="s">
        <v>607</v>
      </c>
      <c r="E188" s="4" t="s">
        <v>383</v>
      </c>
      <c r="F188" s="4" t="s">
        <v>608</v>
      </c>
      <c r="G188" s="4" t="s">
        <v>40</v>
      </c>
      <c r="H188" s="4" t="s">
        <v>607</v>
      </c>
      <c r="I188" s="4" t="s">
        <v>383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 t="s">
        <v>41</v>
      </c>
      <c r="U188" s="4" t="s">
        <v>42</v>
      </c>
      <c r="V188" s="4">
        <v>15821</v>
      </c>
      <c r="W188" s="4">
        <v>500</v>
      </c>
      <c r="X188" s="8">
        <v>1300</v>
      </c>
      <c r="Y188" s="4"/>
      <c r="Z188" s="4"/>
      <c r="AA188" s="4" t="s">
        <v>42</v>
      </c>
      <c r="AB188" s="4">
        <v>1300</v>
      </c>
    </row>
    <row r="189" ht="30" customHeight="1" spans="1:28">
      <c r="A189" s="4">
        <v>183</v>
      </c>
      <c r="B189" s="4" t="s">
        <v>35</v>
      </c>
      <c r="C189" s="4" t="s">
        <v>539</v>
      </c>
      <c r="D189" s="4" t="s">
        <v>607</v>
      </c>
      <c r="E189" s="4" t="s">
        <v>383</v>
      </c>
      <c r="F189" s="4" t="s">
        <v>608</v>
      </c>
      <c r="G189" s="4"/>
      <c r="H189" s="4" t="s">
        <v>609</v>
      </c>
      <c r="I189" s="4" t="s">
        <v>383</v>
      </c>
      <c r="J189" s="4"/>
      <c r="K189" s="4"/>
      <c r="L189" s="4"/>
      <c r="M189" s="4"/>
      <c r="N189" s="4"/>
      <c r="O189" s="4"/>
      <c r="P189" s="7"/>
      <c r="Q189" s="4"/>
      <c r="R189" s="4"/>
      <c r="S189" s="4"/>
      <c r="T189" s="4" t="s">
        <v>41</v>
      </c>
      <c r="U189" s="4" t="s">
        <v>42</v>
      </c>
      <c r="V189" s="4">
        <v>55644</v>
      </c>
      <c r="W189" s="4">
        <v>800</v>
      </c>
      <c r="X189" s="9"/>
      <c r="Y189" s="4"/>
      <c r="Z189" s="4"/>
      <c r="AA189" s="4"/>
      <c r="AB189" s="4"/>
    </row>
    <row r="190" ht="30" customHeight="1" spans="1:28">
      <c r="A190" s="4">
        <v>184</v>
      </c>
      <c r="B190" s="4" t="s">
        <v>35</v>
      </c>
      <c r="C190" s="4" t="s">
        <v>539</v>
      </c>
      <c r="D190" s="4" t="s">
        <v>610</v>
      </c>
      <c r="E190" s="16" t="s">
        <v>361</v>
      </c>
      <c r="F190" s="16" t="s">
        <v>611</v>
      </c>
      <c r="G190" s="4" t="s">
        <v>60</v>
      </c>
      <c r="H190" s="4" t="s">
        <v>610</v>
      </c>
      <c r="I190" s="16" t="s">
        <v>361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 t="s">
        <v>41</v>
      </c>
      <c r="U190" s="4" t="s">
        <v>42</v>
      </c>
      <c r="V190" s="4">
        <v>10000</v>
      </c>
      <c r="W190" s="4">
        <v>300</v>
      </c>
      <c r="X190" s="4">
        <v>300</v>
      </c>
      <c r="Y190" s="4"/>
      <c r="Z190" s="4">
        <v>24500</v>
      </c>
      <c r="AA190" s="4" t="s">
        <v>42</v>
      </c>
      <c r="AB190" s="4">
        <v>300</v>
      </c>
    </row>
    <row r="191" ht="30" customHeight="1" spans="1:28">
      <c r="A191" s="4">
        <v>185</v>
      </c>
      <c r="B191" s="4" t="s">
        <v>35</v>
      </c>
      <c r="C191" s="4" t="s">
        <v>539</v>
      </c>
      <c r="D191" s="4" t="s">
        <v>612</v>
      </c>
      <c r="E191" s="16" t="s">
        <v>263</v>
      </c>
      <c r="F191" s="16" t="s">
        <v>613</v>
      </c>
      <c r="G191" s="8" t="s">
        <v>40</v>
      </c>
      <c r="H191" s="4" t="s">
        <v>614</v>
      </c>
      <c r="I191" s="16" t="s">
        <v>351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 t="s">
        <v>41</v>
      </c>
      <c r="U191" s="4" t="s">
        <v>42</v>
      </c>
      <c r="V191" s="4">
        <v>63413</v>
      </c>
      <c r="W191" s="4">
        <v>800</v>
      </c>
      <c r="X191" s="8">
        <v>1100</v>
      </c>
      <c r="Y191" s="4">
        <v>330</v>
      </c>
      <c r="Z191" s="4"/>
      <c r="AA191" s="4" t="s">
        <v>42</v>
      </c>
      <c r="AB191" s="8">
        <v>1100</v>
      </c>
    </row>
    <row r="192" ht="30" customHeight="1" spans="1:28">
      <c r="A192" s="4">
        <v>186</v>
      </c>
      <c r="B192" s="4" t="s">
        <v>35</v>
      </c>
      <c r="C192" s="4" t="s">
        <v>539</v>
      </c>
      <c r="D192" s="4" t="s">
        <v>612</v>
      </c>
      <c r="E192" s="16" t="s">
        <v>263</v>
      </c>
      <c r="F192" s="16" t="s">
        <v>613</v>
      </c>
      <c r="G192" s="9"/>
      <c r="H192" s="4" t="s">
        <v>612</v>
      </c>
      <c r="I192" s="16" t="s">
        <v>263</v>
      </c>
      <c r="J192" s="4"/>
      <c r="K192" s="4"/>
      <c r="L192" s="4"/>
      <c r="M192" s="4"/>
      <c r="N192" s="4"/>
      <c r="O192" s="4"/>
      <c r="P192" s="4"/>
      <c r="Q192" s="4"/>
      <c r="R192" s="14"/>
      <c r="S192" s="14"/>
      <c r="T192" s="4" t="s">
        <v>41</v>
      </c>
      <c r="U192" s="4" t="s">
        <v>42</v>
      </c>
      <c r="V192" s="4">
        <v>10000</v>
      </c>
      <c r="W192" s="4">
        <v>300</v>
      </c>
      <c r="X192" s="9"/>
      <c r="Y192" s="4"/>
      <c r="Z192" s="4"/>
      <c r="AA192" s="4"/>
      <c r="AB192" s="9"/>
    </row>
    <row r="193" ht="30" customHeight="1" spans="1:28">
      <c r="A193" s="4">
        <v>187</v>
      </c>
      <c r="B193" s="4" t="s">
        <v>35</v>
      </c>
      <c r="C193" s="4" t="s">
        <v>539</v>
      </c>
      <c r="D193" s="4" t="s">
        <v>615</v>
      </c>
      <c r="E193" s="4" t="s">
        <v>361</v>
      </c>
      <c r="F193" s="4" t="s">
        <v>616</v>
      </c>
      <c r="G193" s="4" t="s">
        <v>40</v>
      </c>
      <c r="H193" s="7" t="s">
        <v>617</v>
      </c>
      <c r="I193" s="4" t="s">
        <v>618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 t="s">
        <v>41</v>
      </c>
      <c r="U193" s="4" t="s">
        <v>42</v>
      </c>
      <c r="V193" s="4">
        <v>10452</v>
      </c>
      <c r="W193" s="4">
        <v>300</v>
      </c>
      <c r="X193" s="8">
        <v>800</v>
      </c>
      <c r="Y193" s="4"/>
      <c r="Z193" s="4"/>
      <c r="AA193" s="4" t="s">
        <v>42</v>
      </c>
      <c r="AB193" s="4">
        <v>800</v>
      </c>
    </row>
    <row r="194" ht="30" customHeight="1" spans="1:28">
      <c r="A194" s="4">
        <v>188</v>
      </c>
      <c r="B194" s="4" t="s">
        <v>35</v>
      </c>
      <c r="C194" s="4" t="s">
        <v>539</v>
      </c>
      <c r="D194" s="4" t="s">
        <v>615</v>
      </c>
      <c r="E194" s="4" t="s">
        <v>361</v>
      </c>
      <c r="F194" s="4" t="s">
        <v>616</v>
      </c>
      <c r="G194" s="4"/>
      <c r="H194" s="4" t="s">
        <v>615</v>
      </c>
      <c r="I194" s="4" t="s">
        <v>361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 t="s">
        <v>41</v>
      </c>
      <c r="U194" s="4" t="s">
        <v>42</v>
      </c>
      <c r="V194" s="4">
        <v>21614</v>
      </c>
      <c r="W194" s="4">
        <v>500</v>
      </c>
      <c r="X194" s="9"/>
      <c r="Y194" s="4"/>
      <c r="Z194" s="4"/>
      <c r="AA194" s="4" t="s">
        <v>42</v>
      </c>
      <c r="AB194" s="4"/>
    </row>
    <row r="195" ht="30" customHeight="1" spans="1:28">
      <c r="A195" s="4">
        <v>189</v>
      </c>
      <c r="B195" s="4" t="s">
        <v>35</v>
      </c>
      <c r="C195" s="4" t="s">
        <v>539</v>
      </c>
      <c r="D195" s="4" t="s">
        <v>619</v>
      </c>
      <c r="E195" s="4" t="s">
        <v>238</v>
      </c>
      <c r="F195" s="4" t="s">
        <v>620</v>
      </c>
      <c r="G195" s="4" t="s">
        <v>40</v>
      </c>
      <c r="H195" s="4" t="s">
        <v>619</v>
      </c>
      <c r="I195" s="4" t="s">
        <v>238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 t="s">
        <v>41</v>
      </c>
      <c r="U195" s="4" t="s">
        <v>42</v>
      </c>
      <c r="V195" s="4">
        <v>10000</v>
      </c>
      <c r="W195" s="4">
        <v>300</v>
      </c>
      <c r="X195" s="4">
        <v>300</v>
      </c>
      <c r="Y195" s="4"/>
      <c r="Z195" s="4"/>
      <c r="AA195" s="4" t="s">
        <v>42</v>
      </c>
      <c r="AB195" s="4">
        <v>300</v>
      </c>
    </row>
    <row r="196" ht="30" customHeight="1" spans="1:28">
      <c r="A196" s="4">
        <v>190</v>
      </c>
      <c r="B196" s="4" t="s">
        <v>35</v>
      </c>
      <c r="C196" s="4" t="s">
        <v>539</v>
      </c>
      <c r="D196" s="4" t="s">
        <v>621</v>
      </c>
      <c r="E196" s="4" t="s">
        <v>256</v>
      </c>
      <c r="F196" s="4" t="s">
        <v>622</v>
      </c>
      <c r="G196" s="4" t="s">
        <v>40</v>
      </c>
      <c r="H196" s="4" t="s">
        <v>621</v>
      </c>
      <c r="I196" s="4" t="s">
        <v>256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 t="s">
        <v>41</v>
      </c>
      <c r="U196" s="4" t="s">
        <v>42</v>
      </c>
      <c r="V196" s="4">
        <v>27460</v>
      </c>
      <c r="W196" s="4">
        <v>500</v>
      </c>
      <c r="X196" s="8">
        <v>3700</v>
      </c>
      <c r="Y196" s="4"/>
      <c r="Z196" s="4"/>
      <c r="AA196" s="4" t="s">
        <v>42</v>
      </c>
      <c r="AB196" s="4">
        <v>3700</v>
      </c>
    </row>
    <row r="197" ht="30" customHeight="1" spans="1:28">
      <c r="A197" s="4">
        <v>191</v>
      </c>
      <c r="B197" s="4" t="s">
        <v>35</v>
      </c>
      <c r="C197" s="4" t="s">
        <v>539</v>
      </c>
      <c r="D197" s="4" t="s">
        <v>621</v>
      </c>
      <c r="E197" s="4" t="s">
        <v>256</v>
      </c>
      <c r="F197" s="4" t="s">
        <v>622</v>
      </c>
      <c r="G197" s="4"/>
      <c r="H197" s="4" t="s">
        <v>623</v>
      </c>
      <c r="I197" s="4" t="s">
        <v>624</v>
      </c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 t="s">
        <v>53</v>
      </c>
      <c r="U197" s="4" t="s">
        <v>52</v>
      </c>
      <c r="V197" s="4">
        <v>54135</v>
      </c>
      <c r="W197" s="4">
        <v>3200</v>
      </c>
      <c r="X197" s="9"/>
      <c r="Y197" s="4"/>
      <c r="Z197" s="4"/>
      <c r="AA197" s="4"/>
      <c r="AB197" s="4"/>
    </row>
    <row r="198" ht="30" customHeight="1" spans="1:28">
      <c r="A198" s="4">
        <v>192</v>
      </c>
      <c r="B198" s="4" t="s">
        <v>35</v>
      </c>
      <c r="C198" s="4" t="s">
        <v>539</v>
      </c>
      <c r="D198" s="4" t="s">
        <v>625</v>
      </c>
      <c r="E198" s="16" t="s">
        <v>346</v>
      </c>
      <c r="F198" s="17" t="s">
        <v>626</v>
      </c>
      <c r="G198" s="4" t="s">
        <v>40</v>
      </c>
      <c r="H198" s="4" t="s">
        <v>627</v>
      </c>
      <c r="I198" s="4" t="s">
        <v>628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 t="s">
        <v>41</v>
      </c>
      <c r="U198" s="4" t="s">
        <v>42</v>
      </c>
      <c r="V198" s="4">
        <v>10000</v>
      </c>
      <c r="W198" s="4">
        <v>300</v>
      </c>
      <c r="X198" s="4">
        <v>300</v>
      </c>
      <c r="Y198" s="4"/>
      <c r="Z198" s="4"/>
      <c r="AA198" s="4" t="s">
        <v>42</v>
      </c>
      <c r="AB198" s="4">
        <v>300</v>
      </c>
    </row>
    <row r="199" ht="30" customHeight="1" spans="1:28">
      <c r="A199" s="4">
        <v>193</v>
      </c>
      <c r="B199" s="4" t="s">
        <v>35</v>
      </c>
      <c r="C199" s="4" t="s">
        <v>539</v>
      </c>
      <c r="D199" s="4" t="s">
        <v>629</v>
      </c>
      <c r="E199" s="4" t="s">
        <v>630</v>
      </c>
      <c r="F199" s="4" t="s">
        <v>631</v>
      </c>
      <c r="G199" s="4" t="s">
        <v>40</v>
      </c>
      <c r="H199" s="4" t="s">
        <v>629</v>
      </c>
      <c r="I199" s="4" t="s">
        <v>630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 t="s">
        <v>41</v>
      </c>
      <c r="U199" s="4" t="s">
        <v>42</v>
      </c>
      <c r="V199" s="4">
        <v>18000</v>
      </c>
      <c r="W199" s="4">
        <v>500</v>
      </c>
      <c r="X199" s="4">
        <v>500</v>
      </c>
      <c r="Y199" s="4"/>
      <c r="Z199" s="4">
        <v>15800</v>
      </c>
      <c r="AA199" s="4" t="s">
        <v>42</v>
      </c>
      <c r="AB199" s="4">
        <v>500</v>
      </c>
    </row>
    <row r="200" ht="30" customHeight="1" spans="1:28">
      <c r="A200" s="4">
        <v>194</v>
      </c>
      <c r="B200" s="4" t="s">
        <v>35</v>
      </c>
      <c r="C200" s="4" t="s">
        <v>539</v>
      </c>
      <c r="D200" s="4" t="s">
        <v>632</v>
      </c>
      <c r="E200" s="4" t="s">
        <v>633</v>
      </c>
      <c r="F200" s="4" t="s">
        <v>634</v>
      </c>
      <c r="G200" s="4" t="s">
        <v>40</v>
      </c>
      <c r="H200" s="4" t="s">
        <v>632</v>
      </c>
      <c r="I200" s="4" t="s">
        <v>633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 t="s">
        <v>41</v>
      </c>
      <c r="U200" s="4" t="s">
        <v>42</v>
      </c>
      <c r="V200" s="4">
        <v>15338</v>
      </c>
      <c r="W200" s="4">
        <v>500</v>
      </c>
      <c r="X200" s="8">
        <v>3700</v>
      </c>
      <c r="Y200" s="4"/>
      <c r="Z200" s="4"/>
      <c r="AA200" s="4" t="s">
        <v>42</v>
      </c>
      <c r="AB200" s="4">
        <v>3700</v>
      </c>
    </row>
    <row r="201" ht="30" customHeight="1" spans="1:28">
      <c r="A201" s="4">
        <v>195</v>
      </c>
      <c r="B201" s="4" t="s">
        <v>35</v>
      </c>
      <c r="C201" s="4" t="s">
        <v>539</v>
      </c>
      <c r="D201" s="4" t="s">
        <v>632</v>
      </c>
      <c r="E201" s="4" t="s">
        <v>633</v>
      </c>
      <c r="F201" s="4" t="s">
        <v>634</v>
      </c>
      <c r="G201" s="4"/>
      <c r="H201" s="4" t="s">
        <v>635</v>
      </c>
      <c r="I201" s="4" t="s">
        <v>624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 t="s">
        <v>53</v>
      </c>
      <c r="U201" s="4" t="s">
        <v>52</v>
      </c>
      <c r="V201" s="4">
        <v>65290</v>
      </c>
      <c r="W201" s="4">
        <v>3200</v>
      </c>
      <c r="X201" s="9"/>
      <c r="Y201" s="4"/>
      <c r="Z201" s="4"/>
      <c r="AA201" s="4"/>
      <c r="AB201" s="4"/>
    </row>
    <row r="202" ht="30" customHeight="1" spans="1:28">
      <c r="A202" s="4">
        <v>196</v>
      </c>
      <c r="B202" s="4" t="s">
        <v>35</v>
      </c>
      <c r="C202" s="4" t="s">
        <v>539</v>
      </c>
      <c r="D202" s="4" t="s">
        <v>636</v>
      </c>
      <c r="E202" s="4" t="s">
        <v>369</v>
      </c>
      <c r="F202" s="4" t="s">
        <v>637</v>
      </c>
      <c r="G202" s="4" t="s">
        <v>40</v>
      </c>
      <c r="H202" s="4" t="s">
        <v>638</v>
      </c>
      <c r="I202" s="4" t="s">
        <v>639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 t="s">
        <v>41</v>
      </c>
      <c r="U202" s="4" t="s">
        <v>42</v>
      </c>
      <c r="V202" s="4">
        <v>31272</v>
      </c>
      <c r="W202" s="4">
        <v>600</v>
      </c>
      <c r="X202" s="4">
        <v>600</v>
      </c>
      <c r="Y202" s="4"/>
      <c r="Z202" s="4"/>
      <c r="AA202" s="4" t="s">
        <v>42</v>
      </c>
      <c r="AB202" s="4">
        <v>600</v>
      </c>
    </row>
    <row r="203" ht="30" customHeight="1" spans="1:28">
      <c r="A203" s="4">
        <v>197</v>
      </c>
      <c r="B203" s="4" t="s">
        <v>35</v>
      </c>
      <c r="C203" s="4" t="s">
        <v>539</v>
      </c>
      <c r="D203" s="4" t="s">
        <v>640</v>
      </c>
      <c r="E203" s="4" t="s">
        <v>247</v>
      </c>
      <c r="F203" s="4" t="s">
        <v>641</v>
      </c>
      <c r="G203" s="4" t="s">
        <v>40</v>
      </c>
      <c r="H203" s="4" t="s">
        <v>642</v>
      </c>
      <c r="I203" s="4" t="s">
        <v>346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 t="s">
        <v>41</v>
      </c>
      <c r="U203" s="4" t="s">
        <v>42</v>
      </c>
      <c r="V203" s="4">
        <v>26300</v>
      </c>
      <c r="W203" s="4">
        <v>500</v>
      </c>
      <c r="X203" s="4">
        <v>500</v>
      </c>
      <c r="Y203" s="4"/>
      <c r="Z203" s="4"/>
      <c r="AA203" s="4" t="s">
        <v>42</v>
      </c>
      <c r="AB203" s="4">
        <v>500</v>
      </c>
    </row>
    <row r="204" ht="30" customHeight="1" spans="1:28">
      <c r="A204" s="4">
        <v>198</v>
      </c>
      <c r="B204" s="4" t="s">
        <v>35</v>
      </c>
      <c r="C204" s="4" t="s">
        <v>539</v>
      </c>
      <c r="D204" s="4" t="s">
        <v>643</v>
      </c>
      <c r="E204" s="4" t="s">
        <v>633</v>
      </c>
      <c r="F204" s="4" t="s">
        <v>644</v>
      </c>
      <c r="G204" s="4" t="s">
        <v>40</v>
      </c>
      <c r="H204" s="4" t="s">
        <v>645</v>
      </c>
      <c r="I204" s="4" t="s">
        <v>245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 t="s">
        <v>41</v>
      </c>
      <c r="U204" s="4" t="s">
        <v>42</v>
      </c>
      <c r="V204" s="4">
        <v>22400</v>
      </c>
      <c r="W204" s="4">
        <v>500</v>
      </c>
      <c r="X204" s="4">
        <v>500</v>
      </c>
      <c r="Y204" s="4"/>
      <c r="Z204" s="4">
        <v>20000</v>
      </c>
      <c r="AA204" s="4" t="s">
        <v>42</v>
      </c>
      <c r="AB204" s="4">
        <v>500</v>
      </c>
    </row>
    <row r="205" ht="30" customHeight="1" spans="1:28">
      <c r="A205" s="4">
        <v>199</v>
      </c>
      <c r="B205" s="4" t="s">
        <v>35</v>
      </c>
      <c r="C205" s="4" t="s">
        <v>539</v>
      </c>
      <c r="D205" s="4" t="s">
        <v>646</v>
      </c>
      <c r="E205" s="4" t="s">
        <v>351</v>
      </c>
      <c r="F205" s="4" t="s">
        <v>647</v>
      </c>
      <c r="G205" s="4" t="s">
        <v>40</v>
      </c>
      <c r="H205" s="4" t="s">
        <v>646</v>
      </c>
      <c r="I205" s="4" t="s">
        <v>351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 t="s">
        <v>41</v>
      </c>
      <c r="U205" s="4" t="s">
        <v>42</v>
      </c>
      <c r="V205" s="4">
        <v>15450</v>
      </c>
      <c r="W205" s="4">
        <v>500</v>
      </c>
      <c r="X205" s="8">
        <v>1100</v>
      </c>
      <c r="Y205" s="4">
        <v>540</v>
      </c>
      <c r="Z205" s="4">
        <v>10000</v>
      </c>
      <c r="AA205" s="4" t="s">
        <v>42</v>
      </c>
      <c r="AB205" s="4">
        <v>1100</v>
      </c>
    </row>
    <row r="206" ht="30" customHeight="1" spans="1:28">
      <c r="A206" s="4">
        <v>200</v>
      </c>
      <c r="B206" s="4" t="s">
        <v>35</v>
      </c>
      <c r="C206" s="4" t="s">
        <v>539</v>
      </c>
      <c r="D206" s="4" t="s">
        <v>646</v>
      </c>
      <c r="E206" s="4" t="s">
        <v>351</v>
      </c>
      <c r="F206" s="4" t="s">
        <v>647</v>
      </c>
      <c r="G206" s="4" t="s">
        <v>40</v>
      </c>
      <c r="H206" s="4" t="s">
        <v>648</v>
      </c>
      <c r="I206" s="4" t="s">
        <v>649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 t="s">
        <v>41</v>
      </c>
      <c r="U206" s="4" t="s">
        <v>42</v>
      </c>
      <c r="V206" s="4">
        <v>30227</v>
      </c>
      <c r="W206" s="4">
        <v>600</v>
      </c>
      <c r="X206" s="9"/>
      <c r="Y206" s="4"/>
      <c r="Z206" s="4"/>
      <c r="AA206" s="4"/>
      <c r="AB206" s="4"/>
    </row>
    <row r="207" ht="30" customHeight="1" spans="1:28">
      <c r="A207" s="4">
        <v>201</v>
      </c>
      <c r="B207" s="4" t="s">
        <v>35</v>
      </c>
      <c r="C207" s="4" t="s">
        <v>539</v>
      </c>
      <c r="D207" s="4" t="s">
        <v>650</v>
      </c>
      <c r="E207" s="4" t="s">
        <v>651</v>
      </c>
      <c r="F207" s="4" t="s">
        <v>652</v>
      </c>
      <c r="G207" s="4" t="s">
        <v>40</v>
      </c>
      <c r="H207" s="4" t="s">
        <v>650</v>
      </c>
      <c r="I207" s="4" t="s">
        <v>651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 t="s">
        <v>53</v>
      </c>
      <c r="U207" s="4" t="s">
        <v>52</v>
      </c>
      <c r="V207" s="4">
        <v>21600</v>
      </c>
      <c r="W207" s="4">
        <v>2700</v>
      </c>
      <c r="X207" s="4">
        <v>2700</v>
      </c>
      <c r="Y207" s="4"/>
      <c r="Z207" s="4"/>
      <c r="AA207" s="4" t="s">
        <v>42</v>
      </c>
      <c r="AB207" s="4">
        <v>2700</v>
      </c>
    </row>
    <row r="208" ht="30" customHeight="1" spans="1:28">
      <c r="A208" s="4">
        <v>202</v>
      </c>
      <c r="B208" s="4" t="s">
        <v>653</v>
      </c>
      <c r="C208" s="4" t="s">
        <v>654</v>
      </c>
      <c r="D208" s="4" t="s">
        <v>655</v>
      </c>
      <c r="E208" s="4" t="s">
        <v>656</v>
      </c>
      <c r="F208" s="4" t="s">
        <v>657</v>
      </c>
      <c r="G208" s="4" t="s">
        <v>40</v>
      </c>
      <c r="H208" s="4" t="s">
        <v>658</v>
      </c>
      <c r="I208" s="4" t="s">
        <v>229</v>
      </c>
      <c r="J208" s="4" t="s">
        <v>47</v>
      </c>
      <c r="K208" s="4" t="s">
        <v>48</v>
      </c>
      <c r="L208" s="4" t="s">
        <v>81</v>
      </c>
      <c r="M208" s="4" t="s">
        <v>50</v>
      </c>
      <c r="N208" s="4" t="s">
        <v>51</v>
      </c>
      <c r="O208" s="4">
        <v>11</v>
      </c>
      <c r="P208" s="4"/>
      <c r="Q208" s="4" t="s">
        <v>52</v>
      </c>
      <c r="R208" s="4">
        <v>400</v>
      </c>
      <c r="S208" s="4">
        <v>400</v>
      </c>
      <c r="T208" s="4" t="s">
        <v>53</v>
      </c>
      <c r="U208" s="4" t="s">
        <v>52</v>
      </c>
      <c r="V208" s="4">
        <v>75478</v>
      </c>
      <c r="W208" s="4">
        <v>3200</v>
      </c>
      <c r="X208" s="8">
        <v>6200</v>
      </c>
      <c r="Y208" s="4">
        <v>3300</v>
      </c>
      <c r="Z208" s="4"/>
      <c r="AA208" s="4" t="s">
        <v>42</v>
      </c>
      <c r="AB208" s="4">
        <f>S208+S209+X208+X209</f>
        <v>7000</v>
      </c>
    </row>
    <row r="209" ht="30" customHeight="1" spans="1:28">
      <c r="A209" s="4">
        <v>203</v>
      </c>
      <c r="B209" s="4" t="s">
        <v>653</v>
      </c>
      <c r="C209" s="4" t="s">
        <v>654</v>
      </c>
      <c r="D209" s="4" t="s">
        <v>655</v>
      </c>
      <c r="E209" s="4" t="s">
        <v>656</v>
      </c>
      <c r="F209" s="4" t="s">
        <v>657</v>
      </c>
      <c r="G209" s="4"/>
      <c r="H209" s="4" t="s">
        <v>659</v>
      </c>
      <c r="I209" s="4" t="s">
        <v>660</v>
      </c>
      <c r="J209" s="4" t="s">
        <v>47</v>
      </c>
      <c r="K209" s="4" t="s">
        <v>48</v>
      </c>
      <c r="L209" s="4" t="s">
        <v>81</v>
      </c>
      <c r="M209" s="4" t="s">
        <v>50</v>
      </c>
      <c r="N209" s="4" t="s">
        <v>661</v>
      </c>
      <c r="O209" s="4">
        <v>8</v>
      </c>
      <c r="P209" s="4"/>
      <c r="Q209" s="4" t="s">
        <v>52</v>
      </c>
      <c r="R209" s="4">
        <v>400</v>
      </c>
      <c r="S209" s="4">
        <v>400</v>
      </c>
      <c r="T209" s="4" t="s">
        <v>53</v>
      </c>
      <c r="U209" s="4" t="s">
        <v>52</v>
      </c>
      <c r="V209" s="4">
        <v>32444</v>
      </c>
      <c r="W209" s="4">
        <v>3000</v>
      </c>
      <c r="X209" s="9"/>
      <c r="Y209" s="4"/>
      <c r="Z209" s="4"/>
      <c r="AA209" s="4"/>
      <c r="AB209" s="4"/>
    </row>
    <row r="210" ht="30" customHeight="1" spans="1:28">
      <c r="A210" s="4">
        <v>204</v>
      </c>
      <c r="B210" s="4" t="s">
        <v>653</v>
      </c>
      <c r="C210" s="4" t="s">
        <v>654</v>
      </c>
      <c r="D210" s="4" t="s">
        <v>662</v>
      </c>
      <c r="E210" s="4" t="s">
        <v>663</v>
      </c>
      <c r="F210" s="4" t="s">
        <v>664</v>
      </c>
      <c r="G210" s="4" t="s">
        <v>40</v>
      </c>
      <c r="H210" s="4" t="s">
        <v>665</v>
      </c>
      <c r="I210" s="4" t="s">
        <v>666</v>
      </c>
      <c r="J210" s="4" t="s">
        <v>667</v>
      </c>
      <c r="K210" s="4" t="s">
        <v>668</v>
      </c>
      <c r="L210" s="4" t="s">
        <v>669</v>
      </c>
      <c r="M210" s="4" t="s">
        <v>152</v>
      </c>
      <c r="N210" s="4" t="s">
        <v>661</v>
      </c>
      <c r="O210" s="4">
        <v>8</v>
      </c>
      <c r="P210" s="4"/>
      <c r="Q210" s="4" t="s">
        <v>52</v>
      </c>
      <c r="R210" s="4">
        <v>1200</v>
      </c>
      <c r="S210" s="4">
        <v>1200</v>
      </c>
      <c r="T210" s="4" t="s">
        <v>53</v>
      </c>
      <c r="U210" s="4" t="s">
        <v>52</v>
      </c>
      <c r="V210" s="4">
        <v>49078</v>
      </c>
      <c r="W210" s="4">
        <v>3000</v>
      </c>
      <c r="X210" s="4">
        <v>3000</v>
      </c>
      <c r="Y210" s="4"/>
      <c r="Z210" s="4"/>
      <c r="AA210" s="4" t="s">
        <v>42</v>
      </c>
      <c r="AB210" s="4">
        <f>X210+S210</f>
        <v>4200</v>
      </c>
    </row>
    <row r="211" ht="30" customHeight="1" spans="1:28">
      <c r="A211" s="4">
        <v>205</v>
      </c>
      <c r="B211" s="4" t="s">
        <v>653</v>
      </c>
      <c r="C211" s="4" t="s">
        <v>654</v>
      </c>
      <c r="D211" s="4" t="s">
        <v>670</v>
      </c>
      <c r="E211" s="4" t="s">
        <v>663</v>
      </c>
      <c r="F211" s="4" t="s">
        <v>671</v>
      </c>
      <c r="G211" s="4" t="s">
        <v>40</v>
      </c>
      <c r="H211" s="4" t="s">
        <v>670</v>
      </c>
      <c r="I211" s="4" t="s">
        <v>663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 t="s">
        <v>41</v>
      </c>
      <c r="U211" s="4"/>
      <c r="V211" s="4">
        <v>35780</v>
      </c>
      <c r="W211" s="4">
        <v>600</v>
      </c>
      <c r="X211" s="8">
        <v>4300</v>
      </c>
      <c r="Y211" s="4"/>
      <c r="Z211" s="4"/>
      <c r="AA211" s="4" t="s">
        <v>42</v>
      </c>
      <c r="AB211" s="4">
        <f>X211+X212+X213+S213</f>
        <v>4700</v>
      </c>
    </row>
    <row r="212" ht="30" customHeight="1" spans="1:28">
      <c r="A212" s="4">
        <v>206</v>
      </c>
      <c r="B212" s="4" t="s">
        <v>653</v>
      </c>
      <c r="C212" s="4" t="s">
        <v>654</v>
      </c>
      <c r="D212" s="4" t="s">
        <v>670</v>
      </c>
      <c r="E212" s="4" t="s">
        <v>663</v>
      </c>
      <c r="F212" s="4" t="s">
        <v>671</v>
      </c>
      <c r="G212" s="4"/>
      <c r="H212" s="4" t="s">
        <v>672</v>
      </c>
      <c r="I212" s="4" t="s">
        <v>673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 t="s">
        <v>41</v>
      </c>
      <c r="U212" s="4"/>
      <c r="V212" s="4">
        <v>19330</v>
      </c>
      <c r="W212" s="4">
        <v>500</v>
      </c>
      <c r="X212" s="10"/>
      <c r="Y212" s="4"/>
      <c r="Z212" s="4"/>
      <c r="AA212" s="4"/>
      <c r="AB212" s="4"/>
    </row>
    <row r="213" ht="30" customHeight="1" spans="1:28">
      <c r="A213" s="4">
        <v>207</v>
      </c>
      <c r="B213" s="4" t="s">
        <v>653</v>
      </c>
      <c r="C213" s="4" t="s">
        <v>654</v>
      </c>
      <c r="D213" s="4" t="s">
        <v>670</v>
      </c>
      <c r="E213" s="4" t="s">
        <v>663</v>
      </c>
      <c r="F213" s="4" t="s">
        <v>671</v>
      </c>
      <c r="G213" s="4"/>
      <c r="H213" s="4" t="s">
        <v>674</v>
      </c>
      <c r="I213" s="4" t="s">
        <v>675</v>
      </c>
      <c r="J213" s="4" t="s">
        <v>47</v>
      </c>
      <c r="K213" s="4" t="s">
        <v>48</v>
      </c>
      <c r="L213" s="4" t="s">
        <v>251</v>
      </c>
      <c r="M213" s="4" t="s">
        <v>50</v>
      </c>
      <c r="N213" s="4" t="s">
        <v>51</v>
      </c>
      <c r="O213" s="4">
        <v>11</v>
      </c>
      <c r="P213" s="4"/>
      <c r="Q213" s="4" t="s">
        <v>52</v>
      </c>
      <c r="R213" s="4">
        <v>400</v>
      </c>
      <c r="S213" s="4">
        <v>400</v>
      </c>
      <c r="T213" s="4" t="s">
        <v>53</v>
      </c>
      <c r="U213" s="4" t="s">
        <v>52</v>
      </c>
      <c r="V213" s="4">
        <v>63880</v>
      </c>
      <c r="W213" s="4">
        <v>3200</v>
      </c>
      <c r="X213" s="9"/>
      <c r="Y213" s="4"/>
      <c r="Z213" s="4"/>
      <c r="AA213" s="4"/>
      <c r="AB213" s="4"/>
    </row>
    <row r="214" ht="30" customHeight="1" spans="1:28">
      <c r="A214" s="4">
        <v>208</v>
      </c>
      <c r="B214" s="4" t="s">
        <v>653</v>
      </c>
      <c r="C214" s="4" t="s">
        <v>654</v>
      </c>
      <c r="D214" s="4" t="s">
        <v>676</v>
      </c>
      <c r="E214" s="4" t="s">
        <v>677</v>
      </c>
      <c r="F214" s="4" t="s">
        <v>678</v>
      </c>
      <c r="G214" s="4" t="s">
        <v>40</v>
      </c>
      <c r="H214" s="4" t="s">
        <v>676</v>
      </c>
      <c r="I214" s="4" t="s">
        <v>677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 t="s">
        <v>53</v>
      </c>
      <c r="U214" s="4" t="s">
        <v>52</v>
      </c>
      <c r="V214" s="4">
        <v>21188</v>
      </c>
      <c r="W214" s="4">
        <v>2700</v>
      </c>
      <c r="X214" s="8">
        <v>5900</v>
      </c>
      <c r="Y214" s="4"/>
      <c r="Z214" s="4"/>
      <c r="AA214" s="4" t="s">
        <v>42</v>
      </c>
      <c r="AB214" s="4">
        <f>X214+X215+S215</f>
        <v>7100</v>
      </c>
    </row>
    <row r="215" ht="30" customHeight="1" spans="1:28">
      <c r="A215" s="4">
        <v>209</v>
      </c>
      <c r="B215" s="4" t="s">
        <v>653</v>
      </c>
      <c r="C215" s="4" t="s">
        <v>654</v>
      </c>
      <c r="D215" s="4" t="s">
        <v>676</v>
      </c>
      <c r="E215" s="4" t="s">
        <v>677</v>
      </c>
      <c r="F215" s="4" t="s">
        <v>678</v>
      </c>
      <c r="G215" s="4"/>
      <c r="H215" s="4" t="s">
        <v>679</v>
      </c>
      <c r="I215" s="4" t="s">
        <v>680</v>
      </c>
      <c r="J215" s="4" t="s">
        <v>362</v>
      </c>
      <c r="K215" s="4" t="s">
        <v>681</v>
      </c>
      <c r="L215" s="4" t="s">
        <v>682</v>
      </c>
      <c r="M215" s="4" t="s">
        <v>152</v>
      </c>
      <c r="N215" s="4" t="s">
        <v>51</v>
      </c>
      <c r="O215" s="4">
        <v>11</v>
      </c>
      <c r="P215" s="4"/>
      <c r="Q215" s="4" t="s">
        <v>52</v>
      </c>
      <c r="R215" s="4">
        <v>1200</v>
      </c>
      <c r="S215" s="4">
        <v>1200</v>
      </c>
      <c r="T215" s="4" t="s">
        <v>53</v>
      </c>
      <c r="U215" s="4" t="s">
        <v>52</v>
      </c>
      <c r="V215" s="4">
        <v>123276</v>
      </c>
      <c r="W215" s="4">
        <v>3200</v>
      </c>
      <c r="X215" s="9"/>
      <c r="Y215" s="4"/>
      <c r="Z215" s="4"/>
      <c r="AA215" s="4"/>
      <c r="AB215" s="4"/>
    </row>
    <row r="216" ht="30" customHeight="1" spans="1:28">
      <c r="A216" s="4">
        <v>210</v>
      </c>
      <c r="B216" s="4" t="s">
        <v>653</v>
      </c>
      <c r="C216" s="4" t="s">
        <v>654</v>
      </c>
      <c r="D216" s="4" t="s">
        <v>683</v>
      </c>
      <c r="E216" s="4" t="s">
        <v>684</v>
      </c>
      <c r="F216" s="4" t="s">
        <v>685</v>
      </c>
      <c r="G216" s="4" t="s">
        <v>40</v>
      </c>
      <c r="H216" s="4" t="s">
        <v>686</v>
      </c>
      <c r="I216" s="4" t="s">
        <v>229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 t="s">
        <v>41</v>
      </c>
      <c r="U216" s="4" t="s">
        <v>42</v>
      </c>
      <c r="V216" s="4">
        <v>21933</v>
      </c>
      <c r="W216" s="4">
        <v>500</v>
      </c>
      <c r="X216" s="8">
        <v>4400</v>
      </c>
      <c r="Y216" s="4"/>
      <c r="Z216" s="4"/>
      <c r="AA216" s="4" t="s">
        <v>42</v>
      </c>
      <c r="AB216" s="4">
        <f>X216+X217+X218+S217+S218</f>
        <v>5000</v>
      </c>
    </row>
    <row r="217" ht="30" customHeight="1" spans="1:28">
      <c r="A217" s="4">
        <v>211</v>
      </c>
      <c r="B217" s="4" t="s">
        <v>653</v>
      </c>
      <c r="C217" s="4" t="s">
        <v>654</v>
      </c>
      <c r="D217" s="4" t="s">
        <v>683</v>
      </c>
      <c r="E217" s="4" t="s">
        <v>684</v>
      </c>
      <c r="F217" s="4" t="s">
        <v>685</v>
      </c>
      <c r="G217" s="4"/>
      <c r="H217" s="4" t="s">
        <v>687</v>
      </c>
      <c r="I217" s="4" t="s">
        <v>215</v>
      </c>
      <c r="J217" s="4" t="s">
        <v>47</v>
      </c>
      <c r="K217" s="4" t="s">
        <v>48</v>
      </c>
      <c r="L217" s="4" t="s">
        <v>81</v>
      </c>
      <c r="M217" s="4" t="s">
        <v>50</v>
      </c>
      <c r="N217" s="4" t="s">
        <v>51</v>
      </c>
      <c r="O217" s="4">
        <v>11</v>
      </c>
      <c r="P217" s="4"/>
      <c r="Q217" s="4" t="s">
        <v>52</v>
      </c>
      <c r="R217" s="4">
        <v>400</v>
      </c>
      <c r="S217" s="4">
        <v>400</v>
      </c>
      <c r="T217" s="4" t="s">
        <v>53</v>
      </c>
      <c r="U217" s="4" t="s">
        <v>52</v>
      </c>
      <c r="V217" s="4">
        <v>64652</v>
      </c>
      <c r="W217" s="4">
        <v>3200</v>
      </c>
      <c r="X217" s="10"/>
      <c r="Y217" s="4"/>
      <c r="Z217" s="4"/>
      <c r="AA217" s="4"/>
      <c r="AB217" s="4"/>
    </row>
    <row r="218" ht="30" customHeight="1" spans="1:28">
      <c r="A218" s="4">
        <v>212</v>
      </c>
      <c r="B218" s="4" t="s">
        <v>653</v>
      </c>
      <c r="C218" s="4" t="s">
        <v>654</v>
      </c>
      <c r="D218" s="4" t="s">
        <v>683</v>
      </c>
      <c r="E218" s="4" t="s">
        <v>684</v>
      </c>
      <c r="F218" s="4" t="s">
        <v>685</v>
      </c>
      <c r="G218" s="4"/>
      <c r="H218" s="4" t="s">
        <v>688</v>
      </c>
      <c r="I218" s="4" t="s">
        <v>689</v>
      </c>
      <c r="J218" s="4" t="s">
        <v>47</v>
      </c>
      <c r="K218" s="4" t="s">
        <v>48</v>
      </c>
      <c r="L218" s="4" t="s">
        <v>81</v>
      </c>
      <c r="M218" s="4" t="s">
        <v>50</v>
      </c>
      <c r="N218" s="4" t="s">
        <v>690</v>
      </c>
      <c r="O218" s="4">
        <v>4</v>
      </c>
      <c r="P218" s="4" t="s">
        <v>52</v>
      </c>
      <c r="Q218" s="4"/>
      <c r="R218" s="4">
        <v>200</v>
      </c>
      <c r="S218" s="4">
        <v>200</v>
      </c>
      <c r="T218" s="4" t="s">
        <v>53</v>
      </c>
      <c r="U218" s="4" t="s">
        <v>42</v>
      </c>
      <c r="V218" s="4">
        <v>24974</v>
      </c>
      <c r="W218" s="4">
        <v>700</v>
      </c>
      <c r="X218" s="9"/>
      <c r="Y218" s="4"/>
      <c r="Z218" s="4"/>
      <c r="AA218" s="4"/>
      <c r="AB218" s="4"/>
    </row>
    <row r="219" ht="30" customHeight="1" spans="1:28">
      <c r="A219" s="4">
        <v>213</v>
      </c>
      <c r="B219" s="4" t="s">
        <v>653</v>
      </c>
      <c r="C219" s="4" t="s">
        <v>654</v>
      </c>
      <c r="D219" s="4" t="s">
        <v>691</v>
      </c>
      <c r="E219" s="4" t="s">
        <v>692</v>
      </c>
      <c r="F219" s="4" t="s">
        <v>693</v>
      </c>
      <c r="G219" s="4" t="s">
        <v>40</v>
      </c>
      <c r="H219" s="4" t="s">
        <v>691</v>
      </c>
      <c r="I219" s="4" t="s">
        <v>692</v>
      </c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 t="s">
        <v>41</v>
      </c>
      <c r="U219" s="4" t="s">
        <v>42</v>
      </c>
      <c r="V219" s="4">
        <v>36850</v>
      </c>
      <c r="W219" s="4">
        <v>600</v>
      </c>
      <c r="X219" s="4">
        <v>600</v>
      </c>
      <c r="Y219" s="4"/>
      <c r="Z219" s="4"/>
      <c r="AA219" s="4" t="s">
        <v>42</v>
      </c>
      <c r="AB219" s="4">
        <f>X219+S219</f>
        <v>600</v>
      </c>
    </row>
    <row r="220" ht="30" customHeight="1" spans="1:28">
      <c r="A220" s="4">
        <v>214</v>
      </c>
      <c r="B220" s="4" t="s">
        <v>653</v>
      </c>
      <c r="C220" s="4" t="s">
        <v>654</v>
      </c>
      <c r="D220" s="4" t="s">
        <v>694</v>
      </c>
      <c r="E220" s="4" t="s">
        <v>695</v>
      </c>
      <c r="F220" s="4" t="s">
        <v>696</v>
      </c>
      <c r="G220" s="4" t="s">
        <v>40</v>
      </c>
      <c r="H220" s="4" t="s">
        <v>697</v>
      </c>
      <c r="I220" s="4" t="s">
        <v>698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 t="s">
        <v>41</v>
      </c>
      <c r="U220" s="4" t="s">
        <v>42</v>
      </c>
      <c r="V220" s="4">
        <v>28000</v>
      </c>
      <c r="W220" s="4">
        <v>500</v>
      </c>
      <c r="X220" s="4">
        <v>500</v>
      </c>
      <c r="Y220" s="4">
        <v>2178</v>
      </c>
      <c r="Z220" s="4"/>
      <c r="AA220" s="4" t="s">
        <v>42</v>
      </c>
      <c r="AB220" s="4">
        <v>500</v>
      </c>
    </row>
    <row r="221" ht="30" customHeight="1" spans="1:28">
      <c r="A221" s="4">
        <v>215</v>
      </c>
      <c r="B221" s="4" t="s">
        <v>653</v>
      </c>
      <c r="C221" s="4" t="s">
        <v>654</v>
      </c>
      <c r="D221" s="4" t="s">
        <v>699</v>
      </c>
      <c r="E221" s="4" t="s">
        <v>229</v>
      </c>
      <c r="F221" s="4" t="s">
        <v>700</v>
      </c>
      <c r="G221" s="4" t="s">
        <v>40</v>
      </c>
      <c r="H221" s="7" t="s">
        <v>701</v>
      </c>
      <c r="I221" s="4" t="s">
        <v>675</v>
      </c>
      <c r="J221" s="4" t="s">
        <v>47</v>
      </c>
      <c r="K221" s="4" t="s">
        <v>48</v>
      </c>
      <c r="L221" s="4" t="s">
        <v>251</v>
      </c>
      <c r="M221" s="4" t="s">
        <v>50</v>
      </c>
      <c r="N221" s="4" t="s">
        <v>51</v>
      </c>
      <c r="O221" s="4">
        <v>11</v>
      </c>
      <c r="P221" s="4"/>
      <c r="Q221" s="4" t="s">
        <v>52</v>
      </c>
      <c r="R221" s="4">
        <v>400</v>
      </c>
      <c r="S221" s="4">
        <v>400</v>
      </c>
      <c r="T221" s="4" t="s">
        <v>53</v>
      </c>
      <c r="U221" s="4" t="s">
        <v>52</v>
      </c>
      <c r="V221" s="4">
        <v>80275</v>
      </c>
      <c r="W221" s="4">
        <v>3200</v>
      </c>
      <c r="X221" s="8">
        <v>4200</v>
      </c>
      <c r="Y221" s="4"/>
      <c r="Z221" s="4"/>
      <c r="AA221" s="4" t="s">
        <v>42</v>
      </c>
      <c r="AB221" s="4">
        <f>X221+X222+X223+S221</f>
        <v>4600</v>
      </c>
    </row>
    <row r="222" ht="30" customHeight="1" spans="1:28">
      <c r="A222" s="4">
        <v>216</v>
      </c>
      <c r="B222" s="4" t="s">
        <v>653</v>
      </c>
      <c r="C222" s="4" t="s">
        <v>654</v>
      </c>
      <c r="D222" s="4" t="s">
        <v>699</v>
      </c>
      <c r="E222" s="4" t="s">
        <v>229</v>
      </c>
      <c r="F222" s="4" t="s">
        <v>700</v>
      </c>
      <c r="G222" s="4"/>
      <c r="H222" s="7" t="s">
        <v>699</v>
      </c>
      <c r="I222" s="4" t="s">
        <v>229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 t="s">
        <v>41</v>
      </c>
      <c r="U222" s="4" t="s">
        <v>42</v>
      </c>
      <c r="V222" s="4">
        <v>26749</v>
      </c>
      <c r="W222" s="4">
        <v>500</v>
      </c>
      <c r="X222" s="10"/>
      <c r="Y222" s="4"/>
      <c r="Z222" s="4"/>
      <c r="AA222" s="4"/>
      <c r="AB222" s="4"/>
    </row>
    <row r="223" ht="30" customHeight="1" spans="1:28">
      <c r="A223" s="4">
        <v>217</v>
      </c>
      <c r="B223" s="4" t="s">
        <v>653</v>
      </c>
      <c r="C223" s="4" t="s">
        <v>654</v>
      </c>
      <c r="D223" s="4" t="s">
        <v>699</v>
      </c>
      <c r="E223" s="4" t="s">
        <v>229</v>
      </c>
      <c r="F223" s="4" t="s">
        <v>700</v>
      </c>
      <c r="G223" s="4"/>
      <c r="H223" s="7" t="s">
        <v>702</v>
      </c>
      <c r="I223" s="4" t="s">
        <v>703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 t="s">
        <v>41</v>
      </c>
      <c r="U223" s="4" t="s">
        <v>42</v>
      </c>
      <c r="V223" s="4">
        <v>24500</v>
      </c>
      <c r="W223" s="4">
        <v>500</v>
      </c>
      <c r="X223" s="9"/>
      <c r="Y223" s="4"/>
      <c r="Z223" s="4"/>
      <c r="AA223" s="4"/>
      <c r="AB223" s="4"/>
    </row>
    <row r="224" ht="30" customHeight="1" spans="1:28">
      <c r="A224" s="4">
        <v>218</v>
      </c>
      <c r="B224" s="4" t="s">
        <v>653</v>
      </c>
      <c r="C224" s="4" t="s">
        <v>654</v>
      </c>
      <c r="D224" s="4" t="s">
        <v>704</v>
      </c>
      <c r="E224" s="7" t="s">
        <v>705</v>
      </c>
      <c r="F224" s="4" t="s">
        <v>706</v>
      </c>
      <c r="G224" s="4" t="s">
        <v>40</v>
      </c>
      <c r="H224" s="7" t="s">
        <v>707</v>
      </c>
      <c r="I224" s="4" t="s">
        <v>708</v>
      </c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 t="s">
        <v>41</v>
      </c>
      <c r="U224" s="4" t="s">
        <v>42</v>
      </c>
      <c r="V224" s="4">
        <v>30320</v>
      </c>
      <c r="W224" s="4">
        <v>600</v>
      </c>
      <c r="X224" s="4">
        <v>600</v>
      </c>
      <c r="Y224" s="4"/>
      <c r="Z224" s="4">
        <v>1200</v>
      </c>
      <c r="AA224" s="4" t="s">
        <v>42</v>
      </c>
      <c r="AB224" s="4">
        <v>600</v>
      </c>
    </row>
    <row r="225" ht="30" customHeight="1" spans="1:28">
      <c r="A225" s="4">
        <v>219</v>
      </c>
      <c r="B225" s="4" t="s">
        <v>653</v>
      </c>
      <c r="C225" s="4" t="s">
        <v>654</v>
      </c>
      <c r="D225" s="4" t="s">
        <v>709</v>
      </c>
      <c r="E225" s="7" t="s">
        <v>673</v>
      </c>
      <c r="F225" s="4" t="s">
        <v>710</v>
      </c>
      <c r="G225" s="4" t="s">
        <v>40</v>
      </c>
      <c r="H225" s="7" t="s">
        <v>711</v>
      </c>
      <c r="I225" s="4" t="s">
        <v>712</v>
      </c>
      <c r="J225" s="4" t="s">
        <v>47</v>
      </c>
      <c r="K225" s="4" t="s">
        <v>48</v>
      </c>
      <c r="L225" s="4" t="s">
        <v>251</v>
      </c>
      <c r="M225" s="4" t="s">
        <v>50</v>
      </c>
      <c r="N225" s="4" t="s">
        <v>507</v>
      </c>
      <c r="O225" s="4">
        <v>6</v>
      </c>
      <c r="P225" s="4"/>
      <c r="Q225" s="4" t="s">
        <v>52</v>
      </c>
      <c r="R225" s="4">
        <v>400</v>
      </c>
      <c r="S225" s="4">
        <v>400</v>
      </c>
      <c r="T225" s="4" t="s">
        <v>53</v>
      </c>
      <c r="U225" s="4" t="s">
        <v>52</v>
      </c>
      <c r="V225" s="4">
        <v>50645</v>
      </c>
      <c r="W225" s="4">
        <v>3200</v>
      </c>
      <c r="X225" s="4">
        <v>3200</v>
      </c>
      <c r="Y225" s="4"/>
      <c r="Z225" s="4"/>
      <c r="AA225" s="4" t="s">
        <v>42</v>
      </c>
      <c r="AB225" s="4">
        <f>X225+S225</f>
        <v>3600</v>
      </c>
    </row>
    <row r="226" ht="30" customHeight="1" spans="1:28">
      <c r="A226" s="4">
        <v>220</v>
      </c>
      <c r="B226" s="4" t="s">
        <v>653</v>
      </c>
      <c r="C226" s="4" t="s">
        <v>654</v>
      </c>
      <c r="D226" s="7" t="s">
        <v>713</v>
      </c>
      <c r="E226" s="7" t="s">
        <v>712</v>
      </c>
      <c r="F226" s="4" t="s">
        <v>714</v>
      </c>
      <c r="G226" s="4" t="s">
        <v>40</v>
      </c>
      <c r="H226" s="7" t="s">
        <v>713</v>
      </c>
      <c r="I226" s="4" t="s">
        <v>712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 t="s">
        <v>41</v>
      </c>
      <c r="U226" s="4" t="s">
        <v>42</v>
      </c>
      <c r="V226" s="4">
        <v>44300</v>
      </c>
      <c r="W226" s="4">
        <v>600</v>
      </c>
      <c r="X226" s="4">
        <v>600</v>
      </c>
      <c r="Y226" s="4">
        <v>6000</v>
      </c>
      <c r="Z226" s="4"/>
      <c r="AA226" s="4" t="s">
        <v>42</v>
      </c>
      <c r="AB226" s="4">
        <v>600</v>
      </c>
    </row>
    <row r="227" ht="30" customHeight="1" spans="1:28">
      <c r="A227" s="4">
        <v>221</v>
      </c>
      <c r="B227" s="4" t="s">
        <v>653</v>
      </c>
      <c r="C227" s="4" t="s">
        <v>654</v>
      </c>
      <c r="D227" s="7" t="s">
        <v>715</v>
      </c>
      <c r="E227" s="7" t="s">
        <v>692</v>
      </c>
      <c r="F227" s="4" t="s">
        <v>716</v>
      </c>
      <c r="G227" s="4" t="s">
        <v>40</v>
      </c>
      <c r="H227" s="7" t="s">
        <v>717</v>
      </c>
      <c r="I227" s="4" t="s">
        <v>718</v>
      </c>
      <c r="J227" s="4" t="s">
        <v>191</v>
      </c>
      <c r="K227" s="4" t="s">
        <v>719</v>
      </c>
      <c r="L227" s="4"/>
      <c r="M227" s="4" t="s">
        <v>152</v>
      </c>
      <c r="N227" s="4" t="s">
        <v>720</v>
      </c>
      <c r="O227" s="4">
        <v>7</v>
      </c>
      <c r="P227" s="4"/>
      <c r="Q227" s="4" t="s">
        <v>52</v>
      </c>
      <c r="R227" s="4">
        <v>1200</v>
      </c>
      <c r="S227" s="4">
        <v>1200</v>
      </c>
      <c r="T227" s="4" t="s">
        <v>53</v>
      </c>
      <c r="U227" s="4" t="s">
        <v>52</v>
      </c>
      <c r="V227" s="4">
        <v>22279</v>
      </c>
      <c r="W227" s="4">
        <v>2700</v>
      </c>
      <c r="X227" s="4">
        <v>2700</v>
      </c>
      <c r="Y227" s="4"/>
      <c r="Z227" s="4"/>
      <c r="AA227" s="4" t="s">
        <v>42</v>
      </c>
      <c r="AB227" s="4">
        <v>3900</v>
      </c>
    </row>
    <row r="228" ht="30" customHeight="1" spans="1:28">
      <c r="A228" s="4">
        <v>222</v>
      </c>
      <c r="B228" s="4" t="s">
        <v>653</v>
      </c>
      <c r="C228" s="4" t="s">
        <v>654</v>
      </c>
      <c r="D228" s="7" t="s">
        <v>721</v>
      </c>
      <c r="E228" s="7" t="s">
        <v>444</v>
      </c>
      <c r="F228" s="4" t="s">
        <v>722</v>
      </c>
      <c r="G228" s="4" t="s">
        <v>40</v>
      </c>
      <c r="H228" s="7" t="s">
        <v>723</v>
      </c>
      <c r="I228" s="4" t="s">
        <v>444</v>
      </c>
      <c r="J228" s="4" t="s">
        <v>47</v>
      </c>
      <c r="K228" s="4" t="s">
        <v>48</v>
      </c>
      <c r="L228" s="4" t="s">
        <v>251</v>
      </c>
      <c r="M228" s="4" t="s">
        <v>50</v>
      </c>
      <c r="N228" s="4" t="s">
        <v>51</v>
      </c>
      <c r="O228" s="4">
        <v>11</v>
      </c>
      <c r="P228" s="4"/>
      <c r="Q228" s="4" t="s">
        <v>52</v>
      </c>
      <c r="R228" s="4">
        <v>400</v>
      </c>
      <c r="S228" s="4">
        <v>400</v>
      </c>
      <c r="T228" s="4" t="s">
        <v>53</v>
      </c>
      <c r="U228" s="4" t="s">
        <v>52</v>
      </c>
      <c r="V228" s="4">
        <v>70171</v>
      </c>
      <c r="W228" s="4">
        <v>3200</v>
      </c>
      <c r="X228" s="8">
        <v>5100</v>
      </c>
      <c r="Y228" s="4"/>
      <c r="Z228" s="4"/>
      <c r="AA228" s="4" t="s">
        <v>42</v>
      </c>
      <c r="AB228" s="4">
        <f>X228+S228+X229+X230+X231</f>
        <v>5500</v>
      </c>
    </row>
    <row r="229" ht="30" customHeight="1" spans="1:28">
      <c r="A229" s="4">
        <v>223</v>
      </c>
      <c r="B229" s="4" t="s">
        <v>653</v>
      </c>
      <c r="C229" s="4" t="s">
        <v>654</v>
      </c>
      <c r="D229" s="7" t="s">
        <v>721</v>
      </c>
      <c r="E229" s="7" t="s">
        <v>444</v>
      </c>
      <c r="F229" s="4" t="s">
        <v>722</v>
      </c>
      <c r="G229" s="4"/>
      <c r="H229" s="7" t="s">
        <v>724</v>
      </c>
      <c r="I229" s="4" t="s">
        <v>684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 t="s">
        <v>41</v>
      </c>
      <c r="U229" s="4" t="s">
        <v>42</v>
      </c>
      <c r="V229" s="4">
        <v>24487</v>
      </c>
      <c r="W229" s="4">
        <v>500</v>
      </c>
      <c r="X229" s="10"/>
      <c r="Y229" s="4"/>
      <c r="Z229" s="4"/>
      <c r="AA229" s="4"/>
      <c r="AB229" s="4"/>
    </row>
    <row r="230" ht="30" customHeight="1" spans="1:28">
      <c r="A230" s="4">
        <v>224</v>
      </c>
      <c r="B230" s="4" t="s">
        <v>653</v>
      </c>
      <c r="C230" s="4" t="s">
        <v>654</v>
      </c>
      <c r="D230" s="7" t="s">
        <v>721</v>
      </c>
      <c r="E230" s="7" t="s">
        <v>444</v>
      </c>
      <c r="F230" s="4" t="s">
        <v>722</v>
      </c>
      <c r="G230" s="4"/>
      <c r="H230" s="7" t="s">
        <v>725</v>
      </c>
      <c r="I230" s="4" t="s">
        <v>726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 t="s">
        <v>41</v>
      </c>
      <c r="U230" s="4" t="s">
        <v>42</v>
      </c>
      <c r="V230" s="4">
        <v>49368</v>
      </c>
      <c r="W230" s="4">
        <v>600</v>
      </c>
      <c r="X230" s="10"/>
      <c r="Y230" s="4"/>
      <c r="Z230" s="4"/>
      <c r="AA230" s="4"/>
      <c r="AB230" s="4"/>
    </row>
    <row r="231" ht="30" customHeight="1" spans="1:28">
      <c r="A231" s="4">
        <v>225</v>
      </c>
      <c r="B231" s="4" t="s">
        <v>653</v>
      </c>
      <c r="C231" s="4" t="s">
        <v>654</v>
      </c>
      <c r="D231" s="7" t="s">
        <v>721</v>
      </c>
      <c r="E231" s="7" t="s">
        <v>444</v>
      </c>
      <c r="F231" s="4" t="s">
        <v>722</v>
      </c>
      <c r="G231" s="4"/>
      <c r="H231" s="7" t="s">
        <v>721</v>
      </c>
      <c r="I231" s="4" t="s">
        <v>444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 t="s">
        <v>41</v>
      </c>
      <c r="U231" s="4" t="s">
        <v>42</v>
      </c>
      <c r="V231" s="4">
        <v>53000</v>
      </c>
      <c r="W231" s="4">
        <v>800</v>
      </c>
      <c r="X231" s="9"/>
      <c r="Y231" s="4"/>
      <c r="Z231" s="4"/>
      <c r="AA231" s="4"/>
      <c r="AB231" s="4"/>
    </row>
    <row r="232" ht="30" customHeight="1" spans="1:28">
      <c r="A232" s="4">
        <v>226</v>
      </c>
      <c r="B232" s="4" t="s">
        <v>653</v>
      </c>
      <c r="C232" s="4" t="s">
        <v>654</v>
      </c>
      <c r="D232" s="4" t="s">
        <v>727</v>
      </c>
      <c r="E232" s="4" t="s">
        <v>728</v>
      </c>
      <c r="F232" s="4" t="s">
        <v>729</v>
      </c>
      <c r="G232" s="4" t="s">
        <v>40</v>
      </c>
      <c r="H232" s="7" t="s">
        <v>730</v>
      </c>
      <c r="I232" s="4" t="s">
        <v>692</v>
      </c>
      <c r="J232" s="4" t="s">
        <v>731</v>
      </c>
      <c r="K232" s="4" t="s">
        <v>732</v>
      </c>
      <c r="L232" s="4"/>
      <c r="M232" s="4" t="s">
        <v>152</v>
      </c>
      <c r="N232" s="4" t="s">
        <v>733</v>
      </c>
      <c r="O232" s="4">
        <v>6</v>
      </c>
      <c r="P232" s="4"/>
      <c r="Q232" s="4" t="s">
        <v>52</v>
      </c>
      <c r="R232" s="4">
        <v>1200</v>
      </c>
      <c r="S232" s="4">
        <v>1200</v>
      </c>
      <c r="T232" s="4" t="s">
        <v>53</v>
      </c>
      <c r="U232" s="4" t="s">
        <v>52</v>
      </c>
      <c r="V232" s="4">
        <v>51479</v>
      </c>
      <c r="W232" s="4">
        <v>3200</v>
      </c>
      <c r="X232" s="8">
        <v>3500</v>
      </c>
      <c r="Y232" s="4"/>
      <c r="Z232" s="4"/>
      <c r="AA232" s="4" t="s">
        <v>42</v>
      </c>
      <c r="AB232" s="4">
        <f>X232+X233+S232+S233</f>
        <v>4700</v>
      </c>
    </row>
    <row r="233" ht="30" customHeight="1" spans="1:28">
      <c r="A233" s="4">
        <v>227</v>
      </c>
      <c r="B233" s="4" t="s">
        <v>653</v>
      </c>
      <c r="C233" s="4" t="s">
        <v>654</v>
      </c>
      <c r="D233" s="4" t="s">
        <v>727</v>
      </c>
      <c r="E233" s="4" t="s">
        <v>728</v>
      </c>
      <c r="F233" s="4" t="s">
        <v>729</v>
      </c>
      <c r="G233" s="4"/>
      <c r="H233" s="7" t="s">
        <v>734</v>
      </c>
      <c r="I233" s="4" t="s">
        <v>735</v>
      </c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 t="s">
        <v>41</v>
      </c>
      <c r="U233" s="4" t="s">
        <v>42</v>
      </c>
      <c r="V233" s="4">
        <v>11241</v>
      </c>
      <c r="W233" s="4">
        <v>300</v>
      </c>
      <c r="X233" s="9"/>
      <c r="Y233" s="4"/>
      <c r="Z233" s="4"/>
      <c r="AA233" s="4"/>
      <c r="AB233" s="4"/>
    </row>
    <row r="234" ht="30" customHeight="1" spans="1:28">
      <c r="A234" s="4">
        <v>228</v>
      </c>
      <c r="B234" s="4" t="s">
        <v>653</v>
      </c>
      <c r="C234" s="4" t="s">
        <v>654</v>
      </c>
      <c r="D234" s="4" t="s">
        <v>736</v>
      </c>
      <c r="E234" s="7" t="s">
        <v>737</v>
      </c>
      <c r="F234" s="4" t="s">
        <v>738</v>
      </c>
      <c r="G234" s="4" t="s">
        <v>40</v>
      </c>
      <c r="H234" s="7" t="s">
        <v>736</v>
      </c>
      <c r="I234" s="4" t="s">
        <v>737</v>
      </c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 t="s">
        <v>41</v>
      </c>
      <c r="U234" s="4" t="s">
        <v>42</v>
      </c>
      <c r="V234" s="4">
        <v>44228</v>
      </c>
      <c r="W234" s="4">
        <v>600</v>
      </c>
      <c r="X234" s="8">
        <v>1100</v>
      </c>
      <c r="Y234" s="4"/>
      <c r="Z234" s="4"/>
      <c r="AA234" s="4" t="s">
        <v>42</v>
      </c>
      <c r="AB234" s="4">
        <f>X234+X235+S235</f>
        <v>1100</v>
      </c>
    </row>
    <row r="235" ht="30" customHeight="1" spans="1:28">
      <c r="A235" s="4">
        <v>229</v>
      </c>
      <c r="B235" s="4" t="s">
        <v>653</v>
      </c>
      <c r="C235" s="4" t="s">
        <v>654</v>
      </c>
      <c r="D235" s="4" t="s">
        <v>736</v>
      </c>
      <c r="E235" s="7" t="s">
        <v>737</v>
      </c>
      <c r="F235" s="4" t="s">
        <v>738</v>
      </c>
      <c r="G235" s="4"/>
      <c r="H235" s="7" t="s">
        <v>739</v>
      </c>
      <c r="I235" s="4" t="s">
        <v>740</v>
      </c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 t="s">
        <v>41</v>
      </c>
      <c r="U235" s="4" t="s">
        <v>42</v>
      </c>
      <c r="V235" s="4">
        <v>22604</v>
      </c>
      <c r="W235" s="4">
        <v>500</v>
      </c>
      <c r="X235" s="9"/>
      <c r="Y235" s="4"/>
      <c r="Z235" s="4"/>
      <c r="AA235" s="4"/>
      <c r="AB235" s="4"/>
    </row>
    <row r="236" ht="30" customHeight="1" spans="1:28">
      <c r="A236" s="4">
        <v>230</v>
      </c>
      <c r="B236" s="4" t="s">
        <v>653</v>
      </c>
      <c r="C236" s="4" t="s">
        <v>654</v>
      </c>
      <c r="D236" s="4" t="s">
        <v>741</v>
      </c>
      <c r="E236" s="4" t="s">
        <v>712</v>
      </c>
      <c r="F236" s="4" t="s">
        <v>742</v>
      </c>
      <c r="G236" s="4" t="s">
        <v>40</v>
      </c>
      <c r="H236" s="7" t="s">
        <v>741</v>
      </c>
      <c r="I236" s="4" t="s">
        <v>712</v>
      </c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 t="s">
        <v>41</v>
      </c>
      <c r="U236" s="4" t="s">
        <v>42</v>
      </c>
      <c r="V236" s="4">
        <v>59718</v>
      </c>
      <c r="W236" s="4">
        <v>800</v>
      </c>
      <c r="X236" s="8">
        <v>5000</v>
      </c>
      <c r="Y236" s="4"/>
      <c r="Z236" s="4"/>
      <c r="AA236" s="4" t="s">
        <v>42</v>
      </c>
      <c r="AB236" s="4">
        <f>X236+X237+X238+X239+S237+S238+S239</f>
        <v>5400</v>
      </c>
    </row>
    <row r="237" ht="30" customHeight="1" spans="1:28">
      <c r="A237" s="4">
        <v>231</v>
      </c>
      <c r="B237" s="4" t="s">
        <v>653</v>
      </c>
      <c r="C237" s="4" t="s">
        <v>654</v>
      </c>
      <c r="D237" s="4" t="s">
        <v>741</v>
      </c>
      <c r="E237" s="4" t="s">
        <v>712</v>
      </c>
      <c r="F237" s="4" t="s">
        <v>742</v>
      </c>
      <c r="G237" s="4"/>
      <c r="H237" s="7" t="s">
        <v>743</v>
      </c>
      <c r="I237" s="4" t="s">
        <v>744</v>
      </c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 t="s">
        <v>41</v>
      </c>
      <c r="U237" s="4" t="s">
        <v>42</v>
      </c>
      <c r="V237" s="4">
        <v>30308</v>
      </c>
      <c r="W237" s="4">
        <v>600</v>
      </c>
      <c r="X237" s="10"/>
      <c r="Y237" s="4"/>
      <c r="Z237" s="4"/>
      <c r="AA237" s="4"/>
      <c r="AB237" s="4"/>
    </row>
    <row r="238" ht="30" customHeight="1" spans="1:28">
      <c r="A238" s="4">
        <v>232</v>
      </c>
      <c r="B238" s="4" t="s">
        <v>653</v>
      </c>
      <c r="C238" s="4" t="s">
        <v>654</v>
      </c>
      <c r="D238" s="4" t="s">
        <v>741</v>
      </c>
      <c r="E238" s="4" t="s">
        <v>712</v>
      </c>
      <c r="F238" s="4" t="s">
        <v>742</v>
      </c>
      <c r="G238" s="4"/>
      <c r="H238" s="7" t="s">
        <v>745</v>
      </c>
      <c r="I238" s="4" t="s">
        <v>746</v>
      </c>
      <c r="J238" s="4" t="s">
        <v>47</v>
      </c>
      <c r="K238" s="4" t="s">
        <v>48</v>
      </c>
      <c r="L238" s="4" t="s">
        <v>338</v>
      </c>
      <c r="M238" s="4" t="s">
        <v>50</v>
      </c>
      <c r="N238" s="4" t="s">
        <v>733</v>
      </c>
      <c r="O238" s="4">
        <v>6</v>
      </c>
      <c r="P238" s="4"/>
      <c r="Q238" s="4" t="s">
        <v>52</v>
      </c>
      <c r="R238" s="4">
        <v>400</v>
      </c>
      <c r="S238" s="4">
        <v>400</v>
      </c>
      <c r="T238" s="4" t="s">
        <v>53</v>
      </c>
      <c r="U238" s="4" t="s">
        <v>52</v>
      </c>
      <c r="V238" s="4">
        <v>38042</v>
      </c>
      <c r="W238" s="4">
        <v>3000</v>
      </c>
      <c r="X238" s="10"/>
      <c r="Y238" s="4"/>
      <c r="Z238" s="4"/>
      <c r="AA238" s="4"/>
      <c r="AB238" s="4"/>
    </row>
    <row r="239" ht="30" customHeight="1" spans="1:28">
      <c r="A239" s="4">
        <v>233</v>
      </c>
      <c r="B239" s="4" t="s">
        <v>653</v>
      </c>
      <c r="C239" s="4" t="s">
        <v>654</v>
      </c>
      <c r="D239" s="4" t="s">
        <v>741</v>
      </c>
      <c r="E239" s="4" t="s">
        <v>712</v>
      </c>
      <c r="F239" s="4" t="s">
        <v>742</v>
      </c>
      <c r="G239" s="4"/>
      <c r="H239" s="7" t="s">
        <v>747</v>
      </c>
      <c r="I239" s="4" t="s">
        <v>748</v>
      </c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 t="s">
        <v>41</v>
      </c>
      <c r="U239" s="4" t="s">
        <v>42</v>
      </c>
      <c r="V239" s="4">
        <v>38000</v>
      </c>
      <c r="W239" s="4">
        <v>600</v>
      </c>
      <c r="X239" s="9"/>
      <c r="Y239" s="4"/>
      <c r="Z239" s="4"/>
      <c r="AA239" s="4"/>
      <c r="AB239" s="4"/>
    </row>
    <row r="240" ht="30" customHeight="1" spans="1:28">
      <c r="A240" s="4">
        <v>234</v>
      </c>
      <c r="B240" s="4" t="s">
        <v>653</v>
      </c>
      <c r="C240" s="4" t="s">
        <v>654</v>
      </c>
      <c r="D240" s="4" t="s">
        <v>749</v>
      </c>
      <c r="E240" s="4" t="s">
        <v>750</v>
      </c>
      <c r="F240" s="4" t="s">
        <v>751</v>
      </c>
      <c r="G240" s="4" t="s">
        <v>40</v>
      </c>
      <c r="H240" s="7" t="s">
        <v>752</v>
      </c>
      <c r="I240" s="4" t="s">
        <v>421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 t="s">
        <v>41</v>
      </c>
      <c r="U240" s="4" t="s">
        <v>42</v>
      </c>
      <c r="V240" s="4">
        <v>20438</v>
      </c>
      <c r="W240" s="4">
        <v>500</v>
      </c>
      <c r="X240" s="8">
        <v>1000</v>
      </c>
      <c r="Y240" s="4">
        <v>6000</v>
      </c>
      <c r="Z240" s="4"/>
      <c r="AA240" s="4" t="s">
        <v>42</v>
      </c>
      <c r="AB240" s="4">
        <f>X240+X241</f>
        <v>1000</v>
      </c>
    </row>
    <row r="241" ht="30" customHeight="1" spans="1:28">
      <c r="A241" s="4">
        <v>235</v>
      </c>
      <c r="B241" s="4" t="s">
        <v>653</v>
      </c>
      <c r="C241" s="4" t="s">
        <v>654</v>
      </c>
      <c r="D241" s="4" t="s">
        <v>749</v>
      </c>
      <c r="E241" s="4" t="s">
        <v>750</v>
      </c>
      <c r="F241" s="4" t="s">
        <v>751</v>
      </c>
      <c r="G241" s="4"/>
      <c r="H241" s="7" t="s">
        <v>753</v>
      </c>
      <c r="I241" s="4" t="s">
        <v>754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 t="s">
        <v>41</v>
      </c>
      <c r="U241" s="4" t="s">
        <v>42</v>
      </c>
      <c r="V241" s="4">
        <v>15500</v>
      </c>
      <c r="W241" s="4">
        <v>500</v>
      </c>
      <c r="X241" s="9"/>
      <c r="Y241" s="4"/>
      <c r="Z241" s="4"/>
      <c r="AA241" s="4"/>
      <c r="AB241" s="4"/>
    </row>
    <row r="242" ht="30" customHeight="1" spans="1:28">
      <c r="A242" s="4">
        <v>236</v>
      </c>
      <c r="B242" s="4" t="s">
        <v>653</v>
      </c>
      <c r="C242" s="4" t="s">
        <v>654</v>
      </c>
      <c r="D242" s="4" t="s">
        <v>755</v>
      </c>
      <c r="E242" s="4" t="s">
        <v>756</v>
      </c>
      <c r="F242" s="4" t="s">
        <v>757</v>
      </c>
      <c r="G242" s="4" t="s">
        <v>40</v>
      </c>
      <c r="H242" s="7" t="s">
        <v>758</v>
      </c>
      <c r="I242" s="4" t="s">
        <v>759</v>
      </c>
      <c r="J242" s="4" t="s">
        <v>47</v>
      </c>
      <c r="K242" s="4" t="s">
        <v>48</v>
      </c>
      <c r="L242" s="4" t="s">
        <v>81</v>
      </c>
      <c r="M242" s="4" t="s">
        <v>50</v>
      </c>
      <c r="N242" s="4" t="s">
        <v>760</v>
      </c>
      <c r="O242" s="4">
        <v>9</v>
      </c>
      <c r="P242" s="4"/>
      <c r="Q242" s="4" t="s">
        <v>52</v>
      </c>
      <c r="R242" s="4">
        <v>400</v>
      </c>
      <c r="S242" s="4">
        <v>400</v>
      </c>
      <c r="T242" s="4" t="s">
        <v>53</v>
      </c>
      <c r="U242" s="4" t="s">
        <v>52</v>
      </c>
      <c r="V242" s="4">
        <v>63780</v>
      </c>
      <c r="W242" s="4">
        <v>3200</v>
      </c>
      <c r="X242" s="4">
        <v>3200</v>
      </c>
      <c r="Y242" s="4"/>
      <c r="Z242" s="4"/>
      <c r="AA242" s="4" t="s">
        <v>42</v>
      </c>
      <c r="AB242" s="4">
        <v>3600</v>
      </c>
    </row>
    <row r="243" ht="30" customHeight="1" spans="1:28">
      <c r="A243" s="4">
        <v>237</v>
      </c>
      <c r="B243" s="4" t="s">
        <v>653</v>
      </c>
      <c r="C243" s="4" t="s">
        <v>654</v>
      </c>
      <c r="D243" s="4" t="s">
        <v>761</v>
      </c>
      <c r="E243" s="4" t="s">
        <v>656</v>
      </c>
      <c r="F243" s="4" t="s">
        <v>762</v>
      </c>
      <c r="G243" s="4" t="s">
        <v>40</v>
      </c>
      <c r="H243" s="7" t="s">
        <v>763</v>
      </c>
      <c r="I243" s="4" t="s">
        <v>764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 t="s">
        <v>41</v>
      </c>
      <c r="U243" s="4" t="s">
        <v>42</v>
      </c>
      <c r="V243" s="4">
        <v>139266</v>
      </c>
      <c r="W243" s="4">
        <v>800</v>
      </c>
      <c r="X243" s="8">
        <v>1400</v>
      </c>
      <c r="Y243" s="4">
        <v>6000</v>
      </c>
      <c r="Z243" s="4"/>
      <c r="AA243" s="4" t="s">
        <v>42</v>
      </c>
      <c r="AB243" s="4">
        <f>X243+X244+S243+S244</f>
        <v>1400</v>
      </c>
    </row>
    <row r="244" ht="30" customHeight="1" spans="1:28">
      <c r="A244" s="4">
        <v>238</v>
      </c>
      <c r="B244" s="4" t="s">
        <v>653</v>
      </c>
      <c r="C244" s="4" t="s">
        <v>654</v>
      </c>
      <c r="D244" s="4" t="s">
        <v>761</v>
      </c>
      <c r="E244" s="4" t="s">
        <v>656</v>
      </c>
      <c r="F244" s="4" t="s">
        <v>762</v>
      </c>
      <c r="G244" s="4"/>
      <c r="H244" s="7" t="s">
        <v>765</v>
      </c>
      <c r="I244" s="4" t="s">
        <v>748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 t="s">
        <v>41</v>
      </c>
      <c r="U244" s="4" t="s">
        <v>42</v>
      </c>
      <c r="V244" s="4">
        <v>41100</v>
      </c>
      <c r="W244" s="4">
        <v>600</v>
      </c>
      <c r="X244" s="9"/>
      <c r="Y244" s="4"/>
      <c r="Z244" s="4"/>
      <c r="AA244" s="4"/>
      <c r="AB244" s="4"/>
    </row>
    <row r="245" ht="30" customHeight="1" spans="1:28">
      <c r="A245" s="4">
        <v>239</v>
      </c>
      <c r="B245" s="4" t="s">
        <v>653</v>
      </c>
      <c r="C245" s="4" t="s">
        <v>654</v>
      </c>
      <c r="D245" s="4" t="s">
        <v>766</v>
      </c>
      <c r="E245" s="4" t="s">
        <v>728</v>
      </c>
      <c r="F245" s="4" t="s">
        <v>685</v>
      </c>
      <c r="G245" s="4" t="s">
        <v>40</v>
      </c>
      <c r="H245" s="4" t="s">
        <v>766</v>
      </c>
      <c r="I245" s="4" t="s">
        <v>728</v>
      </c>
      <c r="J245" s="4" t="s">
        <v>47</v>
      </c>
      <c r="K245" s="4" t="s">
        <v>422</v>
      </c>
      <c r="L245" s="4" t="s">
        <v>767</v>
      </c>
      <c r="M245" s="4" t="s">
        <v>50</v>
      </c>
      <c r="N245" s="4" t="s">
        <v>768</v>
      </c>
      <c r="O245" s="4">
        <v>10</v>
      </c>
      <c r="P245" s="4"/>
      <c r="Q245" s="4" t="s">
        <v>52</v>
      </c>
      <c r="R245" s="4">
        <v>400</v>
      </c>
      <c r="S245" s="4">
        <v>400</v>
      </c>
      <c r="T245" s="4" t="s">
        <v>53</v>
      </c>
      <c r="U245" s="4" t="s">
        <v>52</v>
      </c>
      <c r="V245" s="4">
        <v>53204</v>
      </c>
      <c r="W245" s="4">
        <v>3200</v>
      </c>
      <c r="X245" s="4">
        <v>3200</v>
      </c>
      <c r="Y245" s="4"/>
      <c r="Z245" s="4"/>
      <c r="AA245" s="4" t="s">
        <v>42</v>
      </c>
      <c r="AB245" s="4">
        <v>3600</v>
      </c>
    </row>
    <row r="246" ht="30" customHeight="1" spans="1:28">
      <c r="A246" s="4">
        <v>240</v>
      </c>
      <c r="B246" s="4" t="s">
        <v>653</v>
      </c>
      <c r="C246" s="4" t="s">
        <v>654</v>
      </c>
      <c r="D246" s="4" t="s">
        <v>769</v>
      </c>
      <c r="E246" s="4" t="s">
        <v>229</v>
      </c>
      <c r="F246" s="4" t="s">
        <v>770</v>
      </c>
      <c r="G246" s="4" t="s">
        <v>40</v>
      </c>
      <c r="H246" s="7" t="s">
        <v>771</v>
      </c>
      <c r="I246" s="4" t="s">
        <v>772</v>
      </c>
      <c r="J246" s="4" t="s">
        <v>47</v>
      </c>
      <c r="K246" s="4" t="s">
        <v>125</v>
      </c>
      <c r="L246" s="4"/>
      <c r="M246" s="4" t="s">
        <v>50</v>
      </c>
      <c r="N246" s="4" t="s">
        <v>773</v>
      </c>
      <c r="O246" s="4">
        <v>7</v>
      </c>
      <c r="P246" s="4"/>
      <c r="Q246" s="4" t="s">
        <v>52</v>
      </c>
      <c r="R246" s="4">
        <v>400</v>
      </c>
      <c r="S246" s="4">
        <v>400</v>
      </c>
      <c r="T246" s="4" t="s">
        <v>53</v>
      </c>
      <c r="U246" s="4" t="s">
        <v>52</v>
      </c>
      <c r="V246" s="4">
        <v>22451</v>
      </c>
      <c r="W246" s="4">
        <v>2700</v>
      </c>
      <c r="X246" s="4">
        <v>2700</v>
      </c>
      <c r="Y246" s="4">
        <v>1500</v>
      </c>
      <c r="Z246" s="4"/>
      <c r="AA246" s="4" t="s">
        <v>42</v>
      </c>
      <c r="AB246" s="4">
        <f>X246+S246</f>
        <v>3100</v>
      </c>
    </row>
    <row r="247" ht="30" customHeight="1" spans="1:28">
      <c r="A247" s="4">
        <v>241</v>
      </c>
      <c r="B247" s="4" t="s">
        <v>653</v>
      </c>
      <c r="C247" s="4" t="s">
        <v>654</v>
      </c>
      <c r="D247" s="4" t="s">
        <v>774</v>
      </c>
      <c r="E247" s="4" t="s">
        <v>759</v>
      </c>
      <c r="F247" s="4" t="s">
        <v>775</v>
      </c>
      <c r="G247" s="4" t="s">
        <v>40</v>
      </c>
      <c r="H247" s="7" t="s">
        <v>776</v>
      </c>
      <c r="I247" s="4" t="s">
        <v>705</v>
      </c>
      <c r="J247" s="4" t="s">
        <v>47</v>
      </c>
      <c r="K247" s="4" t="s">
        <v>48</v>
      </c>
      <c r="L247" s="4" t="s">
        <v>338</v>
      </c>
      <c r="M247" s="4" t="s">
        <v>50</v>
      </c>
      <c r="N247" s="4" t="s">
        <v>777</v>
      </c>
      <c r="O247" s="4">
        <v>4</v>
      </c>
      <c r="P247" s="4" t="s">
        <v>52</v>
      </c>
      <c r="Q247" s="4"/>
      <c r="R247" s="4">
        <v>200</v>
      </c>
      <c r="S247" s="4">
        <v>200</v>
      </c>
      <c r="T247" s="4" t="s">
        <v>53</v>
      </c>
      <c r="U247" s="4" t="s">
        <v>42</v>
      </c>
      <c r="V247" s="4">
        <v>43000</v>
      </c>
      <c r="W247" s="4">
        <v>1000</v>
      </c>
      <c r="X247" s="4">
        <v>1000</v>
      </c>
      <c r="Y247" s="4">
        <v>6000</v>
      </c>
      <c r="Z247" s="4"/>
      <c r="AA247" s="4" t="s">
        <v>42</v>
      </c>
      <c r="AB247" s="4">
        <v>1200</v>
      </c>
    </row>
    <row r="248" ht="30" customHeight="1" spans="1:28">
      <c r="A248" s="4">
        <v>242</v>
      </c>
      <c r="B248" s="4" t="s">
        <v>653</v>
      </c>
      <c r="C248" s="4" t="s">
        <v>654</v>
      </c>
      <c r="D248" s="4" t="s">
        <v>778</v>
      </c>
      <c r="E248" s="4" t="s">
        <v>779</v>
      </c>
      <c r="F248" s="4" t="s">
        <v>780</v>
      </c>
      <c r="G248" s="4" t="s">
        <v>40</v>
      </c>
      <c r="H248" s="7" t="s">
        <v>781</v>
      </c>
      <c r="I248" s="4" t="s">
        <v>782</v>
      </c>
      <c r="J248" s="4" t="s">
        <v>731</v>
      </c>
      <c r="K248" s="4" t="s">
        <v>783</v>
      </c>
      <c r="L248" s="4"/>
      <c r="M248" s="4" t="s">
        <v>152</v>
      </c>
      <c r="N248" s="4" t="s">
        <v>768</v>
      </c>
      <c r="O248" s="4">
        <v>10</v>
      </c>
      <c r="P248" s="4"/>
      <c r="Q248" s="4" t="s">
        <v>52</v>
      </c>
      <c r="R248" s="4">
        <v>1200</v>
      </c>
      <c r="S248" s="4">
        <v>1200</v>
      </c>
      <c r="T248" s="4" t="s">
        <v>53</v>
      </c>
      <c r="U248" s="4" t="s">
        <v>52</v>
      </c>
      <c r="V248" s="4">
        <v>95453</v>
      </c>
      <c r="W248" s="4">
        <v>3200</v>
      </c>
      <c r="X248" s="8">
        <v>6200</v>
      </c>
      <c r="Y248" s="4"/>
      <c r="Z248" s="4"/>
      <c r="AA248" s="4" t="s">
        <v>42</v>
      </c>
      <c r="AB248" s="4">
        <f>X248+X249+S248+S249</f>
        <v>8600</v>
      </c>
    </row>
    <row r="249" ht="30" customHeight="1" spans="1:28">
      <c r="A249" s="4">
        <v>243</v>
      </c>
      <c r="B249" s="4" t="s">
        <v>653</v>
      </c>
      <c r="C249" s="4" t="s">
        <v>654</v>
      </c>
      <c r="D249" s="4" t="s">
        <v>778</v>
      </c>
      <c r="E249" s="4" t="s">
        <v>779</v>
      </c>
      <c r="F249" s="4" t="s">
        <v>780</v>
      </c>
      <c r="G249" s="4"/>
      <c r="H249" s="7" t="s">
        <v>784</v>
      </c>
      <c r="I249" s="4" t="s">
        <v>785</v>
      </c>
      <c r="J249" s="4" t="s">
        <v>731</v>
      </c>
      <c r="K249" s="4" t="s">
        <v>786</v>
      </c>
      <c r="L249" s="4"/>
      <c r="M249" s="4" t="s">
        <v>152</v>
      </c>
      <c r="N249" s="4" t="s">
        <v>661</v>
      </c>
      <c r="O249" s="4">
        <v>8</v>
      </c>
      <c r="P249" s="4"/>
      <c r="Q249" s="4" t="s">
        <v>52</v>
      </c>
      <c r="R249" s="4">
        <v>1200</v>
      </c>
      <c r="S249" s="4">
        <v>1200</v>
      </c>
      <c r="T249" s="4" t="s">
        <v>53</v>
      </c>
      <c r="U249" s="4" t="s">
        <v>52</v>
      </c>
      <c r="V249" s="4">
        <v>37447</v>
      </c>
      <c r="W249" s="4">
        <v>3000</v>
      </c>
      <c r="X249" s="9"/>
      <c r="Y249" s="4"/>
      <c r="Z249" s="4"/>
      <c r="AA249" s="4"/>
      <c r="AB249" s="4"/>
    </row>
    <row r="250" ht="30" customHeight="1" spans="1:28">
      <c r="A250" s="4">
        <v>244</v>
      </c>
      <c r="B250" s="4" t="s">
        <v>653</v>
      </c>
      <c r="C250" s="4" t="s">
        <v>654</v>
      </c>
      <c r="D250" s="4" t="s">
        <v>787</v>
      </c>
      <c r="E250" s="4" t="s">
        <v>220</v>
      </c>
      <c r="F250" s="4" t="s">
        <v>788</v>
      </c>
      <c r="G250" s="4" t="s">
        <v>40</v>
      </c>
      <c r="H250" s="7" t="s">
        <v>789</v>
      </c>
      <c r="I250" s="4" t="s">
        <v>790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 t="s">
        <v>41</v>
      </c>
      <c r="U250" s="4" t="s">
        <v>42</v>
      </c>
      <c r="V250" s="4">
        <v>19215.1</v>
      </c>
      <c r="W250" s="4">
        <v>500</v>
      </c>
      <c r="X250" s="8">
        <v>6900</v>
      </c>
      <c r="Y250" s="4"/>
      <c r="Z250" s="4"/>
      <c r="AA250" s="4" t="s">
        <v>42</v>
      </c>
      <c r="AB250" s="4">
        <f>X250+X251+X252+S251+S252</f>
        <v>7700</v>
      </c>
    </row>
    <row r="251" ht="30" customHeight="1" spans="1:28">
      <c r="A251" s="4">
        <v>245</v>
      </c>
      <c r="B251" s="4" t="s">
        <v>653</v>
      </c>
      <c r="C251" s="4" t="s">
        <v>654</v>
      </c>
      <c r="D251" s="4" t="s">
        <v>787</v>
      </c>
      <c r="E251" s="4" t="s">
        <v>220</v>
      </c>
      <c r="F251" s="4" t="s">
        <v>788</v>
      </c>
      <c r="G251" s="4"/>
      <c r="H251" s="7" t="s">
        <v>791</v>
      </c>
      <c r="I251" s="4" t="s">
        <v>792</v>
      </c>
      <c r="J251" s="4" t="s">
        <v>47</v>
      </c>
      <c r="K251" s="4" t="s">
        <v>48</v>
      </c>
      <c r="L251" s="4"/>
      <c r="M251" s="4" t="s">
        <v>50</v>
      </c>
      <c r="N251" s="4" t="s">
        <v>793</v>
      </c>
      <c r="O251" s="4">
        <v>7</v>
      </c>
      <c r="P251" s="4"/>
      <c r="Q251" s="4" t="s">
        <v>52</v>
      </c>
      <c r="R251" s="4">
        <v>400</v>
      </c>
      <c r="S251" s="4">
        <v>400</v>
      </c>
      <c r="T251" s="4" t="s">
        <v>53</v>
      </c>
      <c r="U251" s="4" t="s">
        <v>52</v>
      </c>
      <c r="V251" s="4">
        <v>132048</v>
      </c>
      <c r="W251" s="4">
        <v>3200</v>
      </c>
      <c r="X251" s="10"/>
      <c r="Y251" s="4"/>
      <c r="Z251" s="4"/>
      <c r="AA251" s="4"/>
      <c r="AB251" s="4"/>
    </row>
    <row r="252" ht="30" customHeight="1" spans="1:28">
      <c r="A252" s="4">
        <v>246</v>
      </c>
      <c r="B252" s="4" t="s">
        <v>653</v>
      </c>
      <c r="C252" s="4" t="s">
        <v>654</v>
      </c>
      <c r="D252" s="4" t="s">
        <v>787</v>
      </c>
      <c r="E252" s="4" t="s">
        <v>220</v>
      </c>
      <c r="F252" s="4" t="s">
        <v>788</v>
      </c>
      <c r="G252" s="4"/>
      <c r="H252" s="7" t="s">
        <v>794</v>
      </c>
      <c r="I252" s="4" t="s">
        <v>795</v>
      </c>
      <c r="J252" s="4" t="s">
        <v>47</v>
      </c>
      <c r="K252" s="4" t="s">
        <v>48</v>
      </c>
      <c r="L252" s="4"/>
      <c r="M252" s="4" t="s">
        <v>50</v>
      </c>
      <c r="N252" s="4" t="s">
        <v>796</v>
      </c>
      <c r="O252" s="4">
        <v>9</v>
      </c>
      <c r="P252" s="4"/>
      <c r="Q252" s="4" t="s">
        <v>52</v>
      </c>
      <c r="R252" s="4">
        <v>400</v>
      </c>
      <c r="S252" s="4">
        <v>400</v>
      </c>
      <c r="T252" s="4" t="s">
        <v>53</v>
      </c>
      <c r="U252" s="4" t="s">
        <v>52</v>
      </c>
      <c r="V252" s="4">
        <v>55571</v>
      </c>
      <c r="W252" s="4">
        <v>3200</v>
      </c>
      <c r="X252" s="9"/>
      <c r="Y252" s="4"/>
      <c r="Z252" s="4"/>
      <c r="AA252" s="4"/>
      <c r="AB252" s="4"/>
    </row>
    <row r="253" ht="30" customHeight="1" spans="1:28">
      <c r="A253" s="4">
        <v>247</v>
      </c>
      <c r="B253" s="4" t="s">
        <v>653</v>
      </c>
      <c r="C253" s="4" t="s">
        <v>654</v>
      </c>
      <c r="D253" s="4" t="s">
        <v>797</v>
      </c>
      <c r="E253" s="4" t="s">
        <v>728</v>
      </c>
      <c r="F253" s="4" t="s">
        <v>798</v>
      </c>
      <c r="G253" s="4" t="s">
        <v>40</v>
      </c>
      <c r="H253" s="7" t="s">
        <v>797</v>
      </c>
      <c r="I253" s="4" t="s">
        <v>728</v>
      </c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 t="s">
        <v>41</v>
      </c>
      <c r="U253" s="4" t="s">
        <v>42</v>
      </c>
      <c r="V253" s="4">
        <v>31000</v>
      </c>
      <c r="W253" s="4">
        <v>600</v>
      </c>
      <c r="X253" s="8">
        <v>1100</v>
      </c>
      <c r="Y253" s="4"/>
      <c r="Z253" s="4"/>
      <c r="AA253" s="4" t="s">
        <v>42</v>
      </c>
      <c r="AB253" s="4">
        <v>1100</v>
      </c>
    </row>
    <row r="254" ht="30" customHeight="1" spans="1:28">
      <c r="A254" s="4">
        <v>248</v>
      </c>
      <c r="B254" s="4" t="s">
        <v>653</v>
      </c>
      <c r="C254" s="4" t="s">
        <v>654</v>
      </c>
      <c r="D254" s="4" t="s">
        <v>797</v>
      </c>
      <c r="E254" s="4" t="s">
        <v>728</v>
      </c>
      <c r="F254" s="4" t="s">
        <v>798</v>
      </c>
      <c r="G254" s="4"/>
      <c r="H254" s="7" t="s">
        <v>734</v>
      </c>
      <c r="I254" s="4" t="s">
        <v>799</v>
      </c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 t="s">
        <v>41</v>
      </c>
      <c r="U254" s="4" t="s">
        <v>42</v>
      </c>
      <c r="V254" s="4">
        <v>16900</v>
      </c>
      <c r="W254" s="4">
        <v>500</v>
      </c>
      <c r="X254" s="9"/>
      <c r="Y254" s="4"/>
      <c r="Z254" s="4"/>
      <c r="AA254" s="4"/>
      <c r="AB254" s="4"/>
    </row>
    <row r="255" ht="30" customHeight="1" spans="1:28">
      <c r="A255" s="4">
        <v>249</v>
      </c>
      <c r="B255" s="4" t="s">
        <v>653</v>
      </c>
      <c r="C255" s="4" t="s">
        <v>654</v>
      </c>
      <c r="D255" s="4" t="s">
        <v>800</v>
      </c>
      <c r="E255" s="4" t="s">
        <v>779</v>
      </c>
      <c r="F255" s="4" t="s">
        <v>801</v>
      </c>
      <c r="G255" s="4" t="s">
        <v>40</v>
      </c>
      <c r="H255" s="7" t="s">
        <v>517</v>
      </c>
      <c r="I255" s="4" t="s">
        <v>802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 t="s">
        <v>41</v>
      </c>
      <c r="U255" s="4" t="s">
        <v>42</v>
      </c>
      <c r="V255" s="4">
        <v>80220</v>
      </c>
      <c r="W255" s="4">
        <v>800</v>
      </c>
      <c r="X255" s="8">
        <v>2000</v>
      </c>
      <c r="Y255" s="4"/>
      <c r="Z255" s="4"/>
      <c r="AA255" s="4" t="s">
        <v>42</v>
      </c>
      <c r="AB255" s="4">
        <v>2400</v>
      </c>
    </row>
    <row r="256" ht="30" customHeight="1" spans="1:28">
      <c r="A256" s="4">
        <v>250</v>
      </c>
      <c r="B256" s="4" t="s">
        <v>653</v>
      </c>
      <c r="C256" s="4" t="s">
        <v>654</v>
      </c>
      <c r="D256" s="4" t="s">
        <v>800</v>
      </c>
      <c r="E256" s="4" t="s">
        <v>779</v>
      </c>
      <c r="F256" s="4" t="s">
        <v>801</v>
      </c>
      <c r="G256" s="4"/>
      <c r="H256" s="7" t="s">
        <v>803</v>
      </c>
      <c r="I256" s="4" t="s">
        <v>804</v>
      </c>
      <c r="J256" s="4" t="s">
        <v>47</v>
      </c>
      <c r="K256" s="4" t="s">
        <v>48</v>
      </c>
      <c r="L256" s="4"/>
      <c r="M256" s="4" t="s">
        <v>50</v>
      </c>
      <c r="N256" s="4" t="s">
        <v>793</v>
      </c>
      <c r="O256" s="4">
        <v>7</v>
      </c>
      <c r="P256" s="4"/>
      <c r="Q256" s="4" t="s">
        <v>52</v>
      </c>
      <c r="R256" s="4">
        <v>400</v>
      </c>
      <c r="S256" s="4">
        <v>400</v>
      </c>
      <c r="T256" s="4" t="s">
        <v>53</v>
      </c>
      <c r="U256" s="4" t="s">
        <v>42</v>
      </c>
      <c r="V256" s="4">
        <v>55449</v>
      </c>
      <c r="W256" s="4">
        <v>1200</v>
      </c>
      <c r="X256" s="9"/>
      <c r="Y256" s="4"/>
      <c r="Z256" s="4"/>
      <c r="AA256" s="4"/>
      <c r="AB256" s="4"/>
    </row>
    <row r="257" ht="30" customHeight="1" spans="1:28">
      <c r="A257" s="4">
        <v>251</v>
      </c>
      <c r="B257" s="4" t="s">
        <v>653</v>
      </c>
      <c r="C257" s="4" t="s">
        <v>654</v>
      </c>
      <c r="D257" s="4" t="s">
        <v>805</v>
      </c>
      <c r="E257" s="4" t="s">
        <v>806</v>
      </c>
      <c r="F257" s="4" t="s">
        <v>807</v>
      </c>
      <c r="G257" s="4" t="s">
        <v>40</v>
      </c>
      <c r="H257" s="7" t="s">
        <v>805</v>
      </c>
      <c r="I257" s="4" t="s">
        <v>806</v>
      </c>
      <c r="J257" s="4" t="s">
        <v>667</v>
      </c>
      <c r="K257" s="4" t="s">
        <v>808</v>
      </c>
      <c r="L257" s="4" t="s">
        <v>809</v>
      </c>
      <c r="M257" s="4" t="s">
        <v>152</v>
      </c>
      <c r="N257" s="4" t="s">
        <v>793</v>
      </c>
      <c r="O257" s="4">
        <v>7</v>
      </c>
      <c r="P257" s="4"/>
      <c r="Q257" s="4" t="s">
        <v>52</v>
      </c>
      <c r="R257" s="4">
        <v>1200</v>
      </c>
      <c r="S257" s="4">
        <v>1200</v>
      </c>
      <c r="T257" s="4" t="s">
        <v>53</v>
      </c>
      <c r="U257" s="4" t="s">
        <v>52</v>
      </c>
      <c r="V257" s="4">
        <v>219244</v>
      </c>
      <c r="W257" s="4">
        <v>3200</v>
      </c>
      <c r="X257" s="8">
        <v>3700</v>
      </c>
      <c r="Y257" s="4"/>
      <c r="Z257" s="4"/>
      <c r="AA257" s="4" t="s">
        <v>42</v>
      </c>
      <c r="AB257" s="4">
        <f>X257+X258+S257+S258</f>
        <v>4900</v>
      </c>
    </row>
    <row r="258" ht="30" customHeight="1" spans="1:28">
      <c r="A258" s="4">
        <v>252</v>
      </c>
      <c r="B258" s="4" t="s">
        <v>653</v>
      </c>
      <c r="C258" s="4" t="s">
        <v>654</v>
      </c>
      <c r="D258" s="4" t="s">
        <v>805</v>
      </c>
      <c r="E258" s="4" t="s">
        <v>806</v>
      </c>
      <c r="F258" s="4" t="s">
        <v>807</v>
      </c>
      <c r="G258" s="4"/>
      <c r="H258" s="7" t="s">
        <v>810</v>
      </c>
      <c r="I258" s="4" t="s">
        <v>811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 t="s">
        <v>41</v>
      </c>
      <c r="U258" s="4" t="s">
        <v>42</v>
      </c>
      <c r="V258" s="4">
        <v>19108</v>
      </c>
      <c r="W258" s="4">
        <v>500</v>
      </c>
      <c r="X258" s="9"/>
      <c r="Y258" s="4"/>
      <c r="Z258" s="4"/>
      <c r="AA258" s="4"/>
      <c r="AB258" s="4"/>
    </row>
    <row r="259" ht="30" customHeight="1" spans="1:28">
      <c r="A259" s="4">
        <v>253</v>
      </c>
      <c r="B259" s="4" t="s">
        <v>653</v>
      </c>
      <c r="C259" s="4" t="s">
        <v>654</v>
      </c>
      <c r="D259" s="4" t="s">
        <v>812</v>
      </c>
      <c r="E259" s="4" t="s">
        <v>813</v>
      </c>
      <c r="F259" s="4" t="s">
        <v>814</v>
      </c>
      <c r="G259" s="4" t="s">
        <v>40</v>
      </c>
      <c r="H259" s="7" t="s">
        <v>815</v>
      </c>
      <c r="I259" s="4" t="s">
        <v>816</v>
      </c>
      <c r="J259" s="4" t="s">
        <v>817</v>
      </c>
      <c r="K259" s="4" t="s">
        <v>818</v>
      </c>
      <c r="L259" s="4" t="s">
        <v>819</v>
      </c>
      <c r="M259" s="4" t="s">
        <v>152</v>
      </c>
      <c r="N259" s="4" t="s">
        <v>733</v>
      </c>
      <c r="O259" s="4">
        <v>6</v>
      </c>
      <c r="P259" s="4"/>
      <c r="Q259" s="4" t="s">
        <v>52</v>
      </c>
      <c r="R259" s="4">
        <v>1200</v>
      </c>
      <c r="S259" s="4">
        <v>1200</v>
      </c>
      <c r="T259" s="4" t="s">
        <v>53</v>
      </c>
      <c r="U259" s="4" t="s">
        <v>52</v>
      </c>
      <c r="V259" s="4">
        <v>34224</v>
      </c>
      <c r="W259" s="4">
        <v>3000</v>
      </c>
      <c r="X259" s="4">
        <v>3000</v>
      </c>
      <c r="Y259" s="4"/>
      <c r="Z259" s="4"/>
      <c r="AA259" s="4" t="s">
        <v>42</v>
      </c>
      <c r="AB259" s="4">
        <v>4200</v>
      </c>
    </row>
    <row r="260" ht="30" customHeight="1" spans="1:28">
      <c r="A260" s="4">
        <v>254</v>
      </c>
      <c r="B260" s="4" t="s">
        <v>653</v>
      </c>
      <c r="C260" s="4" t="s">
        <v>654</v>
      </c>
      <c r="D260" s="4" t="s">
        <v>820</v>
      </c>
      <c r="E260" s="4" t="s">
        <v>77</v>
      </c>
      <c r="F260" s="4" t="s">
        <v>821</v>
      </c>
      <c r="G260" s="4" t="s">
        <v>40</v>
      </c>
      <c r="H260" s="7" t="s">
        <v>820</v>
      </c>
      <c r="I260" s="4" t="s">
        <v>77</v>
      </c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 t="s">
        <v>53</v>
      </c>
      <c r="U260" s="4" t="s">
        <v>52</v>
      </c>
      <c r="V260" s="4">
        <v>16980</v>
      </c>
      <c r="W260" s="4">
        <v>2700</v>
      </c>
      <c r="X260" s="8">
        <v>12300</v>
      </c>
      <c r="Y260" s="4">
        <v>1800</v>
      </c>
      <c r="Z260" s="4"/>
      <c r="AA260" s="4" t="s">
        <v>42</v>
      </c>
      <c r="AB260" s="4">
        <f>X260+X261+X262+X263+X264+S264+S263+S262+S261</f>
        <v>14700</v>
      </c>
    </row>
    <row r="261" ht="30" customHeight="1" spans="1:28">
      <c r="A261" s="4">
        <v>255</v>
      </c>
      <c r="B261" s="4" t="s">
        <v>653</v>
      </c>
      <c r="C261" s="4" t="s">
        <v>654</v>
      </c>
      <c r="D261" s="4" t="s">
        <v>820</v>
      </c>
      <c r="E261" s="4" t="s">
        <v>77</v>
      </c>
      <c r="F261" s="4" t="s">
        <v>821</v>
      </c>
      <c r="G261" s="4"/>
      <c r="H261" s="7" t="s">
        <v>822</v>
      </c>
      <c r="I261" s="4" t="s">
        <v>823</v>
      </c>
      <c r="J261" s="4" t="s">
        <v>824</v>
      </c>
      <c r="K261" s="4" t="s">
        <v>825</v>
      </c>
      <c r="L261" s="4"/>
      <c r="M261" s="4" t="s">
        <v>152</v>
      </c>
      <c r="N261" s="4" t="s">
        <v>51</v>
      </c>
      <c r="O261" s="4">
        <v>11</v>
      </c>
      <c r="P261" s="4"/>
      <c r="Q261" s="4" t="s">
        <v>52</v>
      </c>
      <c r="R261" s="4">
        <v>1200</v>
      </c>
      <c r="S261" s="4">
        <v>1200</v>
      </c>
      <c r="T261" s="4" t="s">
        <v>53</v>
      </c>
      <c r="U261" s="4" t="s">
        <v>52</v>
      </c>
      <c r="V261" s="4">
        <v>95065</v>
      </c>
      <c r="W261" s="4">
        <v>3200</v>
      </c>
      <c r="X261" s="10"/>
      <c r="Y261" s="4"/>
      <c r="Z261" s="4"/>
      <c r="AA261" s="4"/>
      <c r="AB261" s="4"/>
    </row>
    <row r="262" ht="30" customHeight="1" spans="1:28">
      <c r="A262" s="4">
        <v>256</v>
      </c>
      <c r="B262" s="4" t="s">
        <v>653</v>
      </c>
      <c r="C262" s="4" t="s">
        <v>654</v>
      </c>
      <c r="D262" s="4" t="s">
        <v>820</v>
      </c>
      <c r="E262" s="4" t="s">
        <v>77</v>
      </c>
      <c r="F262" s="4" t="s">
        <v>821</v>
      </c>
      <c r="G262" s="4"/>
      <c r="H262" s="7" t="s">
        <v>826</v>
      </c>
      <c r="I262" s="4" t="s">
        <v>827</v>
      </c>
      <c r="J262" s="4" t="s">
        <v>47</v>
      </c>
      <c r="K262" s="4" t="s">
        <v>48</v>
      </c>
      <c r="L262" s="4" t="s">
        <v>828</v>
      </c>
      <c r="M262" s="4" t="s">
        <v>50</v>
      </c>
      <c r="N262" s="4" t="s">
        <v>793</v>
      </c>
      <c r="O262" s="4">
        <v>7</v>
      </c>
      <c r="P262" s="4"/>
      <c r="Q262" s="4" t="s">
        <v>52</v>
      </c>
      <c r="R262" s="4">
        <v>400</v>
      </c>
      <c r="S262" s="4">
        <v>400</v>
      </c>
      <c r="T262" s="4" t="s">
        <v>53</v>
      </c>
      <c r="U262" s="4" t="s">
        <v>42</v>
      </c>
      <c r="V262" s="4">
        <v>30978</v>
      </c>
      <c r="W262" s="4">
        <v>1000</v>
      </c>
      <c r="X262" s="10"/>
      <c r="Y262" s="4"/>
      <c r="Z262" s="4"/>
      <c r="AA262" s="4"/>
      <c r="AB262" s="4"/>
    </row>
    <row r="263" ht="30" customHeight="1" spans="1:28">
      <c r="A263" s="4">
        <v>257</v>
      </c>
      <c r="B263" s="4" t="s">
        <v>653</v>
      </c>
      <c r="C263" s="4" t="s">
        <v>654</v>
      </c>
      <c r="D263" s="4" t="s">
        <v>820</v>
      </c>
      <c r="E263" s="4" t="s">
        <v>77</v>
      </c>
      <c r="F263" s="4" t="s">
        <v>821</v>
      </c>
      <c r="G263" s="4"/>
      <c r="H263" s="7" t="s">
        <v>829</v>
      </c>
      <c r="I263" s="4" t="s">
        <v>830</v>
      </c>
      <c r="J263" s="4" t="s">
        <v>47</v>
      </c>
      <c r="K263" s="4" t="s">
        <v>48</v>
      </c>
      <c r="L263" s="4" t="s">
        <v>251</v>
      </c>
      <c r="M263" s="4" t="s">
        <v>50</v>
      </c>
      <c r="N263" s="4" t="s">
        <v>831</v>
      </c>
      <c r="O263" s="4">
        <v>6</v>
      </c>
      <c r="P263" s="4"/>
      <c r="Q263" s="4" t="s">
        <v>52</v>
      </c>
      <c r="R263" s="4">
        <v>400</v>
      </c>
      <c r="S263" s="4">
        <v>400</v>
      </c>
      <c r="T263" s="4" t="s">
        <v>53</v>
      </c>
      <c r="U263" s="4" t="s">
        <v>52</v>
      </c>
      <c r="V263" s="4">
        <v>21640</v>
      </c>
      <c r="W263" s="4">
        <v>2700</v>
      </c>
      <c r="X263" s="10"/>
      <c r="Y263" s="4"/>
      <c r="Z263" s="4"/>
      <c r="AA263" s="4"/>
      <c r="AB263" s="4"/>
    </row>
    <row r="264" ht="30" customHeight="1" spans="1:28">
      <c r="A264" s="4">
        <v>258</v>
      </c>
      <c r="B264" s="4" t="s">
        <v>653</v>
      </c>
      <c r="C264" s="4" t="s">
        <v>654</v>
      </c>
      <c r="D264" s="4" t="s">
        <v>820</v>
      </c>
      <c r="E264" s="4" t="s">
        <v>77</v>
      </c>
      <c r="F264" s="4" t="s">
        <v>821</v>
      </c>
      <c r="G264" s="4"/>
      <c r="H264" s="7" t="s">
        <v>832</v>
      </c>
      <c r="I264" s="4" t="s">
        <v>833</v>
      </c>
      <c r="J264" s="4" t="s">
        <v>47</v>
      </c>
      <c r="K264" s="4" t="s">
        <v>48</v>
      </c>
      <c r="L264" s="4" t="s">
        <v>338</v>
      </c>
      <c r="M264" s="4" t="s">
        <v>50</v>
      </c>
      <c r="N264" s="4" t="s">
        <v>733</v>
      </c>
      <c r="O264" s="4">
        <v>6</v>
      </c>
      <c r="P264" s="4"/>
      <c r="Q264" s="4" t="s">
        <v>52</v>
      </c>
      <c r="R264" s="4">
        <v>400</v>
      </c>
      <c r="S264" s="4">
        <v>400</v>
      </c>
      <c r="T264" s="4" t="s">
        <v>53</v>
      </c>
      <c r="U264" s="4" t="s">
        <v>52</v>
      </c>
      <c r="V264" s="4">
        <v>27055</v>
      </c>
      <c r="W264" s="4">
        <v>2700</v>
      </c>
      <c r="X264" s="9"/>
      <c r="Y264" s="4"/>
      <c r="Z264" s="4"/>
      <c r="AA264" s="4"/>
      <c r="AB264" s="4"/>
    </row>
    <row r="265" ht="30" customHeight="1" spans="1:28">
      <c r="A265" s="4">
        <v>259</v>
      </c>
      <c r="B265" s="4" t="s">
        <v>653</v>
      </c>
      <c r="C265" s="4" t="s">
        <v>654</v>
      </c>
      <c r="D265" s="4" t="s">
        <v>834</v>
      </c>
      <c r="E265" s="4" t="s">
        <v>692</v>
      </c>
      <c r="F265" s="4" t="s">
        <v>835</v>
      </c>
      <c r="G265" s="4" t="s">
        <v>40</v>
      </c>
      <c r="H265" s="7" t="s">
        <v>836</v>
      </c>
      <c r="I265" s="4" t="s">
        <v>708</v>
      </c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 t="s">
        <v>41</v>
      </c>
      <c r="U265" s="4" t="s">
        <v>42</v>
      </c>
      <c r="V265" s="4">
        <v>39895</v>
      </c>
      <c r="W265" s="4">
        <v>600</v>
      </c>
      <c r="X265" s="8">
        <v>1100</v>
      </c>
      <c r="Y265" s="4"/>
      <c r="Z265" s="4"/>
      <c r="AA265" s="4" t="s">
        <v>42</v>
      </c>
      <c r="AB265" s="4">
        <f>X265+X266+S265</f>
        <v>1100</v>
      </c>
    </row>
    <row r="266" ht="30" customHeight="1" spans="1:28">
      <c r="A266" s="4">
        <v>260</v>
      </c>
      <c r="B266" s="4" t="s">
        <v>653</v>
      </c>
      <c r="C266" s="4" t="s">
        <v>654</v>
      </c>
      <c r="D266" s="4" t="s">
        <v>834</v>
      </c>
      <c r="E266" s="4" t="s">
        <v>692</v>
      </c>
      <c r="F266" s="4" t="s">
        <v>835</v>
      </c>
      <c r="G266" s="4"/>
      <c r="H266" s="7" t="s">
        <v>837</v>
      </c>
      <c r="I266" s="4" t="s">
        <v>838</v>
      </c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 t="s">
        <v>41</v>
      </c>
      <c r="U266" s="4" t="s">
        <v>42</v>
      </c>
      <c r="V266" s="4">
        <v>26500</v>
      </c>
      <c r="W266" s="4">
        <v>500</v>
      </c>
      <c r="X266" s="9"/>
      <c r="Y266" s="4"/>
      <c r="Z266" s="4"/>
      <c r="AA266" s="4"/>
      <c r="AB266" s="4"/>
    </row>
    <row r="267" ht="30" customHeight="1" spans="1:28">
      <c r="A267" s="4">
        <v>261</v>
      </c>
      <c r="B267" s="4" t="s">
        <v>653</v>
      </c>
      <c r="C267" s="4" t="s">
        <v>654</v>
      </c>
      <c r="D267" s="4" t="s">
        <v>839</v>
      </c>
      <c r="E267" s="4" t="s">
        <v>421</v>
      </c>
      <c r="F267" s="4" t="s">
        <v>840</v>
      </c>
      <c r="G267" s="8" t="s">
        <v>40</v>
      </c>
      <c r="H267" s="7" t="s">
        <v>839</v>
      </c>
      <c r="I267" s="4" t="s">
        <v>421</v>
      </c>
      <c r="J267" s="4" t="s">
        <v>47</v>
      </c>
      <c r="K267" s="4" t="s">
        <v>422</v>
      </c>
      <c r="L267" s="4" t="s">
        <v>767</v>
      </c>
      <c r="M267" s="4" t="s">
        <v>50</v>
      </c>
      <c r="N267" s="4" t="s">
        <v>51</v>
      </c>
      <c r="O267" s="4">
        <v>11</v>
      </c>
      <c r="P267" s="4"/>
      <c r="Q267" s="4" t="s">
        <v>52</v>
      </c>
      <c r="R267" s="4">
        <v>400</v>
      </c>
      <c r="S267" s="4">
        <v>400</v>
      </c>
      <c r="T267" s="4" t="s">
        <v>53</v>
      </c>
      <c r="U267" s="4" t="s">
        <v>52</v>
      </c>
      <c r="V267" s="4">
        <v>69240</v>
      </c>
      <c r="W267" s="4">
        <v>3200</v>
      </c>
      <c r="X267" s="8">
        <v>13100</v>
      </c>
      <c r="Y267" s="4"/>
      <c r="Z267" s="4"/>
      <c r="AA267" s="4" t="s">
        <v>42</v>
      </c>
      <c r="AB267" s="4">
        <f>X267+X268+X269+X271+S267+S268+S269+S271+X270</f>
        <v>14700</v>
      </c>
    </row>
    <row r="268" ht="30" customHeight="1" spans="1:28">
      <c r="A268" s="4">
        <v>262</v>
      </c>
      <c r="B268" s="4" t="s">
        <v>653</v>
      </c>
      <c r="C268" s="4" t="s">
        <v>654</v>
      </c>
      <c r="D268" s="4" t="s">
        <v>839</v>
      </c>
      <c r="E268" s="4" t="s">
        <v>421</v>
      </c>
      <c r="F268" s="4" t="s">
        <v>840</v>
      </c>
      <c r="G268" s="10"/>
      <c r="H268" s="7" t="s">
        <v>841</v>
      </c>
      <c r="I268" s="4" t="s">
        <v>842</v>
      </c>
      <c r="J268" s="4" t="s">
        <v>47</v>
      </c>
      <c r="K268" s="4" t="s">
        <v>48</v>
      </c>
      <c r="L268" s="4" t="s">
        <v>251</v>
      </c>
      <c r="M268" s="4" t="s">
        <v>50</v>
      </c>
      <c r="N268" s="4" t="s">
        <v>768</v>
      </c>
      <c r="O268" s="4">
        <v>10</v>
      </c>
      <c r="P268" s="4"/>
      <c r="Q268" s="4" t="s">
        <v>52</v>
      </c>
      <c r="R268" s="4">
        <v>400</v>
      </c>
      <c r="S268" s="4">
        <v>400</v>
      </c>
      <c r="T268" s="4" t="s">
        <v>53</v>
      </c>
      <c r="U268" s="4" t="s">
        <v>52</v>
      </c>
      <c r="V268" s="4">
        <v>84358</v>
      </c>
      <c r="W268" s="4">
        <v>3200</v>
      </c>
      <c r="X268" s="10"/>
      <c r="Y268" s="4"/>
      <c r="Z268" s="4"/>
      <c r="AA268" s="4"/>
      <c r="AB268" s="4"/>
    </row>
    <row r="269" ht="30" customHeight="1" spans="1:28">
      <c r="A269" s="4">
        <v>263</v>
      </c>
      <c r="B269" s="4" t="s">
        <v>653</v>
      </c>
      <c r="C269" s="4" t="s">
        <v>654</v>
      </c>
      <c r="D269" s="4" t="s">
        <v>839</v>
      </c>
      <c r="E269" s="4" t="s">
        <v>421</v>
      </c>
      <c r="F269" s="4" t="s">
        <v>840</v>
      </c>
      <c r="G269" s="10"/>
      <c r="H269" s="7" t="s">
        <v>843</v>
      </c>
      <c r="I269" s="4" t="s">
        <v>512</v>
      </c>
      <c r="J269" s="4" t="s">
        <v>47</v>
      </c>
      <c r="K269" s="4" t="s">
        <v>48</v>
      </c>
      <c r="L269" s="4" t="s">
        <v>81</v>
      </c>
      <c r="M269" s="4" t="s">
        <v>50</v>
      </c>
      <c r="N269" s="4" t="s">
        <v>768</v>
      </c>
      <c r="O269" s="4">
        <v>10</v>
      </c>
      <c r="P269" s="4"/>
      <c r="Q269" s="4" t="s">
        <v>52</v>
      </c>
      <c r="R269" s="4">
        <v>400</v>
      </c>
      <c r="S269" s="4">
        <v>400</v>
      </c>
      <c r="T269" s="4" t="s">
        <v>53</v>
      </c>
      <c r="U269" s="4" t="s">
        <v>52</v>
      </c>
      <c r="V269" s="4">
        <v>108486</v>
      </c>
      <c r="W269" s="4">
        <v>3200</v>
      </c>
      <c r="X269" s="10"/>
      <c r="Y269" s="4"/>
      <c r="Z269" s="4"/>
      <c r="AA269" s="4"/>
      <c r="AB269" s="4"/>
    </row>
    <row r="270" ht="30" customHeight="1" spans="1:28">
      <c r="A270" s="4">
        <v>264</v>
      </c>
      <c r="B270" s="4" t="s">
        <v>653</v>
      </c>
      <c r="C270" s="4" t="s">
        <v>654</v>
      </c>
      <c r="D270" s="4" t="s">
        <v>839</v>
      </c>
      <c r="E270" s="4" t="s">
        <v>421</v>
      </c>
      <c r="F270" s="4" t="s">
        <v>840</v>
      </c>
      <c r="G270" s="10"/>
      <c r="H270" s="7" t="s">
        <v>844</v>
      </c>
      <c r="I270" s="4" t="s">
        <v>744</v>
      </c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 t="s">
        <v>41</v>
      </c>
      <c r="U270" s="4" t="s">
        <v>42</v>
      </c>
      <c r="V270" s="4">
        <v>24000</v>
      </c>
      <c r="W270" s="4">
        <v>500</v>
      </c>
      <c r="X270" s="10"/>
      <c r="Y270" s="4"/>
      <c r="Z270" s="4"/>
      <c r="AA270" s="4"/>
      <c r="AB270" s="4"/>
    </row>
    <row r="271" ht="30" customHeight="1" spans="1:28">
      <c r="A271" s="4">
        <v>265</v>
      </c>
      <c r="B271" s="4" t="s">
        <v>653</v>
      </c>
      <c r="C271" s="4" t="s">
        <v>654</v>
      </c>
      <c r="D271" s="4" t="s">
        <v>839</v>
      </c>
      <c r="E271" s="4" t="s">
        <v>421</v>
      </c>
      <c r="F271" s="4" t="s">
        <v>845</v>
      </c>
      <c r="G271" s="9"/>
      <c r="H271" s="7" t="s">
        <v>846</v>
      </c>
      <c r="I271" s="4" t="s">
        <v>744</v>
      </c>
      <c r="J271" s="4" t="s">
        <v>47</v>
      </c>
      <c r="K271" s="4" t="s">
        <v>48</v>
      </c>
      <c r="L271" s="4" t="s">
        <v>251</v>
      </c>
      <c r="M271" s="4" t="s">
        <v>50</v>
      </c>
      <c r="N271" s="4" t="s">
        <v>51</v>
      </c>
      <c r="O271" s="4">
        <v>11</v>
      </c>
      <c r="P271" s="4"/>
      <c r="Q271" s="4" t="s">
        <v>52</v>
      </c>
      <c r="R271" s="4">
        <v>400</v>
      </c>
      <c r="S271" s="4">
        <v>400</v>
      </c>
      <c r="T271" s="4" t="s">
        <v>53</v>
      </c>
      <c r="U271" s="4" t="s">
        <v>52</v>
      </c>
      <c r="V271" s="4">
        <v>33760</v>
      </c>
      <c r="W271" s="4">
        <v>3000</v>
      </c>
      <c r="X271" s="9"/>
      <c r="Y271" s="4"/>
      <c r="Z271" s="4"/>
      <c r="AA271" s="4"/>
      <c r="AB271" s="4"/>
    </row>
    <row r="272" ht="30" customHeight="1" spans="1:28">
      <c r="A272" s="4">
        <v>266</v>
      </c>
      <c r="B272" s="4" t="s">
        <v>653</v>
      </c>
      <c r="C272" s="4" t="s">
        <v>654</v>
      </c>
      <c r="D272" s="4" t="s">
        <v>847</v>
      </c>
      <c r="E272" s="4" t="s">
        <v>813</v>
      </c>
      <c r="F272" s="4" t="s">
        <v>848</v>
      </c>
      <c r="G272" s="4" t="s">
        <v>40</v>
      </c>
      <c r="H272" s="7" t="s">
        <v>847</v>
      </c>
      <c r="I272" s="4" t="s">
        <v>813</v>
      </c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 t="s">
        <v>41</v>
      </c>
      <c r="U272" s="4" t="s">
        <v>42</v>
      </c>
      <c r="V272" s="4">
        <v>18450</v>
      </c>
      <c r="W272" s="4">
        <v>500</v>
      </c>
      <c r="X272" s="8">
        <v>10200</v>
      </c>
      <c r="Y272" s="4">
        <v>3600</v>
      </c>
      <c r="Z272" s="4"/>
      <c r="AA272" s="4" t="s">
        <v>42</v>
      </c>
      <c r="AB272" s="4">
        <f>X272+X273+X274+X275+X276+S274+S275+S276</f>
        <v>12200</v>
      </c>
    </row>
    <row r="273" ht="30" customHeight="1" spans="1:28">
      <c r="A273" s="4">
        <v>267</v>
      </c>
      <c r="B273" s="4" t="s">
        <v>653</v>
      </c>
      <c r="C273" s="4" t="s">
        <v>654</v>
      </c>
      <c r="D273" s="4" t="s">
        <v>847</v>
      </c>
      <c r="E273" s="4" t="s">
        <v>813</v>
      </c>
      <c r="F273" s="4" t="s">
        <v>848</v>
      </c>
      <c r="G273" s="4"/>
      <c r="H273" s="7" t="s">
        <v>849</v>
      </c>
      <c r="I273" s="4" t="s">
        <v>850</v>
      </c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 t="s">
        <v>41</v>
      </c>
      <c r="U273" s="4" t="s">
        <v>42</v>
      </c>
      <c r="V273" s="4">
        <v>15661</v>
      </c>
      <c r="W273" s="4">
        <v>500</v>
      </c>
      <c r="X273" s="10"/>
      <c r="Y273" s="4"/>
      <c r="Z273" s="4"/>
      <c r="AA273" s="4"/>
      <c r="AB273" s="4"/>
    </row>
    <row r="274" ht="30" customHeight="1" spans="1:28">
      <c r="A274" s="4">
        <v>268</v>
      </c>
      <c r="B274" s="4" t="s">
        <v>653</v>
      </c>
      <c r="C274" s="4" t="s">
        <v>654</v>
      </c>
      <c r="D274" s="4" t="s">
        <v>847</v>
      </c>
      <c r="E274" s="4" t="s">
        <v>813</v>
      </c>
      <c r="F274" s="4" t="s">
        <v>848</v>
      </c>
      <c r="G274" s="4"/>
      <c r="H274" s="7" t="s">
        <v>851</v>
      </c>
      <c r="I274" s="4" t="s">
        <v>852</v>
      </c>
      <c r="J274" s="4" t="s">
        <v>824</v>
      </c>
      <c r="K274" s="20"/>
      <c r="L274" s="4" t="s">
        <v>853</v>
      </c>
      <c r="M274" s="4" t="s">
        <v>152</v>
      </c>
      <c r="N274" s="4" t="s">
        <v>773</v>
      </c>
      <c r="O274" s="4">
        <v>7</v>
      </c>
      <c r="P274" s="4"/>
      <c r="Q274" s="4" t="s">
        <v>52</v>
      </c>
      <c r="R274" s="4">
        <v>1200</v>
      </c>
      <c r="S274" s="4">
        <v>1200</v>
      </c>
      <c r="T274" s="4" t="s">
        <v>53</v>
      </c>
      <c r="U274" s="4" t="s">
        <v>52</v>
      </c>
      <c r="V274" s="4">
        <v>57425</v>
      </c>
      <c r="W274" s="4">
        <v>3200</v>
      </c>
      <c r="X274" s="10"/>
      <c r="Y274" s="4"/>
      <c r="Z274" s="4"/>
      <c r="AA274" s="4"/>
      <c r="AB274" s="4"/>
    </row>
    <row r="275" ht="30" customHeight="1" spans="1:28">
      <c r="A275" s="4">
        <v>269</v>
      </c>
      <c r="B275" s="4" t="s">
        <v>653</v>
      </c>
      <c r="C275" s="4" t="s">
        <v>654</v>
      </c>
      <c r="D275" s="4" t="s">
        <v>847</v>
      </c>
      <c r="E275" s="4" t="s">
        <v>813</v>
      </c>
      <c r="F275" s="4" t="s">
        <v>848</v>
      </c>
      <c r="G275" s="4"/>
      <c r="H275" s="7" t="s">
        <v>854</v>
      </c>
      <c r="I275" s="4" t="s">
        <v>855</v>
      </c>
      <c r="J275" s="4" t="s">
        <v>47</v>
      </c>
      <c r="K275" s="4" t="s">
        <v>48</v>
      </c>
      <c r="L275" s="4"/>
      <c r="M275" s="4" t="s">
        <v>50</v>
      </c>
      <c r="N275" s="4" t="s">
        <v>233</v>
      </c>
      <c r="O275" s="4">
        <v>12</v>
      </c>
      <c r="P275" s="4"/>
      <c r="Q275" s="4" t="s">
        <v>52</v>
      </c>
      <c r="R275" s="4">
        <v>400</v>
      </c>
      <c r="S275" s="4">
        <v>400</v>
      </c>
      <c r="T275" s="4" t="s">
        <v>53</v>
      </c>
      <c r="U275" s="4" t="s">
        <v>52</v>
      </c>
      <c r="V275" s="4">
        <v>42761</v>
      </c>
      <c r="W275" s="4">
        <v>3000</v>
      </c>
      <c r="X275" s="10"/>
      <c r="Y275" s="4"/>
      <c r="Z275" s="4"/>
      <c r="AA275" s="4"/>
      <c r="AB275" s="4"/>
    </row>
    <row r="276" ht="30" customHeight="1" spans="1:28">
      <c r="A276" s="4">
        <v>270</v>
      </c>
      <c r="B276" s="4" t="s">
        <v>653</v>
      </c>
      <c r="C276" s="4" t="s">
        <v>654</v>
      </c>
      <c r="D276" s="4" t="s">
        <v>847</v>
      </c>
      <c r="E276" s="4" t="s">
        <v>813</v>
      </c>
      <c r="F276" s="4" t="s">
        <v>848</v>
      </c>
      <c r="G276" s="4"/>
      <c r="H276" s="7" t="s">
        <v>856</v>
      </c>
      <c r="I276" s="4" t="s">
        <v>850</v>
      </c>
      <c r="J276" s="4" t="s">
        <v>47</v>
      </c>
      <c r="K276" s="4" t="s">
        <v>48</v>
      </c>
      <c r="L276" s="4"/>
      <c r="M276" s="4" t="s">
        <v>50</v>
      </c>
      <c r="N276" s="4" t="s">
        <v>51</v>
      </c>
      <c r="O276" s="4">
        <v>11</v>
      </c>
      <c r="P276" s="4"/>
      <c r="Q276" s="4" t="s">
        <v>52</v>
      </c>
      <c r="R276" s="4">
        <v>400</v>
      </c>
      <c r="S276" s="4">
        <v>400</v>
      </c>
      <c r="T276" s="4" t="s">
        <v>53</v>
      </c>
      <c r="U276" s="4" t="s">
        <v>52</v>
      </c>
      <c r="V276" s="4">
        <v>30849</v>
      </c>
      <c r="W276" s="4">
        <v>3000</v>
      </c>
      <c r="X276" s="9"/>
      <c r="Y276" s="4"/>
      <c r="Z276" s="4"/>
      <c r="AA276" s="4"/>
      <c r="AB276" s="4"/>
    </row>
    <row r="277" ht="30" customHeight="1" spans="1:28">
      <c r="A277" s="4">
        <v>271</v>
      </c>
      <c r="B277" s="4" t="s">
        <v>653</v>
      </c>
      <c r="C277" s="4" t="s">
        <v>654</v>
      </c>
      <c r="D277" s="4" t="s">
        <v>857</v>
      </c>
      <c r="E277" s="4" t="s">
        <v>705</v>
      </c>
      <c r="F277" s="4" t="s">
        <v>858</v>
      </c>
      <c r="G277" s="4" t="s">
        <v>40</v>
      </c>
      <c r="H277" s="7" t="s">
        <v>859</v>
      </c>
      <c r="I277" s="4" t="s">
        <v>860</v>
      </c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 t="s">
        <v>53</v>
      </c>
      <c r="U277" s="4" t="s">
        <v>52</v>
      </c>
      <c r="V277" s="4">
        <v>38088</v>
      </c>
      <c r="W277" s="4">
        <v>3000</v>
      </c>
      <c r="X277" s="8">
        <v>3600</v>
      </c>
      <c r="Y277" s="4"/>
      <c r="Z277" s="4"/>
      <c r="AA277" s="4" t="s">
        <v>42</v>
      </c>
      <c r="AB277" s="4">
        <f>X277+X278</f>
        <v>3600</v>
      </c>
    </row>
    <row r="278" ht="30" customHeight="1" spans="1:28">
      <c r="A278" s="4">
        <v>272</v>
      </c>
      <c r="B278" s="4" t="s">
        <v>653</v>
      </c>
      <c r="C278" s="4" t="s">
        <v>654</v>
      </c>
      <c r="D278" s="4" t="s">
        <v>857</v>
      </c>
      <c r="E278" s="4" t="s">
        <v>705</v>
      </c>
      <c r="F278" s="4" t="s">
        <v>858</v>
      </c>
      <c r="G278" s="4"/>
      <c r="H278" s="7" t="s">
        <v>861</v>
      </c>
      <c r="I278" s="4" t="s">
        <v>804</v>
      </c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 t="s">
        <v>41</v>
      </c>
      <c r="U278" s="4" t="s">
        <v>42</v>
      </c>
      <c r="V278" s="4">
        <v>30895</v>
      </c>
      <c r="W278" s="4">
        <v>600</v>
      </c>
      <c r="X278" s="9"/>
      <c r="Y278" s="4"/>
      <c r="Z278" s="4"/>
      <c r="AA278" s="4"/>
      <c r="AB278" s="4"/>
    </row>
    <row r="279" ht="30" customHeight="1" spans="1:28">
      <c r="A279" s="4">
        <v>273</v>
      </c>
      <c r="B279" s="4" t="s">
        <v>653</v>
      </c>
      <c r="C279" s="4" t="s">
        <v>654</v>
      </c>
      <c r="D279" s="4" t="s">
        <v>862</v>
      </c>
      <c r="E279" s="7" t="s">
        <v>863</v>
      </c>
      <c r="F279" s="4" t="s">
        <v>864</v>
      </c>
      <c r="G279" s="4" t="s">
        <v>40</v>
      </c>
      <c r="H279" s="4" t="s">
        <v>862</v>
      </c>
      <c r="I279" s="4" t="s">
        <v>863</v>
      </c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 t="s">
        <v>41</v>
      </c>
      <c r="U279" s="4" t="s">
        <v>42</v>
      </c>
      <c r="V279" s="4">
        <v>21570</v>
      </c>
      <c r="W279" s="4">
        <v>500</v>
      </c>
      <c r="X279" s="4">
        <v>500</v>
      </c>
      <c r="Y279" s="4">
        <v>12000</v>
      </c>
      <c r="Z279" s="4"/>
      <c r="AA279" s="4" t="s">
        <v>42</v>
      </c>
      <c r="AB279" s="4">
        <v>500</v>
      </c>
    </row>
    <row r="280" ht="30" customHeight="1" spans="1:28">
      <c r="A280" s="4">
        <v>274</v>
      </c>
      <c r="B280" s="4" t="s">
        <v>653</v>
      </c>
      <c r="C280" s="4" t="s">
        <v>654</v>
      </c>
      <c r="D280" s="4" t="s">
        <v>865</v>
      </c>
      <c r="E280" s="7" t="s">
        <v>444</v>
      </c>
      <c r="F280" s="4" t="s">
        <v>866</v>
      </c>
      <c r="G280" s="4" t="s">
        <v>40</v>
      </c>
      <c r="H280" s="7" t="s">
        <v>867</v>
      </c>
      <c r="I280" s="4" t="s">
        <v>852</v>
      </c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 t="s">
        <v>53</v>
      </c>
      <c r="U280" s="4" t="s">
        <v>52</v>
      </c>
      <c r="V280" s="4">
        <v>58229</v>
      </c>
      <c r="W280" s="4">
        <v>3200</v>
      </c>
      <c r="X280" s="4">
        <v>3200</v>
      </c>
      <c r="Y280" s="4"/>
      <c r="Z280" s="4"/>
      <c r="AA280" s="4" t="s">
        <v>42</v>
      </c>
      <c r="AB280" s="4">
        <v>3200</v>
      </c>
    </row>
    <row r="281" ht="30" customHeight="1" spans="1:28">
      <c r="A281" s="4">
        <v>275</v>
      </c>
      <c r="B281" s="4" t="s">
        <v>653</v>
      </c>
      <c r="C281" s="4" t="s">
        <v>654</v>
      </c>
      <c r="D281" s="4" t="s">
        <v>868</v>
      </c>
      <c r="E281" s="4" t="s">
        <v>869</v>
      </c>
      <c r="F281" s="4" t="s">
        <v>870</v>
      </c>
      <c r="G281" s="4" t="s">
        <v>40</v>
      </c>
      <c r="H281" s="7" t="s">
        <v>868</v>
      </c>
      <c r="I281" s="4" t="s">
        <v>869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 t="s">
        <v>41</v>
      </c>
      <c r="U281" s="4" t="s">
        <v>42</v>
      </c>
      <c r="V281" s="4">
        <v>28000</v>
      </c>
      <c r="W281" s="4">
        <v>500</v>
      </c>
      <c r="X281" s="4">
        <v>500</v>
      </c>
      <c r="Y281" s="4"/>
      <c r="Z281" s="4"/>
      <c r="AA281" s="4" t="s">
        <v>42</v>
      </c>
      <c r="AB281" s="4">
        <v>1000</v>
      </c>
    </row>
    <row r="282" ht="30" customHeight="1" spans="1:28">
      <c r="A282" s="4">
        <v>276</v>
      </c>
      <c r="B282" s="4" t="s">
        <v>653</v>
      </c>
      <c r="C282" s="4" t="s">
        <v>654</v>
      </c>
      <c r="D282" s="4" t="s">
        <v>868</v>
      </c>
      <c r="E282" s="4" t="s">
        <v>869</v>
      </c>
      <c r="F282" s="4" t="s">
        <v>870</v>
      </c>
      <c r="G282" s="4"/>
      <c r="H282" s="7" t="s">
        <v>871</v>
      </c>
      <c r="I282" s="4" t="s">
        <v>872</v>
      </c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 t="s">
        <v>41</v>
      </c>
      <c r="U282" s="4" t="s">
        <v>42</v>
      </c>
      <c r="V282" s="4">
        <v>22000</v>
      </c>
      <c r="W282" s="4">
        <v>500</v>
      </c>
      <c r="X282" s="4">
        <v>500</v>
      </c>
      <c r="Y282" s="4"/>
      <c r="Z282" s="4"/>
      <c r="AA282" s="4"/>
      <c r="AB282" s="4"/>
    </row>
    <row r="283" ht="30" customHeight="1" spans="1:28">
      <c r="A283" s="4">
        <v>277</v>
      </c>
      <c r="B283" s="4" t="s">
        <v>653</v>
      </c>
      <c r="C283" s="4" t="s">
        <v>654</v>
      </c>
      <c r="D283" s="4" t="s">
        <v>873</v>
      </c>
      <c r="E283" s="4" t="s">
        <v>432</v>
      </c>
      <c r="F283" s="4" t="s">
        <v>874</v>
      </c>
      <c r="G283" s="4" t="s">
        <v>40</v>
      </c>
      <c r="H283" s="7" t="s">
        <v>873</v>
      </c>
      <c r="I283" s="4" t="s">
        <v>432</v>
      </c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 t="s">
        <v>41</v>
      </c>
      <c r="U283" s="4" t="s">
        <v>42</v>
      </c>
      <c r="V283" s="4">
        <v>20287</v>
      </c>
      <c r="W283" s="4">
        <v>500</v>
      </c>
      <c r="X283" s="8">
        <v>7000</v>
      </c>
      <c r="Y283" s="4">
        <v>3600</v>
      </c>
      <c r="Z283" s="4"/>
      <c r="AA283" s="4" t="s">
        <v>42</v>
      </c>
      <c r="AB283" s="4">
        <f>X283+X284+X285+X286+S285+S286</f>
        <v>7800</v>
      </c>
    </row>
    <row r="284" ht="30" customHeight="1" spans="1:28">
      <c r="A284" s="4">
        <v>278</v>
      </c>
      <c r="B284" s="4" t="s">
        <v>653</v>
      </c>
      <c r="C284" s="4" t="s">
        <v>654</v>
      </c>
      <c r="D284" s="4" t="s">
        <v>873</v>
      </c>
      <c r="E284" s="4" t="s">
        <v>432</v>
      </c>
      <c r="F284" s="4" t="s">
        <v>874</v>
      </c>
      <c r="G284" s="4"/>
      <c r="H284" s="7" t="s">
        <v>875</v>
      </c>
      <c r="I284" s="4" t="s">
        <v>703</v>
      </c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 t="s">
        <v>41</v>
      </c>
      <c r="U284" s="4" t="s">
        <v>42</v>
      </c>
      <c r="V284" s="4">
        <v>10084</v>
      </c>
      <c r="W284" s="4">
        <v>300</v>
      </c>
      <c r="X284" s="10"/>
      <c r="Y284" s="4"/>
      <c r="Z284" s="4"/>
      <c r="AA284" s="4"/>
      <c r="AB284" s="4"/>
    </row>
    <row r="285" ht="30" customHeight="1" spans="1:28">
      <c r="A285" s="4">
        <v>279</v>
      </c>
      <c r="B285" s="4" t="s">
        <v>653</v>
      </c>
      <c r="C285" s="4" t="s">
        <v>654</v>
      </c>
      <c r="D285" s="4" t="s">
        <v>873</v>
      </c>
      <c r="E285" s="4" t="s">
        <v>432</v>
      </c>
      <c r="F285" s="4" t="s">
        <v>874</v>
      </c>
      <c r="G285" s="4"/>
      <c r="H285" s="7" t="s">
        <v>876</v>
      </c>
      <c r="I285" s="4" t="s">
        <v>432</v>
      </c>
      <c r="J285" s="4" t="s">
        <v>47</v>
      </c>
      <c r="K285" s="4" t="s">
        <v>48</v>
      </c>
      <c r="L285" s="4" t="s">
        <v>828</v>
      </c>
      <c r="M285" s="4" t="s">
        <v>50</v>
      </c>
      <c r="N285" s="4" t="s">
        <v>51</v>
      </c>
      <c r="O285" s="4">
        <v>11</v>
      </c>
      <c r="P285" s="4"/>
      <c r="Q285" s="4" t="s">
        <v>52</v>
      </c>
      <c r="R285" s="4">
        <v>400</v>
      </c>
      <c r="S285" s="4">
        <v>400</v>
      </c>
      <c r="T285" s="4" t="s">
        <v>53</v>
      </c>
      <c r="U285" s="4" t="s">
        <v>52</v>
      </c>
      <c r="V285" s="4">
        <v>110367</v>
      </c>
      <c r="W285" s="4">
        <v>3200</v>
      </c>
      <c r="X285" s="10"/>
      <c r="Y285" s="4"/>
      <c r="Z285" s="4"/>
      <c r="AA285" s="4"/>
      <c r="AB285" s="4"/>
    </row>
    <row r="286" ht="30" customHeight="1" spans="1:28">
      <c r="A286" s="4">
        <v>280</v>
      </c>
      <c r="B286" s="4" t="s">
        <v>653</v>
      </c>
      <c r="C286" s="4" t="s">
        <v>654</v>
      </c>
      <c r="D286" s="4" t="s">
        <v>873</v>
      </c>
      <c r="E286" s="4" t="s">
        <v>432</v>
      </c>
      <c r="F286" s="4" t="s">
        <v>874</v>
      </c>
      <c r="G286" s="4"/>
      <c r="H286" s="7" t="s">
        <v>877</v>
      </c>
      <c r="I286" s="4" t="s">
        <v>684</v>
      </c>
      <c r="J286" s="4" t="s">
        <v>47</v>
      </c>
      <c r="K286" s="4" t="s">
        <v>48</v>
      </c>
      <c r="L286" s="4" t="s">
        <v>828</v>
      </c>
      <c r="M286" s="4" t="s">
        <v>50</v>
      </c>
      <c r="N286" s="4" t="s">
        <v>878</v>
      </c>
      <c r="O286" s="4">
        <v>7</v>
      </c>
      <c r="P286" s="4"/>
      <c r="Q286" s="4" t="s">
        <v>52</v>
      </c>
      <c r="R286" s="4">
        <v>400</v>
      </c>
      <c r="S286" s="4">
        <v>400</v>
      </c>
      <c r="T286" s="4" t="s">
        <v>53</v>
      </c>
      <c r="U286" s="4" t="s">
        <v>52</v>
      </c>
      <c r="V286" s="4">
        <v>33573</v>
      </c>
      <c r="W286" s="4">
        <v>3000</v>
      </c>
      <c r="X286" s="9"/>
      <c r="Y286" s="4"/>
      <c r="Z286" s="4"/>
      <c r="AA286" s="4"/>
      <c r="AB286" s="4"/>
    </row>
    <row r="287" ht="30" customHeight="1" spans="1:28">
      <c r="A287" s="4">
        <v>281</v>
      </c>
      <c r="B287" s="4" t="s">
        <v>653</v>
      </c>
      <c r="C287" s="4" t="s">
        <v>654</v>
      </c>
      <c r="D287" s="4" t="s">
        <v>879</v>
      </c>
      <c r="E287" s="4" t="s">
        <v>692</v>
      </c>
      <c r="F287" s="4" t="s">
        <v>880</v>
      </c>
      <c r="G287" s="4" t="s">
        <v>40</v>
      </c>
      <c r="H287" s="7" t="s">
        <v>881</v>
      </c>
      <c r="I287" s="4" t="s">
        <v>863</v>
      </c>
      <c r="J287" s="4" t="s">
        <v>882</v>
      </c>
      <c r="K287" s="20"/>
      <c r="L287" s="4" t="s">
        <v>883</v>
      </c>
      <c r="M287" s="4" t="s">
        <v>152</v>
      </c>
      <c r="N287" s="4" t="s">
        <v>51</v>
      </c>
      <c r="O287" s="4">
        <v>11</v>
      </c>
      <c r="P287" s="4"/>
      <c r="Q287" s="4" t="s">
        <v>52</v>
      </c>
      <c r="R287" s="4">
        <v>1200</v>
      </c>
      <c r="S287" s="4">
        <v>1200</v>
      </c>
      <c r="T287" s="4" t="s">
        <v>53</v>
      </c>
      <c r="U287" s="4" t="s">
        <v>52</v>
      </c>
      <c r="V287" s="4">
        <v>80358</v>
      </c>
      <c r="W287" s="4">
        <v>3200</v>
      </c>
      <c r="X287" s="8">
        <v>6400</v>
      </c>
      <c r="Y287" s="4"/>
      <c r="Z287" s="4"/>
      <c r="AA287" s="4" t="s">
        <v>42</v>
      </c>
      <c r="AB287" s="4">
        <f>X287+X288+S287+S288</f>
        <v>8800</v>
      </c>
    </row>
    <row r="288" ht="30" customHeight="1" spans="1:28">
      <c r="A288" s="4">
        <v>282</v>
      </c>
      <c r="B288" s="4" t="s">
        <v>653</v>
      </c>
      <c r="C288" s="4" t="s">
        <v>654</v>
      </c>
      <c r="D288" s="4" t="s">
        <v>879</v>
      </c>
      <c r="E288" s="4" t="s">
        <v>692</v>
      </c>
      <c r="F288" s="4" t="s">
        <v>880</v>
      </c>
      <c r="G288" s="4"/>
      <c r="H288" s="7" t="s">
        <v>884</v>
      </c>
      <c r="I288" s="4" t="s">
        <v>885</v>
      </c>
      <c r="J288" s="4" t="s">
        <v>882</v>
      </c>
      <c r="K288" s="20"/>
      <c r="L288" s="4" t="s">
        <v>883</v>
      </c>
      <c r="M288" s="4" t="s">
        <v>152</v>
      </c>
      <c r="N288" s="4" t="s">
        <v>51</v>
      </c>
      <c r="O288" s="4">
        <v>11</v>
      </c>
      <c r="P288" s="4"/>
      <c r="Q288" s="4" t="s">
        <v>52</v>
      </c>
      <c r="R288" s="4">
        <v>1200</v>
      </c>
      <c r="S288" s="4">
        <v>1200</v>
      </c>
      <c r="T288" s="4" t="s">
        <v>53</v>
      </c>
      <c r="U288" s="4" t="s">
        <v>52</v>
      </c>
      <c r="V288" s="4">
        <v>62567</v>
      </c>
      <c r="W288" s="4">
        <v>3200</v>
      </c>
      <c r="X288" s="9"/>
      <c r="Y288" s="4"/>
      <c r="Z288" s="4"/>
      <c r="AA288" s="4"/>
      <c r="AB288" s="4"/>
    </row>
    <row r="289" ht="30" customHeight="1" spans="1:28">
      <c r="A289" s="4">
        <v>283</v>
      </c>
      <c r="B289" s="4" t="s">
        <v>653</v>
      </c>
      <c r="C289" s="4" t="s">
        <v>654</v>
      </c>
      <c r="D289" s="4" t="s">
        <v>886</v>
      </c>
      <c r="E289" s="4" t="s">
        <v>432</v>
      </c>
      <c r="F289" s="4" t="s">
        <v>887</v>
      </c>
      <c r="G289" s="4" t="s">
        <v>40</v>
      </c>
      <c r="H289" s="7" t="s">
        <v>886</v>
      </c>
      <c r="I289" s="4" t="s">
        <v>432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 t="s">
        <v>41</v>
      </c>
      <c r="U289" s="4" t="s">
        <v>42</v>
      </c>
      <c r="V289" s="4">
        <v>32850</v>
      </c>
      <c r="W289" s="4">
        <v>600</v>
      </c>
      <c r="X289" s="8">
        <v>4300</v>
      </c>
      <c r="Y289" s="4"/>
      <c r="Z289" s="4"/>
      <c r="AA289" s="4" t="s">
        <v>42</v>
      </c>
      <c r="AB289" s="4">
        <f>X289+X290+X291+S291</f>
        <v>4700</v>
      </c>
    </row>
    <row r="290" ht="30" customHeight="1" spans="1:28">
      <c r="A290" s="4">
        <v>284</v>
      </c>
      <c r="B290" s="4" t="s">
        <v>653</v>
      </c>
      <c r="C290" s="4" t="s">
        <v>654</v>
      </c>
      <c r="D290" s="4" t="s">
        <v>886</v>
      </c>
      <c r="E290" s="4" t="s">
        <v>432</v>
      </c>
      <c r="F290" s="4" t="s">
        <v>887</v>
      </c>
      <c r="G290" s="4"/>
      <c r="H290" s="7" t="s">
        <v>888</v>
      </c>
      <c r="I290" s="4" t="s">
        <v>889</v>
      </c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 t="s">
        <v>41</v>
      </c>
      <c r="U290" s="4" t="s">
        <v>42</v>
      </c>
      <c r="V290" s="4">
        <v>18145</v>
      </c>
      <c r="W290" s="4">
        <v>500</v>
      </c>
      <c r="X290" s="10"/>
      <c r="Y290" s="4"/>
      <c r="Z290" s="4"/>
      <c r="AA290" s="4"/>
      <c r="AB290" s="4"/>
    </row>
    <row r="291" ht="30" customHeight="1" spans="1:28">
      <c r="A291" s="4">
        <v>285</v>
      </c>
      <c r="B291" s="4" t="s">
        <v>653</v>
      </c>
      <c r="C291" s="4" t="s">
        <v>654</v>
      </c>
      <c r="D291" s="4" t="s">
        <v>886</v>
      </c>
      <c r="E291" s="4" t="s">
        <v>432</v>
      </c>
      <c r="F291" s="4" t="s">
        <v>887</v>
      </c>
      <c r="G291" s="4"/>
      <c r="H291" s="7" t="s">
        <v>890</v>
      </c>
      <c r="I291" s="4" t="s">
        <v>438</v>
      </c>
      <c r="J291" s="4" t="s">
        <v>47</v>
      </c>
      <c r="K291" s="4" t="s">
        <v>48</v>
      </c>
      <c r="L291" s="4" t="s">
        <v>828</v>
      </c>
      <c r="M291" s="4" t="s">
        <v>50</v>
      </c>
      <c r="N291" s="4" t="s">
        <v>768</v>
      </c>
      <c r="O291" s="4">
        <v>10</v>
      </c>
      <c r="P291" s="4"/>
      <c r="Q291" s="4" t="s">
        <v>52</v>
      </c>
      <c r="R291" s="4">
        <v>400</v>
      </c>
      <c r="S291" s="4">
        <v>400</v>
      </c>
      <c r="T291" s="4" t="s">
        <v>53</v>
      </c>
      <c r="U291" s="4" t="s">
        <v>52</v>
      </c>
      <c r="V291" s="4">
        <v>91404</v>
      </c>
      <c r="W291" s="4">
        <v>3200</v>
      </c>
      <c r="X291" s="9"/>
      <c r="Y291" s="4"/>
      <c r="Z291" s="4"/>
      <c r="AA291" s="4"/>
      <c r="AB291" s="4"/>
    </row>
    <row r="292" ht="30" customHeight="1" spans="1:28">
      <c r="A292" s="4">
        <v>286</v>
      </c>
      <c r="B292" s="4" t="s">
        <v>653</v>
      </c>
      <c r="C292" s="4" t="s">
        <v>654</v>
      </c>
      <c r="D292" s="4" t="s">
        <v>891</v>
      </c>
      <c r="E292" s="4" t="s">
        <v>226</v>
      </c>
      <c r="F292" s="4" t="s">
        <v>892</v>
      </c>
      <c r="G292" s="4" t="s">
        <v>40</v>
      </c>
      <c r="H292" s="7" t="s">
        <v>893</v>
      </c>
      <c r="I292" s="4" t="s">
        <v>894</v>
      </c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 t="s">
        <v>41</v>
      </c>
      <c r="U292" s="4" t="s">
        <v>42</v>
      </c>
      <c r="V292" s="4">
        <v>18786</v>
      </c>
      <c r="W292" s="4">
        <v>500</v>
      </c>
      <c r="X292" s="4">
        <v>500</v>
      </c>
      <c r="Y292" s="4"/>
      <c r="Z292" s="4"/>
      <c r="AA292" s="4" t="s">
        <v>42</v>
      </c>
      <c r="AB292" s="4">
        <v>1000</v>
      </c>
    </row>
    <row r="293" ht="30" customHeight="1" spans="1:28">
      <c r="A293" s="4">
        <v>287</v>
      </c>
      <c r="B293" s="4" t="s">
        <v>653</v>
      </c>
      <c r="C293" s="4" t="s">
        <v>654</v>
      </c>
      <c r="D293" s="4" t="s">
        <v>891</v>
      </c>
      <c r="E293" s="4" t="s">
        <v>226</v>
      </c>
      <c r="F293" s="4" t="s">
        <v>892</v>
      </c>
      <c r="G293" s="4"/>
      <c r="H293" s="7" t="s">
        <v>895</v>
      </c>
      <c r="I293" s="4" t="s">
        <v>896</v>
      </c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 t="s">
        <v>41</v>
      </c>
      <c r="U293" s="4" t="s">
        <v>42</v>
      </c>
      <c r="V293" s="4">
        <v>27480</v>
      </c>
      <c r="W293" s="4">
        <v>500</v>
      </c>
      <c r="X293" s="4">
        <v>500</v>
      </c>
      <c r="Y293" s="4"/>
      <c r="Z293" s="4"/>
      <c r="AA293" s="4"/>
      <c r="AB293" s="4"/>
    </row>
    <row r="294" ht="30" customHeight="1" spans="1:28">
      <c r="A294" s="4">
        <v>288</v>
      </c>
      <c r="B294" s="4" t="s">
        <v>653</v>
      </c>
      <c r="C294" s="4" t="s">
        <v>654</v>
      </c>
      <c r="D294" s="4" t="s">
        <v>897</v>
      </c>
      <c r="E294" s="4" t="s">
        <v>898</v>
      </c>
      <c r="F294" s="4" t="s">
        <v>899</v>
      </c>
      <c r="G294" s="4" t="s">
        <v>40</v>
      </c>
      <c r="H294" s="4" t="s">
        <v>900</v>
      </c>
      <c r="I294" s="4" t="s">
        <v>901</v>
      </c>
      <c r="J294" s="4" t="s">
        <v>47</v>
      </c>
      <c r="K294" s="4" t="s">
        <v>902</v>
      </c>
      <c r="L294" s="4" t="s">
        <v>903</v>
      </c>
      <c r="M294" s="4" t="s">
        <v>50</v>
      </c>
      <c r="N294" s="4" t="s">
        <v>51</v>
      </c>
      <c r="O294" s="4">
        <v>9</v>
      </c>
      <c r="P294" s="4"/>
      <c r="Q294" s="4" t="s">
        <v>52</v>
      </c>
      <c r="R294" s="4">
        <v>400</v>
      </c>
      <c r="S294" s="4">
        <v>400</v>
      </c>
      <c r="T294" s="4" t="s">
        <v>53</v>
      </c>
      <c r="U294" s="4" t="s">
        <v>52</v>
      </c>
      <c r="V294" s="4">
        <v>92804</v>
      </c>
      <c r="W294" s="4">
        <v>3200</v>
      </c>
      <c r="X294" s="4">
        <v>3200</v>
      </c>
      <c r="Y294" s="4"/>
      <c r="Z294" s="4"/>
      <c r="AA294" s="4" t="s">
        <v>42</v>
      </c>
      <c r="AB294" s="4">
        <v>3600</v>
      </c>
    </row>
    <row r="295" ht="30" customHeight="1" spans="1:28">
      <c r="A295" s="4">
        <v>289</v>
      </c>
      <c r="B295" s="4" t="s">
        <v>653</v>
      </c>
      <c r="C295" s="4" t="s">
        <v>654</v>
      </c>
      <c r="D295" s="7" t="s">
        <v>904</v>
      </c>
      <c r="E295" s="7" t="s">
        <v>750</v>
      </c>
      <c r="F295" s="4" t="s">
        <v>905</v>
      </c>
      <c r="G295" s="4" t="s">
        <v>40</v>
      </c>
      <c r="H295" s="7" t="s">
        <v>906</v>
      </c>
      <c r="I295" s="4" t="s">
        <v>444</v>
      </c>
      <c r="J295" s="4" t="s">
        <v>47</v>
      </c>
      <c r="K295" s="4" t="s">
        <v>125</v>
      </c>
      <c r="L295" s="4" t="s">
        <v>907</v>
      </c>
      <c r="M295" s="4" t="s">
        <v>50</v>
      </c>
      <c r="N295" s="4" t="s">
        <v>908</v>
      </c>
      <c r="O295" s="4">
        <v>6</v>
      </c>
      <c r="P295" s="4"/>
      <c r="Q295" s="4" t="s">
        <v>52</v>
      </c>
      <c r="R295" s="4">
        <v>400</v>
      </c>
      <c r="S295" s="4">
        <v>400</v>
      </c>
      <c r="T295" s="4" t="s">
        <v>53</v>
      </c>
      <c r="U295" s="4" t="s">
        <v>52</v>
      </c>
      <c r="V295" s="4">
        <v>79810</v>
      </c>
      <c r="W295" s="4">
        <v>3200</v>
      </c>
      <c r="X295" s="4">
        <v>3200</v>
      </c>
      <c r="Y295" s="4"/>
      <c r="Z295" s="4"/>
      <c r="AA295" s="4" t="s">
        <v>42</v>
      </c>
      <c r="AB295" s="4">
        <v>3600</v>
      </c>
    </row>
    <row r="296" ht="30" customHeight="1" spans="1:28">
      <c r="A296" s="4">
        <v>290</v>
      </c>
      <c r="B296" s="4" t="s">
        <v>653</v>
      </c>
      <c r="C296" s="4" t="s">
        <v>654</v>
      </c>
      <c r="D296" s="4" t="s">
        <v>909</v>
      </c>
      <c r="E296" s="4" t="s">
        <v>838</v>
      </c>
      <c r="F296" s="4" t="s">
        <v>910</v>
      </c>
      <c r="G296" s="4" t="s">
        <v>40</v>
      </c>
      <c r="H296" s="7" t="s">
        <v>909</v>
      </c>
      <c r="I296" s="4" t="s">
        <v>838</v>
      </c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 t="s">
        <v>41</v>
      </c>
      <c r="U296" s="4" t="s">
        <v>42</v>
      </c>
      <c r="V296" s="4">
        <v>24500</v>
      </c>
      <c r="W296" s="4">
        <v>500</v>
      </c>
      <c r="X296" s="4">
        <v>500</v>
      </c>
      <c r="Y296" s="4"/>
      <c r="Z296" s="4"/>
      <c r="AA296" s="4" t="s">
        <v>42</v>
      </c>
      <c r="AB296" s="4">
        <f>X296+X297+S297</f>
        <v>4900</v>
      </c>
    </row>
    <row r="297" ht="30" customHeight="1" spans="1:28">
      <c r="A297" s="4">
        <v>291</v>
      </c>
      <c r="B297" s="4" t="s">
        <v>653</v>
      </c>
      <c r="C297" s="4" t="s">
        <v>654</v>
      </c>
      <c r="D297" s="4" t="s">
        <v>909</v>
      </c>
      <c r="E297" s="4" t="s">
        <v>838</v>
      </c>
      <c r="F297" s="4" t="s">
        <v>910</v>
      </c>
      <c r="G297" s="4"/>
      <c r="H297" s="7" t="s">
        <v>911</v>
      </c>
      <c r="I297" s="4" t="s">
        <v>912</v>
      </c>
      <c r="J297" s="4" t="s">
        <v>197</v>
      </c>
      <c r="K297" s="4" t="s">
        <v>913</v>
      </c>
      <c r="L297" s="4"/>
      <c r="M297" s="4" t="s">
        <v>152</v>
      </c>
      <c r="N297" s="4" t="s">
        <v>914</v>
      </c>
      <c r="O297" s="4">
        <v>7</v>
      </c>
      <c r="P297" s="4"/>
      <c r="Q297" s="4" t="s">
        <v>52</v>
      </c>
      <c r="R297" s="4">
        <v>1200</v>
      </c>
      <c r="S297" s="4">
        <v>1200</v>
      </c>
      <c r="T297" s="4" t="s">
        <v>53</v>
      </c>
      <c r="U297" s="4" t="s">
        <v>52</v>
      </c>
      <c r="V297" s="4">
        <v>55012</v>
      </c>
      <c r="W297" s="4">
        <v>3200</v>
      </c>
      <c r="X297" s="4">
        <v>3200</v>
      </c>
      <c r="Y297" s="4"/>
      <c r="Z297" s="4"/>
      <c r="AA297" s="4"/>
      <c r="AB297" s="4"/>
    </row>
    <row r="298" ht="30" customHeight="1" spans="1:28">
      <c r="A298" s="4">
        <v>292</v>
      </c>
      <c r="B298" s="4" t="s">
        <v>653</v>
      </c>
      <c r="C298" s="4" t="s">
        <v>654</v>
      </c>
      <c r="D298" s="7" t="s">
        <v>915</v>
      </c>
      <c r="E298" s="7" t="s">
        <v>823</v>
      </c>
      <c r="F298" s="4" t="s">
        <v>916</v>
      </c>
      <c r="G298" s="4" t="s">
        <v>40</v>
      </c>
      <c r="H298" s="7" t="s">
        <v>915</v>
      </c>
      <c r="I298" s="4" t="s">
        <v>823</v>
      </c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 t="s">
        <v>53</v>
      </c>
      <c r="U298" s="4" t="s">
        <v>52</v>
      </c>
      <c r="V298" s="4">
        <v>31361.28</v>
      </c>
      <c r="W298" s="4">
        <v>3000</v>
      </c>
      <c r="X298" s="4">
        <v>3000</v>
      </c>
      <c r="Y298" s="4">
        <v>1200</v>
      </c>
      <c r="Z298" s="4"/>
      <c r="AA298" s="4" t="s">
        <v>42</v>
      </c>
      <c r="AB298" s="4">
        <v>3000</v>
      </c>
    </row>
    <row r="299" ht="30" customHeight="1" spans="1:28">
      <c r="A299" s="4">
        <v>293</v>
      </c>
      <c r="B299" s="4" t="s">
        <v>653</v>
      </c>
      <c r="C299" s="4" t="s">
        <v>654</v>
      </c>
      <c r="D299" s="4" t="s">
        <v>917</v>
      </c>
      <c r="E299" s="7" t="s">
        <v>220</v>
      </c>
      <c r="F299" s="4" t="s">
        <v>918</v>
      </c>
      <c r="G299" s="4" t="s">
        <v>40</v>
      </c>
      <c r="H299" s="7" t="s">
        <v>919</v>
      </c>
      <c r="I299" s="4" t="s">
        <v>712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 t="s">
        <v>41</v>
      </c>
      <c r="U299" s="4" t="s">
        <v>42</v>
      </c>
      <c r="V299" s="4">
        <v>40900</v>
      </c>
      <c r="W299" s="4">
        <v>600</v>
      </c>
      <c r="X299" s="4">
        <v>600</v>
      </c>
      <c r="Y299" s="4"/>
      <c r="Z299" s="4"/>
      <c r="AA299" s="4" t="s">
        <v>42</v>
      </c>
      <c r="AB299" s="4">
        <v>600</v>
      </c>
    </row>
    <row r="300" ht="30" customHeight="1" spans="1:28">
      <c r="A300" s="4">
        <v>294</v>
      </c>
      <c r="B300" s="4" t="s">
        <v>653</v>
      </c>
      <c r="C300" s="4" t="s">
        <v>654</v>
      </c>
      <c r="D300" s="4" t="s">
        <v>920</v>
      </c>
      <c r="E300" s="7" t="s">
        <v>229</v>
      </c>
      <c r="F300" s="4" t="s">
        <v>921</v>
      </c>
      <c r="G300" s="4" t="s">
        <v>40</v>
      </c>
      <c r="H300" s="7" t="s">
        <v>922</v>
      </c>
      <c r="I300" s="4" t="s">
        <v>744</v>
      </c>
      <c r="J300" s="4" t="s">
        <v>923</v>
      </c>
      <c r="K300" s="4" t="s">
        <v>924</v>
      </c>
      <c r="L300" s="4"/>
      <c r="M300" s="4" t="s">
        <v>152</v>
      </c>
      <c r="N300" s="4" t="s">
        <v>51</v>
      </c>
      <c r="O300" s="4">
        <v>11</v>
      </c>
      <c r="P300" s="4"/>
      <c r="Q300" s="4" t="s">
        <v>52</v>
      </c>
      <c r="R300" s="4">
        <v>1200</v>
      </c>
      <c r="S300" s="4">
        <v>1200</v>
      </c>
      <c r="T300" s="4" t="s">
        <v>53</v>
      </c>
      <c r="U300" s="4" t="s">
        <v>52</v>
      </c>
      <c r="V300" s="4">
        <v>126275</v>
      </c>
      <c r="W300" s="4">
        <v>3200</v>
      </c>
      <c r="X300" s="4">
        <v>3200</v>
      </c>
      <c r="Y300" s="4"/>
      <c r="Z300" s="4"/>
      <c r="AA300" s="4" t="s">
        <v>42</v>
      </c>
      <c r="AB300" s="4">
        <f>X300+X301+S300+S301</f>
        <v>7800</v>
      </c>
    </row>
    <row r="301" ht="30" customHeight="1" spans="1:28">
      <c r="A301" s="4">
        <v>295</v>
      </c>
      <c r="B301" s="4" t="s">
        <v>653</v>
      </c>
      <c r="C301" s="4" t="s">
        <v>654</v>
      </c>
      <c r="D301" s="4" t="s">
        <v>920</v>
      </c>
      <c r="E301" s="7" t="s">
        <v>229</v>
      </c>
      <c r="F301" s="4" t="s">
        <v>921</v>
      </c>
      <c r="G301" s="4"/>
      <c r="H301" s="7" t="s">
        <v>925</v>
      </c>
      <c r="I301" s="4" t="s">
        <v>660</v>
      </c>
      <c r="J301" s="4" t="s">
        <v>47</v>
      </c>
      <c r="K301" s="4" t="s">
        <v>48</v>
      </c>
      <c r="L301" s="4"/>
      <c r="M301" s="4" t="s">
        <v>50</v>
      </c>
      <c r="N301" s="4" t="s">
        <v>51</v>
      </c>
      <c r="O301" s="4">
        <v>11</v>
      </c>
      <c r="P301" s="4"/>
      <c r="Q301" s="4" t="s">
        <v>52</v>
      </c>
      <c r="R301" s="4">
        <v>400</v>
      </c>
      <c r="S301" s="4">
        <v>400</v>
      </c>
      <c r="T301" s="4" t="s">
        <v>53</v>
      </c>
      <c r="U301" s="4" t="s">
        <v>52</v>
      </c>
      <c r="V301" s="4">
        <v>49207</v>
      </c>
      <c r="W301" s="4">
        <v>3000</v>
      </c>
      <c r="X301" s="4">
        <v>3000</v>
      </c>
      <c r="Y301" s="4"/>
      <c r="Z301" s="4"/>
      <c r="AA301" s="4"/>
      <c r="AB301" s="4"/>
    </row>
    <row r="302" ht="30" customHeight="1" spans="1:28">
      <c r="A302" s="4">
        <v>296</v>
      </c>
      <c r="B302" s="4" t="s">
        <v>653</v>
      </c>
      <c r="C302" s="4" t="s">
        <v>654</v>
      </c>
      <c r="D302" s="4" t="s">
        <v>926</v>
      </c>
      <c r="E302" s="4" t="s">
        <v>226</v>
      </c>
      <c r="F302" s="4" t="s">
        <v>927</v>
      </c>
      <c r="G302" s="4" t="s">
        <v>40</v>
      </c>
      <c r="H302" s="7" t="s">
        <v>928</v>
      </c>
      <c r="I302" s="4" t="s">
        <v>226</v>
      </c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 t="s">
        <v>41</v>
      </c>
      <c r="U302" s="4" t="s">
        <v>42</v>
      </c>
      <c r="V302" s="4">
        <v>29000</v>
      </c>
      <c r="W302" s="4">
        <v>500</v>
      </c>
      <c r="X302" s="8">
        <v>1000</v>
      </c>
      <c r="Y302" s="4"/>
      <c r="Z302" s="4"/>
      <c r="AA302" s="4" t="s">
        <v>42</v>
      </c>
      <c r="AB302" s="4">
        <f>X302+X303+S302+S303</f>
        <v>1000</v>
      </c>
    </row>
    <row r="303" ht="30" customHeight="1" spans="1:28">
      <c r="A303" s="4">
        <v>297</v>
      </c>
      <c r="B303" s="4" t="s">
        <v>653</v>
      </c>
      <c r="C303" s="4" t="s">
        <v>654</v>
      </c>
      <c r="D303" s="4" t="s">
        <v>926</v>
      </c>
      <c r="E303" s="4" t="s">
        <v>226</v>
      </c>
      <c r="F303" s="4" t="s">
        <v>927</v>
      </c>
      <c r="G303" s="4"/>
      <c r="H303" s="7" t="s">
        <v>929</v>
      </c>
      <c r="I303" s="4" t="s">
        <v>850</v>
      </c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 t="s">
        <v>41</v>
      </c>
      <c r="U303" s="4" t="s">
        <v>42</v>
      </c>
      <c r="V303" s="4">
        <v>26488</v>
      </c>
      <c r="W303" s="4">
        <v>500</v>
      </c>
      <c r="X303" s="9"/>
      <c r="Y303" s="4"/>
      <c r="Z303" s="4"/>
      <c r="AA303" s="4"/>
      <c r="AB303" s="4"/>
    </row>
    <row r="304" ht="30" customHeight="1" spans="1:28">
      <c r="A304" s="4">
        <v>298</v>
      </c>
      <c r="B304" s="4" t="s">
        <v>653</v>
      </c>
      <c r="C304" s="4" t="s">
        <v>654</v>
      </c>
      <c r="D304" s="4" t="s">
        <v>930</v>
      </c>
      <c r="E304" s="7" t="s">
        <v>179</v>
      </c>
      <c r="F304" s="4" t="s">
        <v>931</v>
      </c>
      <c r="G304" s="4" t="s">
        <v>40</v>
      </c>
      <c r="H304" s="7" t="s">
        <v>932</v>
      </c>
      <c r="I304" s="4" t="s">
        <v>189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 t="s">
        <v>41</v>
      </c>
      <c r="U304" s="4" t="s">
        <v>42</v>
      </c>
      <c r="V304" s="4">
        <v>33079</v>
      </c>
      <c r="W304" s="4">
        <v>600</v>
      </c>
      <c r="X304" s="4">
        <v>600</v>
      </c>
      <c r="Y304" s="4"/>
      <c r="Z304" s="4"/>
      <c r="AA304" s="4" t="s">
        <v>42</v>
      </c>
      <c r="AB304" s="4">
        <v>600</v>
      </c>
    </row>
    <row r="305" ht="30" customHeight="1" spans="1:28">
      <c r="A305" s="4">
        <v>299</v>
      </c>
      <c r="B305" s="4" t="s">
        <v>653</v>
      </c>
      <c r="C305" s="4" t="s">
        <v>654</v>
      </c>
      <c r="D305" s="7" t="s">
        <v>933</v>
      </c>
      <c r="E305" s="7" t="s">
        <v>750</v>
      </c>
      <c r="F305" s="4" t="s">
        <v>934</v>
      </c>
      <c r="G305" s="4" t="s">
        <v>40</v>
      </c>
      <c r="H305" s="19" t="s">
        <v>935</v>
      </c>
      <c r="I305" s="4" t="s">
        <v>673</v>
      </c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 t="s">
        <v>41</v>
      </c>
      <c r="U305" s="4" t="s">
        <v>42</v>
      </c>
      <c r="V305" s="4">
        <v>32430</v>
      </c>
      <c r="W305" s="4">
        <v>600</v>
      </c>
      <c r="X305" s="4">
        <v>600</v>
      </c>
      <c r="Y305" s="4"/>
      <c r="Z305" s="4"/>
      <c r="AA305" s="4" t="s">
        <v>42</v>
      </c>
      <c r="AB305" s="4">
        <v>600</v>
      </c>
    </row>
    <row r="306" ht="30" customHeight="1" spans="1:28">
      <c r="A306" s="4">
        <v>300</v>
      </c>
      <c r="B306" s="4" t="s">
        <v>653</v>
      </c>
      <c r="C306" s="4" t="s">
        <v>654</v>
      </c>
      <c r="D306" s="4" t="s">
        <v>936</v>
      </c>
      <c r="E306" s="4" t="s">
        <v>838</v>
      </c>
      <c r="F306" s="4" t="s">
        <v>937</v>
      </c>
      <c r="G306" s="4" t="s">
        <v>40</v>
      </c>
      <c r="H306" s="7" t="s">
        <v>938</v>
      </c>
      <c r="I306" s="4" t="s">
        <v>728</v>
      </c>
      <c r="J306" s="4" t="s">
        <v>47</v>
      </c>
      <c r="K306" s="4" t="s">
        <v>48</v>
      </c>
      <c r="L306" s="4"/>
      <c r="M306" s="4" t="s">
        <v>50</v>
      </c>
      <c r="N306" s="4" t="s">
        <v>768</v>
      </c>
      <c r="O306" s="4">
        <v>10</v>
      </c>
      <c r="P306" s="4"/>
      <c r="Q306" s="4" t="s">
        <v>52</v>
      </c>
      <c r="R306" s="4">
        <v>400</v>
      </c>
      <c r="S306" s="4">
        <v>400</v>
      </c>
      <c r="T306" s="4" t="s">
        <v>53</v>
      </c>
      <c r="U306" s="4" t="s">
        <v>52</v>
      </c>
      <c r="V306" s="4">
        <v>130992</v>
      </c>
      <c r="W306" s="4">
        <v>3200</v>
      </c>
      <c r="X306" s="4">
        <v>3200</v>
      </c>
      <c r="Y306" s="4"/>
      <c r="Z306" s="4"/>
      <c r="AA306" s="4" t="s">
        <v>42</v>
      </c>
      <c r="AB306" s="4">
        <f>X306+X307+S306+S307</f>
        <v>4400</v>
      </c>
    </row>
    <row r="307" ht="30" customHeight="1" spans="1:28">
      <c r="A307" s="4">
        <v>301</v>
      </c>
      <c r="B307" s="4" t="s">
        <v>653</v>
      </c>
      <c r="C307" s="4" t="s">
        <v>654</v>
      </c>
      <c r="D307" s="4" t="s">
        <v>936</v>
      </c>
      <c r="E307" s="4" t="s">
        <v>838</v>
      </c>
      <c r="F307" s="4" t="s">
        <v>937</v>
      </c>
      <c r="G307" s="4"/>
      <c r="H307" s="7" t="s">
        <v>939</v>
      </c>
      <c r="I307" s="7" t="s">
        <v>759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 t="s">
        <v>41</v>
      </c>
      <c r="U307" s="4" t="s">
        <v>42</v>
      </c>
      <c r="V307" s="4">
        <v>83208</v>
      </c>
      <c r="W307" s="4">
        <v>800</v>
      </c>
      <c r="X307" s="4">
        <v>800</v>
      </c>
      <c r="Y307" s="4"/>
      <c r="Z307" s="4"/>
      <c r="AA307" s="4"/>
      <c r="AB307" s="4"/>
    </row>
    <row r="308" ht="30" customHeight="1" spans="1:28">
      <c r="A308" s="4">
        <v>302</v>
      </c>
      <c r="B308" s="4" t="s">
        <v>653</v>
      </c>
      <c r="C308" s="4" t="s">
        <v>654</v>
      </c>
      <c r="D308" s="4" t="s">
        <v>940</v>
      </c>
      <c r="E308" s="4" t="s">
        <v>941</v>
      </c>
      <c r="F308" s="4" t="s">
        <v>942</v>
      </c>
      <c r="G308" s="4" t="s">
        <v>40</v>
      </c>
      <c r="H308" s="7" t="s">
        <v>940</v>
      </c>
      <c r="I308" s="4" t="s">
        <v>941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 t="s">
        <v>41</v>
      </c>
      <c r="U308" s="4" t="s">
        <v>42</v>
      </c>
      <c r="V308" s="4">
        <v>17910</v>
      </c>
      <c r="W308" s="4">
        <v>500</v>
      </c>
      <c r="X308" s="8">
        <v>1800</v>
      </c>
      <c r="Y308" s="4">
        <v>1800</v>
      </c>
      <c r="Z308" s="4"/>
      <c r="AA308" s="4" t="s">
        <v>42</v>
      </c>
      <c r="AB308" s="4">
        <f>X308+X309+X310+S310</f>
        <v>1800</v>
      </c>
    </row>
    <row r="309" ht="30" customHeight="1" spans="1:28">
      <c r="A309" s="4">
        <v>303</v>
      </c>
      <c r="B309" s="4" t="s">
        <v>653</v>
      </c>
      <c r="C309" s="4" t="s">
        <v>654</v>
      </c>
      <c r="D309" s="4" t="s">
        <v>940</v>
      </c>
      <c r="E309" s="4" t="s">
        <v>941</v>
      </c>
      <c r="F309" s="4" t="s">
        <v>942</v>
      </c>
      <c r="G309" s="4"/>
      <c r="H309" s="7" t="s">
        <v>943</v>
      </c>
      <c r="I309" s="4" t="s">
        <v>944</v>
      </c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 t="s">
        <v>41</v>
      </c>
      <c r="U309" s="4" t="s">
        <v>42</v>
      </c>
      <c r="V309" s="4">
        <v>17850</v>
      </c>
      <c r="W309" s="4">
        <v>500</v>
      </c>
      <c r="X309" s="10"/>
      <c r="Y309" s="4"/>
      <c r="Z309" s="4"/>
      <c r="AA309" s="4"/>
      <c r="AB309" s="4"/>
    </row>
    <row r="310" ht="30" customHeight="1" spans="1:28">
      <c r="A310" s="4">
        <v>304</v>
      </c>
      <c r="B310" s="4" t="s">
        <v>653</v>
      </c>
      <c r="C310" s="4" t="s">
        <v>654</v>
      </c>
      <c r="D310" s="4" t="s">
        <v>940</v>
      </c>
      <c r="E310" s="4" t="s">
        <v>941</v>
      </c>
      <c r="F310" s="4" t="s">
        <v>942</v>
      </c>
      <c r="G310" s="4"/>
      <c r="H310" s="7" t="s">
        <v>945</v>
      </c>
      <c r="I310" s="4" t="s">
        <v>830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 t="s">
        <v>41</v>
      </c>
      <c r="U310" s="4" t="s">
        <v>42</v>
      </c>
      <c r="V310" s="4">
        <v>52900</v>
      </c>
      <c r="W310" s="4">
        <v>800</v>
      </c>
      <c r="X310" s="9"/>
      <c r="Y310" s="4"/>
      <c r="Z310" s="4"/>
      <c r="AA310" s="4"/>
      <c r="AB310" s="4"/>
    </row>
    <row r="311" ht="30" customHeight="1" spans="1:28">
      <c r="A311" s="4">
        <v>305</v>
      </c>
      <c r="B311" s="4" t="s">
        <v>653</v>
      </c>
      <c r="C311" s="4" t="s">
        <v>654</v>
      </c>
      <c r="D311" s="4" t="s">
        <v>946</v>
      </c>
      <c r="E311" s="7" t="s">
        <v>712</v>
      </c>
      <c r="F311" s="4" t="s">
        <v>947</v>
      </c>
      <c r="G311" s="4" t="s">
        <v>40</v>
      </c>
      <c r="H311" s="7" t="s">
        <v>946</v>
      </c>
      <c r="I311" s="4" t="s">
        <v>712</v>
      </c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 t="s">
        <v>41</v>
      </c>
      <c r="U311" s="4" t="s">
        <v>42</v>
      </c>
      <c r="V311" s="4">
        <v>15994</v>
      </c>
      <c r="W311" s="4">
        <v>500</v>
      </c>
      <c r="X311" s="4">
        <v>500</v>
      </c>
      <c r="Y311" s="4"/>
      <c r="Z311" s="4"/>
      <c r="AA311" s="4" t="s">
        <v>42</v>
      </c>
      <c r="AB311" s="4">
        <v>500</v>
      </c>
    </row>
    <row r="312" ht="30" customHeight="1" spans="1:28">
      <c r="A312" s="4">
        <v>306</v>
      </c>
      <c r="B312" s="4" t="s">
        <v>653</v>
      </c>
      <c r="C312" s="4" t="s">
        <v>654</v>
      </c>
      <c r="D312" s="4" t="s">
        <v>948</v>
      </c>
      <c r="E312" s="4" t="s">
        <v>949</v>
      </c>
      <c r="F312" s="4" t="s">
        <v>950</v>
      </c>
      <c r="G312" s="4" t="s">
        <v>40</v>
      </c>
      <c r="H312" s="4" t="s">
        <v>951</v>
      </c>
      <c r="I312" s="4" t="s">
        <v>952</v>
      </c>
      <c r="J312" s="4" t="s">
        <v>47</v>
      </c>
      <c r="K312" s="4" t="s">
        <v>48</v>
      </c>
      <c r="L312" s="4"/>
      <c r="M312" s="4" t="s">
        <v>50</v>
      </c>
      <c r="N312" s="4" t="s">
        <v>733</v>
      </c>
      <c r="O312" s="4">
        <v>6</v>
      </c>
      <c r="P312" s="4"/>
      <c r="Q312" s="4" t="s">
        <v>52</v>
      </c>
      <c r="R312" s="4">
        <v>400</v>
      </c>
      <c r="S312" s="4">
        <v>400</v>
      </c>
      <c r="T312" s="4" t="s">
        <v>53</v>
      </c>
      <c r="U312" s="4" t="s">
        <v>42</v>
      </c>
      <c r="V312" s="4">
        <v>53340</v>
      </c>
      <c r="W312" s="4">
        <v>1200</v>
      </c>
      <c r="X312" s="4">
        <v>1200</v>
      </c>
      <c r="Y312" s="4">
        <v>6000</v>
      </c>
      <c r="Z312" s="4">
        <v>15400</v>
      </c>
      <c r="AA312" s="4" t="s">
        <v>42</v>
      </c>
      <c r="AB312" s="4">
        <v>1600</v>
      </c>
    </row>
    <row r="313" ht="30" customHeight="1" spans="1:28">
      <c r="A313" s="4">
        <v>307</v>
      </c>
      <c r="B313" s="4" t="s">
        <v>653</v>
      </c>
      <c r="C313" s="4" t="s">
        <v>654</v>
      </c>
      <c r="D313" s="4" t="s">
        <v>953</v>
      </c>
      <c r="E313" s="4" t="s">
        <v>750</v>
      </c>
      <c r="F313" s="4" t="s">
        <v>954</v>
      </c>
      <c r="G313" s="4" t="s">
        <v>40</v>
      </c>
      <c r="H313" s="7" t="s">
        <v>953</v>
      </c>
      <c r="I313" s="4" t="s">
        <v>750</v>
      </c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 t="s">
        <v>41</v>
      </c>
      <c r="U313" s="4" t="s">
        <v>42</v>
      </c>
      <c r="V313" s="4">
        <v>53731</v>
      </c>
      <c r="W313" s="4">
        <v>800</v>
      </c>
      <c r="X313" s="8">
        <v>1400</v>
      </c>
      <c r="Y313" s="4">
        <v>6000</v>
      </c>
      <c r="Z313" s="4"/>
      <c r="AA313" s="4" t="s">
        <v>42</v>
      </c>
      <c r="AB313" s="4">
        <v>1400</v>
      </c>
    </row>
    <row r="314" ht="30" customHeight="1" spans="1:28">
      <c r="A314" s="4">
        <v>308</v>
      </c>
      <c r="B314" s="4" t="s">
        <v>653</v>
      </c>
      <c r="C314" s="4" t="s">
        <v>654</v>
      </c>
      <c r="D314" s="4" t="s">
        <v>953</v>
      </c>
      <c r="E314" s="4" t="s">
        <v>750</v>
      </c>
      <c r="F314" s="4" t="s">
        <v>954</v>
      </c>
      <c r="G314" s="4"/>
      <c r="H314" s="7" t="s">
        <v>955</v>
      </c>
      <c r="I314" s="4" t="s">
        <v>956</v>
      </c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 t="s">
        <v>41</v>
      </c>
      <c r="U314" s="4" t="s">
        <v>42</v>
      </c>
      <c r="V314" s="4">
        <v>41412</v>
      </c>
      <c r="W314" s="4">
        <v>600</v>
      </c>
      <c r="X314" s="9"/>
      <c r="Y314" s="4"/>
      <c r="Z314" s="4"/>
      <c r="AA314" s="4"/>
      <c r="AB314" s="4"/>
    </row>
    <row r="315" ht="30" customHeight="1" spans="1:28">
      <c r="A315" s="4">
        <v>309</v>
      </c>
      <c r="B315" s="4" t="s">
        <v>653</v>
      </c>
      <c r="C315" s="4" t="s">
        <v>654</v>
      </c>
      <c r="D315" s="4" t="s">
        <v>957</v>
      </c>
      <c r="E315" s="7" t="s">
        <v>421</v>
      </c>
      <c r="F315" s="4" t="s">
        <v>958</v>
      </c>
      <c r="G315" s="4" t="s">
        <v>40</v>
      </c>
      <c r="H315" s="7" t="s">
        <v>959</v>
      </c>
      <c r="I315" s="4" t="s">
        <v>960</v>
      </c>
      <c r="J315" s="4" t="s">
        <v>47</v>
      </c>
      <c r="K315" s="4" t="s">
        <v>48</v>
      </c>
      <c r="L315" s="4" t="s">
        <v>828</v>
      </c>
      <c r="M315" s="4" t="s">
        <v>50</v>
      </c>
      <c r="N315" s="4" t="s">
        <v>733</v>
      </c>
      <c r="O315" s="4">
        <v>6</v>
      </c>
      <c r="P315" s="4"/>
      <c r="Q315" s="4" t="s">
        <v>52</v>
      </c>
      <c r="R315" s="4">
        <v>400</v>
      </c>
      <c r="S315" s="4">
        <v>400</v>
      </c>
      <c r="T315" s="4" t="s">
        <v>53</v>
      </c>
      <c r="U315" s="4" t="s">
        <v>52</v>
      </c>
      <c r="V315" s="4">
        <v>37579</v>
      </c>
      <c r="W315" s="4">
        <v>3000</v>
      </c>
      <c r="X315" s="4">
        <v>3000</v>
      </c>
      <c r="Y315" s="4"/>
      <c r="Z315" s="4"/>
      <c r="AA315" s="4" t="s">
        <v>42</v>
      </c>
      <c r="AB315" s="4">
        <v>3400</v>
      </c>
    </row>
    <row r="316" ht="30" customHeight="1" spans="1:28">
      <c r="A316" s="4">
        <v>310</v>
      </c>
      <c r="B316" s="4" t="s">
        <v>653</v>
      </c>
      <c r="C316" s="4" t="s">
        <v>654</v>
      </c>
      <c r="D316" s="4" t="s">
        <v>961</v>
      </c>
      <c r="E316" s="4" t="s">
        <v>708</v>
      </c>
      <c r="F316" s="4" t="s">
        <v>962</v>
      </c>
      <c r="G316" s="4" t="s">
        <v>40</v>
      </c>
      <c r="H316" s="7" t="s">
        <v>963</v>
      </c>
      <c r="I316" s="4" t="s">
        <v>964</v>
      </c>
      <c r="J316" s="4" t="s">
        <v>667</v>
      </c>
      <c r="K316" s="4" t="s">
        <v>965</v>
      </c>
      <c r="L316" s="4"/>
      <c r="M316" s="4" t="s">
        <v>152</v>
      </c>
      <c r="N316" s="4" t="s">
        <v>733</v>
      </c>
      <c r="O316" s="4">
        <v>6</v>
      </c>
      <c r="P316" s="4"/>
      <c r="Q316" s="4" t="s">
        <v>52</v>
      </c>
      <c r="R316" s="4">
        <v>1200</v>
      </c>
      <c r="S316" s="4">
        <v>1200</v>
      </c>
      <c r="T316" s="4" t="s">
        <v>53</v>
      </c>
      <c r="U316" s="4" t="s">
        <v>52</v>
      </c>
      <c r="V316" s="4">
        <v>45197</v>
      </c>
      <c r="W316" s="4">
        <v>3000</v>
      </c>
      <c r="X316" s="8">
        <v>6700</v>
      </c>
      <c r="Y316" s="4"/>
      <c r="Z316" s="4"/>
      <c r="AA316" s="4" t="s">
        <v>42</v>
      </c>
      <c r="AB316" s="4">
        <f>X316+X317+X318+S316+S317</f>
        <v>9100</v>
      </c>
    </row>
    <row r="317" ht="30" customHeight="1" spans="1:28">
      <c r="A317" s="4">
        <v>311</v>
      </c>
      <c r="B317" s="4" t="s">
        <v>653</v>
      </c>
      <c r="C317" s="4" t="s">
        <v>654</v>
      </c>
      <c r="D317" s="4" t="s">
        <v>961</v>
      </c>
      <c r="E317" s="4" t="s">
        <v>708</v>
      </c>
      <c r="F317" s="4" t="s">
        <v>962</v>
      </c>
      <c r="G317" s="4"/>
      <c r="H317" s="7" t="s">
        <v>966</v>
      </c>
      <c r="I317" s="4" t="s">
        <v>802</v>
      </c>
      <c r="J317" s="4" t="s">
        <v>321</v>
      </c>
      <c r="K317" s="20"/>
      <c r="L317" s="4" t="s">
        <v>967</v>
      </c>
      <c r="M317" s="4" t="s">
        <v>152</v>
      </c>
      <c r="N317" s="4" t="s">
        <v>773</v>
      </c>
      <c r="O317" s="4">
        <v>7</v>
      </c>
      <c r="P317" s="4"/>
      <c r="Q317" s="4" t="s">
        <v>52</v>
      </c>
      <c r="R317" s="4">
        <v>1200</v>
      </c>
      <c r="S317" s="4">
        <v>1200</v>
      </c>
      <c r="T317" s="4" t="s">
        <v>53</v>
      </c>
      <c r="U317" s="4" t="s">
        <v>52</v>
      </c>
      <c r="V317" s="4">
        <v>146795</v>
      </c>
      <c r="W317" s="4">
        <v>3200</v>
      </c>
      <c r="X317" s="10"/>
      <c r="Y317" s="4"/>
      <c r="Z317" s="4"/>
      <c r="AA317" s="4"/>
      <c r="AB317" s="4"/>
    </row>
    <row r="318" ht="30" customHeight="1" spans="1:28">
      <c r="A318" s="4">
        <v>312</v>
      </c>
      <c r="B318" s="4" t="s">
        <v>653</v>
      </c>
      <c r="C318" s="4" t="s">
        <v>654</v>
      </c>
      <c r="D318" s="4" t="s">
        <v>961</v>
      </c>
      <c r="E318" s="4" t="s">
        <v>708</v>
      </c>
      <c r="F318" s="4" t="s">
        <v>962</v>
      </c>
      <c r="G318" s="4"/>
      <c r="H318" s="7" t="s">
        <v>968</v>
      </c>
      <c r="I318" s="4" t="s">
        <v>969</v>
      </c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 t="s">
        <v>41</v>
      </c>
      <c r="U318" s="4" t="s">
        <v>42</v>
      </c>
      <c r="V318" s="4">
        <v>19000</v>
      </c>
      <c r="W318" s="4">
        <v>500</v>
      </c>
      <c r="X318" s="9"/>
      <c r="Y318" s="4"/>
      <c r="Z318" s="4"/>
      <c r="AA318" s="4"/>
      <c r="AB318" s="4"/>
    </row>
    <row r="319" ht="30" customHeight="1" spans="1:28">
      <c r="A319" s="4">
        <v>313</v>
      </c>
      <c r="B319" s="4" t="s">
        <v>653</v>
      </c>
      <c r="C319" s="4" t="s">
        <v>654</v>
      </c>
      <c r="D319" s="4" t="s">
        <v>970</v>
      </c>
      <c r="E319" s="7" t="s">
        <v>226</v>
      </c>
      <c r="F319" s="4" t="s">
        <v>971</v>
      </c>
      <c r="G319" s="4" t="s">
        <v>40</v>
      </c>
      <c r="H319" s="7" t="s">
        <v>972</v>
      </c>
      <c r="I319" s="4" t="s">
        <v>220</v>
      </c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 t="s">
        <v>41</v>
      </c>
      <c r="U319" s="4" t="s">
        <v>42</v>
      </c>
      <c r="V319" s="4">
        <v>17465</v>
      </c>
      <c r="W319" s="4">
        <v>500</v>
      </c>
      <c r="X319" s="4">
        <v>500</v>
      </c>
      <c r="Y319" s="4"/>
      <c r="Z319" s="4"/>
      <c r="AA319" s="4" t="s">
        <v>42</v>
      </c>
      <c r="AB319" s="4">
        <v>500</v>
      </c>
    </row>
    <row r="320" ht="30" customHeight="1" spans="1:28">
      <c r="A320" s="4">
        <v>314</v>
      </c>
      <c r="B320" s="4" t="s">
        <v>653</v>
      </c>
      <c r="C320" s="4" t="s">
        <v>654</v>
      </c>
      <c r="D320" s="4" t="s">
        <v>973</v>
      </c>
      <c r="E320" s="4" t="s">
        <v>941</v>
      </c>
      <c r="F320" s="4" t="s">
        <v>974</v>
      </c>
      <c r="G320" s="4" t="s">
        <v>40</v>
      </c>
      <c r="H320" s="7" t="s">
        <v>973</v>
      </c>
      <c r="I320" s="4" t="s">
        <v>941</v>
      </c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 t="s">
        <v>41</v>
      </c>
      <c r="U320" s="4" t="s">
        <v>42</v>
      </c>
      <c r="V320" s="4">
        <v>41641</v>
      </c>
      <c r="W320" s="4">
        <v>600</v>
      </c>
      <c r="X320" s="8">
        <v>900</v>
      </c>
      <c r="Y320" s="4">
        <v>3000</v>
      </c>
      <c r="Z320" s="4"/>
      <c r="AA320" s="4" t="s">
        <v>42</v>
      </c>
      <c r="AB320" s="4">
        <v>900</v>
      </c>
    </row>
    <row r="321" ht="30" customHeight="1" spans="1:28">
      <c r="A321" s="4">
        <v>315</v>
      </c>
      <c r="B321" s="4" t="s">
        <v>653</v>
      </c>
      <c r="C321" s="4" t="s">
        <v>654</v>
      </c>
      <c r="D321" s="4" t="s">
        <v>973</v>
      </c>
      <c r="E321" s="4" t="s">
        <v>941</v>
      </c>
      <c r="F321" s="4" t="s">
        <v>974</v>
      </c>
      <c r="G321" s="4"/>
      <c r="H321" s="7" t="s">
        <v>975</v>
      </c>
      <c r="I321" s="4" t="s">
        <v>80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 t="s">
        <v>41</v>
      </c>
      <c r="U321" s="4" t="s">
        <v>42</v>
      </c>
      <c r="V321" s="4">
        <v>13375</v>
      </c>
      <c r="W321" s="4">
        <v>300</v>
      </c>
      <c r="X321" s="9"/>
      <c r="Y321" s="4"/>
      <c r="Z321" s="4"/>
      <c r="AA321" s="4"/>
      <c r="AB321" s="4"/>
    </row>
    <row r="322" ht="30" customHeight="1" spans="1:28">
      <c r="A322" s="4">
        <v>316</v>
      </c>
      <c r="B322" s="4" t="s">
        <v>653</v>
      </c>
      <c r="C322" s="4" t="s">
        <v>654</v>
      </c>
      <c r="D322" s="4" t="s">
        <v>976</v>
      </c>
      <c r="E322" s="4" t="s">
        <v>229</v>
      </c>
      <c r="F322" s="4" t="s">
        <v>977</v>
      </c>
      <c r="G322" s="4" t="s">
        <v>40</v>
      </c>
      <c r="H322" s="7" t="s">
        <v>976</v>
      </c>
      <c r="I322" s="4" t="s">
        <v>229</v>
      </c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 t="s">
        <v>41</v>
      </c>
      <c r="U322" s="4" t="s">
        <v>42</v>
      </c>
      <c r="V322" s="4">
        <v>13700</v>
      </c>
      <c r="W322" s="4">
        <v>300</v>
      </c>
      <c r="X322" s="8">
        <v>4000</v>
      </c>
      <c r="Y322" s="4"/>
      <c r="Z322" s="4"/>
      <c r="AA322" s="4" t="s">
        <v>42</v>
      </c>
      <c r="AB322" s="4">
        <f>X322+X323+X324+S322+S323+S324</f>
        <v>4400</v>
      </c>
    </row>
    <row r="323" ht="30" customHeight="1" spans="1:28">
      <c r="A323" s="4">
        <v>317</v>
      </c>
      <c r="B323" s="4" t="s">
        <v>653</v>
      </c>
      <c r="C323" s="4" t="s">
        <v>654</v>
      </c>
      <c r="D323" s="4" t="s">
        <v>976</v>
      </c>
      <c r="E323" s="4" t="s">
        <v>229</v>
      </c>
      <c r="F323" s="4" t="s">
        <v>977</v>
      </c>
      <c r="G323" s="4"/>
      <c r="H323" s="7" t="s">
        <v>978</v>
      </c>
      <c r="I323" s="4" t="s">
        <v>684</v>
      </c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 t="s">
        <v>41</v>
      </c>
      <c r="U323" s="4" t="s">
        <v>42</v>
      </c>
      <c r="V323" s="4">
        <v>15067</v>
      </c>
      <c r="W323" s="4">
        <v>500</v>
      </c>
      <c r="X323" s="10"/>
      <c r="Y323" s="4"/>
      <c r="Z323" s="4"/>
      <c r="AA323" s="4"/>
      <c r="AB323" s="4"/>
    </row>
    <row r="324" ht="30" customHeight="1" spans="1:28">
      <c r="A324" s="4">
        <v>318</v>
      </c>
      <c r="B324" s="4" t="s">
        <v>653</v>
      </c>
      <c r="C324" s="4" t="s">
        <v>654</v>
      </c>
      <c r="D324" s="4" t="s">
        <v>976</v>
      </c>
      <c r="E324" s="4" t="s">
        <v>229</v>
      </c>
      <c r="F324" s="4" t="s">
        <v>977</v>
      </c>
      <c r="G324" s="4"/>
      <c r="H324" s="7" t="s">
        <v>979</v>
      </c>
      <c r="I324" s="4" t="s">
        <v>980</v>
      </c>
      <c r="J324" s="4" t="s">
        <v>47</v>
      </c>
      <c r="K324" s="4" t="s">
        <v>48</v>
      </c>
      <c r="L324" s="4"/>
      <c r="M324" s="4" t="s">
        <v>50</v>
      </c>
      <c r="N324" s="4" t="s">
        <v>233</v>
      </c>
      <c r="O324" s="4">
        <v>12</v>
      </c>
      <c r="P324" s="4"/>
      <c r="Q324" s="4" t="s">
        <v>52</v>
      </c>
      <c r="R324" s="4">
        <v>400</v>
      </c>
      <c r="S324" s="4">
        <v>400</v>
      </c>
      <c r="T324" s="4" t="s">
        <v>53</v>
      </c>
      <c r="U324" s="4" t="s">
        <v>52</v>
      </c>
      <c r="V324" s="4">
        <v>65255</v>
      </c>
      <c r="W324" s="4">
        <v>3200</v>
      </c>
      <c r="X324" s="9"/>
      <c r="Y324" s="4"/>
      <c r="Z324" s="4"/>
      <c r="AA324" s="4"/>
      <c r="AB324" s="4"/>
    </row>
    <row r="325" ht="30" customHeight="1" spans="1:28">
      <c r="A325" s="4">
        <v>319</v>
      </c>
      <c r="B325" s="4" t="s">
        <v>653</v>
      </c>
      <c r="C325" s="4" t="s">
        <v>654</v>
      </c>
      <c r="D325" s="4" t="s">
        <v>981</v>
      </c>
      <c r="E325" s="4" t="s">
        <v>982</v>
      </c>
      <c r="F325" s="4" t="s">
        <v>983</v>
      </c>
      <c r="G325" s="4" t="s">
        <v>40</v>
      </c>
      <c r="H325" s="7" t="s">
        <v>981</v>
      </c>
      <c r="I325" s="4" t="s">
        <v>982</v>
      </c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 t="s">
        <v>53</v>
      </c>
      <c r="U325" s="4" t="s">
        <v>52</v>
      </c>
      <c r="V325" s="4">
        <v>45570</v>
      </c>
      <c r="W325" s="4">
        <v>3000</v>
      </c>
      <c r="X325" s="8">
        <v>6000</v>
      </c>
      <c r="Y325" s="4"/>
      <c r="Z325" s="4"/>
      <c r="AA325" s="4" t="s">
        <v>42</v>
      </c>
      <c r="AB325" s="4">
        <v>6000</v>
      </c>
    </row>
    <row r="326" ht="30" customHeight="1" spans="1:28">
      <c r="A326" s="4">
        <v>320</v>
      </c>
      <c r="B326" s="4" t="s">
        <v>653</v>
      </c>
      <c r="C326" s="4" t="s">
        <v>654</v>
      </c>
      <c r="D326" s="4" t="s">
        <v>981</v>
      </c>
      <c r="E326" s="4" t="s">
        <v>982</v>
      </c>
      <c r="F326" s="4" t="s">
        <v>983</v>
      </c>
      <c r="G326" s="4"/>
      <c r="H326" s="7" t="s">
        <v>984</v>
      </c>
      <c r="I326" s="4" t="s">
        <v>985</v>
      </c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 t="s">
        <v>53</v>
      </c>
      <c r="U326" s="4" t="s">
        <v>52</v>
      </c>
      <c r="V326" s="4">
        <v>42170</v>
      </c>
      <c r="W326" s="4">
        <v>3000</v>
      </c>
      <c r="X326" s="9"/>
      <c r="Y326" s="4"/>
      <c r="Z326" s="4"/>
      <c r="AA326" s="4"/>
      <c r="AB326" s="4"/>
    </row>
    <row r="327" ht="30" customHeight="1" spans="1:28">
      <c r="A327" s="4">
        <v>321</v>
      </c>
      <c r="B327" s="4" t="s">
        <v>653</v>
      </c>
      <c r="C327" s="4" t="s">
        <v>654</v>
      </c>
      <c r="D327" s="4" t="s">
        <v>986</v>
      </c>
      <c r="E327" s="4" t="s">
        <v>987</v>
      </c>
      <c r="F327" s="4" t="s">
        <v>988</v>
      </c>
      <c r="G327" s="4" t="s">
        <v>40</v>
      </c>
      <c r="H327" s="7" t="s">
        <v>989</v>
      </c>
      <c r="I327" s="4" t="s">
        <v>705</v>
      </c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 t="s">
        <v>41</v>
      </c>
      <c r="U327" s="4" t="s">
        <v>42</v>
      </c>
      <c r="V327" s="4">
        <v>63710</v>
      </c>
      <c r="W327" s="4">
        <v>800</v>
      </c>
      <c r="X327" s="8">
        <v>1400</v>
      </c>
      <c r="Y327" s="4"/>
      <c r="Z327" s="4"/>
      <c r="AA327" s="4" t="s">
        <v>42</v>
      </c>
      <c r="AB327" s="4">
        <v>1400</v>
      </c>
    </row>
    <row r="328" ht="30" customHeight="1" spans="1:28">
      <c r="A328" s="4">
        <v>322</v>
      </c>
      <c r="B328" s="4" t="s">
        <v>653</v>
      </c>
      <c r="C328" s="4" t="s">
        <v>654</v>
      </c>
      <c r="D328" s="4" t="s">
        <v>986</v>
      </c>
      <c r="E328" s="4" t="s">
        <v>987</v>
      </c>
      <c r="F328" s="4" t="s">
        <v>988</v>
      </c>
      <c r="G328" s="4"/>
      <c r="H328" s="7" t="s">
        <v>990</v>
      </c>
      <c r="I328" s="4" t="s">
        <v>991</v>
      </c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 t="s">
        <v>41</v>
      </c>
      <c r="U328" s="4" t="s">
        <v>42</v>
      </c>
      <c r="V328" s="4">
        <v>45654</v>
      </c>
      <c r="W328" s="4">
        <v>600</v>
      </c>
      <c r="X328" s="9"/>
      <c r="Y328" s="4"/>
      <c r="Z328" s="4"/>
      <c r="AA328" s="4"/>
      <c r="AB328" s="4"/>
    </row>
    <row r="329" ht="30" customHeight="1" spans="1:28">
      <c r="A329" s="4">
        <v>323</v>
      </c>
      <c r="B329" s="4" t="s">
        <v>653</v>
      </c>
      <c r="C329" s="4" t="s">
        <v>654</v>
      </c>
      <c r="D329" s="4" t="s">
        <v>926</v>
      </c>
      <c r="E329" s="4" t="s">
        <v>432</v>
      </c>
      <c r="F329" s="4" t="s">
        <v>992</v>
      </c>
      <c r="G329" s="4" t="s">
        <v>40</v>
      </c>
      <c r="H329" s="7" t="s">
        <v>643</v>
      </c>
      <c r="I329" s="4" t="s">
        <v>764</v>
      </c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 t="s">
        <v>41</v>
      </c>
      <c r="U329" s="4" t="s">
        <v>42</v>
      </c>
      <c r="V329" s="4">
        <v>33000</v>
      </c>
      <c r="W329" s="4">
        <v>600</v>
      </c>
      <c r="X329" s="8">
        <v>1200</v>
      </c>
      <c r="Y329" s="4">
        <v>1800</v>
      </c>
      <c r="Z329" s="4"/>
      <c r="AA329" s="4" t="s">
        <v>42</v>
      </c>
      <c r="AB329" s="4">
        <v>1200</v>
      </c>
    </row>
    <row r="330" ht="30" customHeight="1" spans="1:28">
      <c r="A330" s="4">
        <v>324</v>
      </c>
      <c r="B330" s="4" t="s">
        <v>653</v>
      </c>
      <c r="C330" s="4" t="s">
        <v>654</v>
      </c>
      <c r="D330" s="4" t="s">
        <v>926</v>
      </c>
      <c r="E330" s="4" t="s">
        <v>432</v>
      </c>
      <c r="F330" s="4" t="s">
        <v>992</v>
      </c>
      <c r="G330" s="4"/>
      <c r="H330" s="7" t="s">
        <v>993</v>
      </c>
      <c r="I330" s="4" t="s">
        <v>994</v>
      </c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 t="s">
        <v>41</v>
      </c>
      <c r="U330" s="4" t="s">
        <v>42</v>
      </c>
      <c r="V330" s="4">
        <v>33000</v>
      </c>
      <c r="W330" s="4">
        <v>600</v>
      </c>
      <c r="X330" s="9"/>
      <c r="Y330" s="4"/>
      <c r="Z330" s="4"/>
      <c r="AA330" s="4"/>
      <c r="AB330" s="4"/>
    </row>
    <row r="331" ht="30" customHeight="1" spans="1:28">
      <c r="A331" s="4">
        <v>325</v>
      </c>
      <c r="B331" s="4" t="s">
        <v>653</v>
      </c>
      <c r="C331" s="4" t="s">
        <v>654</v>
      </c>
      <c r="D331" s="4" t="s">
        <v>995</v>
      </c>
      <c r="E331" s="4" t="s">
        <v>764</v>
      </c>
      <c r="F331" s="4" t="s">
        <v>996</v>
      </c>
      <c r="G331" s="4" t="s">
        <v>40</v>
      </c>
      <c r="H331" s="7" t="s">
        <v>997</v>
      </c>
      <c r="I331" s="4" t="s">
        <v>220</v>
      </c>
      <c r="J331" s="4" t="s">
        <v>47</v>
      </c>
      <c r="K331" s="4" t="s">
        <v>48</v>
      </c>
      <c r="L331" s="4" t="s">
        <v>338</v>
      </c>
      <c r="M331" s="4" t="s">
        <v>50</v>
      </c>
      <c r="N331" s="4" t="s">
        <v>998</v>
      </c>
      <c r="O331" s="4">
        <v>6</v>
      </c>
      <c r="P331" s="4"/>
      <c r="Q331" s="4" t="s">
        <v>52</v>
      </c>
      <c r="R331" s="4">
        <v>400</v>
      </c>
      <c r="S331" s="4">
        <v>400</v>
      </c>
      <c r="T331" s="4" t="s">
        <v>53</v>
      </c>
      <c r="U331" s="4" t="s">
        <v>52</v>
      </c>
      <c r="V331" s="4">
        <v>50243</v>
      </c>
      <c r="W331" s="4">
        <v>3200</v>
      </c>
      <c r="X331" s="8">
        <v>3800</v>
      </c>
      <c r="Y331" s="4"/>
      <c r="Z331" s="4"/>
      <c r="AA331" s="4" t="s">
        <v>42</v>
      </c>
      <c r="AB331" s="4">
        <f>X331+X332+X333+S331</f>
        <v>4200</v>
      </c>
    </row>
    <row r="332" ht="30" customHeight="1" spans="1:28">
      <c r="A332" s="4">
        <v>326</v>
      </c>
      <c r="B332" s="4" t="s">
        <v>653</v>
      </c>
      <c r="C332" s="4" t="s">
        <v>654</v>
      </c>
      <c r="D332" s="4" t="s">
        <v>995</v>
      </c>
      <c r="E332" s="4" t="s">
        <v>764</v>
      </c>
      <c r="F332" s="4" t="s">
        <v>996</v>
      </c>
      <c r="G332" s="4"/>
      <c r="H332" s="7" t="s">
        <v>999</v>
      </c>
      <c r="I332" s="4" t="s">
        <v>1000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 t="s">
        <v>41</v>
      </c>
      <c r="U332" s="4" t="s">
        <v>42</v>
      </c>
      <c r="V332" s="4">
        <v>13555</v>
      </c>
      <c r="W332" s="4">
        <v>300</v>
      </c>
      <c r="X332" s="10"/>
      <c r="Y332" s="4"/>
      <c r="Z332" s="4"/>
      <c r="AA332" s="4"/>
      <c r="AB332" s="4"/>
    </row>
    <row r="333" ht="30" customHeight="1" spans="1:28">
      <c r="A333" s="4">
        <v>327</v>
      </c>
      <c r="B333" s="4" t="s">
        <v>653</v>
      </c>
      <c r="C333" s="4" t="s">
        <v>654</v>
      </c>
      <c r="D333" s="4" t="s">
        <v>995</v>
      </c>
      <c r="E333" s="4" t="s">
        <v>764</v>
      </c>
      <c r="F333" s="4" t="s">
        <v>996</v>
      </c>
      <c r="G333" s="4"/>
      <c r="H333" s="7" t="s">
        <v>1001</v>
      </c>
      <c r="I333" s="4" t="s">
        <v>1002</v>
      </c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 t="s">
        <v>41</v>
      </c>
      <c r="U333" s="4" t="s">
        <v>42</v>
      </c>
      <c r="V333" s="4">
        <v>10570</v>
      </c>
      <c r="W333" s="4">
        <v>300</v>
      </c>
      <c r="X333" s="9"/>
      <c r="Y333" s="4"/>
      <c r="Z333" s="4"/>
      <c r="AA333" s="4"/>
      <c r="AB333" s="4"/>
    </row>
    <row r="334" ht="30" customHeight="1" spans="1:28">
      <c r="A334" s="4">
        <v>328</v>
      </c>
      <c r="B334" s="4" t="s">
        <v>653</v>
      </c>
      <c r="C334" s="4" t="s">
        <v>654</v>
      </c>
      <c r="D334" s="4" t="s">
        <v>1003</v>
      </c>
      <c r="E334" s="7" t="s">
        <v>1000</v>
      </c>
      <c r="F334" s="4" t="s">
        <v>1004</v>
      </c>
      <c r="G334" s="4" t="s">
        <v>40</v>
      </c>
      <c r="H334" s="7" t="s">
        <v>1003</v>
      </c>
      <c r="I334" s="4" t="s">
        <v>1000</v>
      </c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 t="s">
        <v>41</v>
      </c>
      <c r="U334" s="4" t="s">
        <v>42</v>
      </c>
      <c r="V334" s="4">
        <v>47526</v>
      </c>
      <c r="W334" s="4">
        <v>600</v>
      </c>
      <c r="X334" s="4">
        <v>600</v>
      </c>
      <c r="Y334" s="4"/>
      <c r="Z334" s="4"/>
      <c r="AA334" s="4" t="s">
        <v>42</v>
      </c>
      <c r="AB334" s="4">
        <v>600</v>
      </c>
    </row>
    <row r="335" ht="30" customHeight="1" spans="1:28">
      <c r="A335" s="4">
        <v>329</v>
      </c>
      <c r="B335" s="4" t="s">
        <v>653</v>
      </c>
      <c r="C335" s="4" t="s">
        <v>654</v>
      </c>
      <c r="D335" s="4" t="s">
        <v>1005</v>
      </c>
      <c r="E335" s="7" t="s">
        <v>712</v>
      </c>
      <c r="F335" s="4" t="s">
        <v>706</v>
      </c>
      <c r="G335" s="4" t="s">
        <v>40</v>
      </c>
      <c r="H335" s="4" t="s">
        <v>1005</v>
      </c>
      <c r="I335" s="4" t="s">
        <v>712</v>
      </c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 t="s">
        <v>41</v>
      </c>
      <c r="U335" s="4" t="s">
        <v>42</v>
      </c>
      <c r="V335" s="4">
        <v>72476</v>
      </c>
      <c r="W335" s="4">
        <v>800</v>
      </c>
      <c r="X335" s="4">
        <v>800</v>
      </c>
      <c r="Y335" s="4"/>
      <c r="Z335" s="4"/>
      <c r="AA335" s="4" t="s">
        <v>42</v>
      </c>
      <c r="AB335" s="4">
        <v>800</v>
      </c>
    </row>
    <row r="336" ht="30" customHeight="1" spans="1:28">
      <c r="A336" s="4">
        <v>330</v>
      </c>
      <c r="B336" s="4" t="s">
        <v>653</v>
      </c>
      <c r="C336" s="4" t="s">
        <v>654</v>
      </c>
      <c r="D336" s="4" t="s">
        <v>1006</v>
      </c>
      <c r="E336" s="7" t="s">
        <v>226</v>
      </c>
      <c r="F336" s="4" t="s">
        <v>1007</v>
      </c>
      <c r="G336" s="4" t="s">
        <v>40</v>
      </c>
      <c r="H336" s="7" t="s">
        <v>1006</v>
      </c>
      <c r="I336" s="4" t="s">
        <v>226</v>
      </c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 t="s">
        <v>41</v>
      </c>
      <c r="U336" s="4" t="s">
        <v>42</v>
      </c>
      <c r="V336" s="4">
        <v>60758</v>
      </c>
      <c r="W336" s="4">
        <v>800</v>
      </c>
      <c r="X336" s="4">
        <v>800</v>
      </c>
      <c r="Y336" s="4"/>
      <c r="Z336" s="4"/>
      <c r="AA336" s="4" t="s">
        <v>42</v>
      </c>
      <c r="AB336" s="4">
        <v>800</v>
      </c>
    </row>
    <row r="337" ht="30" customHeight="1" spans="1:28">
      <c r="A337" s="4">
        <v>331</v>
      </c>
      <c r="B337" s="4" t="s">
        <v>653</v>
      </c>
      <c r="C337" s="4" t="s">
        <v>654</v>
      </c>
      <c r="D337" s="4" t="s">
        <v>1008</v>
      </c>
      <c r="E337" s="7" t="s">
        <v>712</v>
      </c>
      <c r="F337" s="4" t="s">
        <v>1009</v>
      </c>
      <c r="G337" s="4" t="s">
        <v>40</v>
      </c>
      <c r="H337" s="4" t="s">
        <v>1008</v>
      </c>
      <c r="I337" s="4" t="s">
        <v>712</v>
      </c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 t="s">
        <v>41</v>
      </c>
      <c r="U337" s="4" t="s">
        <v>42</v>
      </c>
      <c r="V337" s="4">
        <v>19045</v>
      </c>
      <c r="W337" s="4">
        <v>500</v>
      </c>
      <c r="X337" s="4">
        <v>500</v>
      </c>
      <c r="Y337" s="4"/>
      <c r="Z337" s="4"/>
      <c r="AA337" s="4" t="s">
        <v>42</v>
      </c>
      <c r="AB337" s="4">
        <v>500</v>
      </c>
    </row>
    <row r="338" ht="30" customHeight="1" spans="1:28">
      <c r="A338" s="4">
        <v>332</v>
      </c>
      <c r="B338" s="4" t="s">
        <v>653</v>
      </c>
      <c r="C338" s="4" t="s">
        <v>654</v>
      </c>
      <c r="D338" s="4" t="s">
        <v>1010</v>
      </c>
      <c r="E338" s="7" t="s">
        <v>421</v>
      </c>
      <c r="F338" s="7" t="s">
        <v>1011</v>
      </c>
      <c r="G338" s="4" t="s">
        <v>40</v>
      </c>
      <c r="H338" s="7" t="s">
        <v>1012</v>
      </c>
      <c r="I338" s="4" t="s">
        <v>444</v>
      </c>
      <c r="J338" s="4" t="s">
        <v>47</v>
      </c>
      <c r="K338" s="4" t="s">
        <v>48</v>
      </c>
      <c r="L338" s="4" t="s">
        <v>173</v>
      </c>
      <c r="M338" s="4" t="s">
        <v>50</v>
      </c>
      <c r="N338" s="4" t="s">
        <v>908</v>
      </c>
      <c r="O338" s="4">
        <v>6</v>
      </c>
      <c r="P338" s="4"/>
      <c r="Q338" s="4" t="s">
        <v>52</v>
      </c>
      <c r="R338" s="4">
        <v>400</v>
      </c>
      <c r="S338" s="4">
        <v>400</v>
      </c>
      <c r="T338" s="4" t="s">
        <v>53</v>
      </c>
      <c r="U338" s="4" t="s">
        <v>52</v>
      </c>
      <c r="V338" s="4">
        <v>50841</v>
      </c>
      <c r="W338" s="4">
        <v>3200</v>
      </c>
      <c r="X338" s="8">
        <v>7000</v>
      </c>
      <c r="Y338" s="4">
        <v>1800</v>
      </c>
      <c r="Z338" s="4"/>
      <c r="AA338" s="4" t="s">
        <v>42</v>
      </c>
      <c r="AB338" s="4">
        <f>X338+X339+X340+X341+S338+S339</f>
        <v>7800</v>
      </c>
    </row>
    <row r="339" ht="30" customHeight="1" spans="1:28">
      <c r="A339" s="4">
        <v>333</v>
      </c>
      <c r="B339" s="4" t="s">
        <v>653</v>
      </c>
      <c r="C339" s="4" t="s">
        <v>654</v>
      </c>
      <c r="D339" s="4" t="s">
        <v>1010</v>
      </c>
      <c r="E339" s="7" t="s">
        <v>421</v>
      </c>
      <c r="F339" s="7" t="s">
        <v>1011</v>
      </c>
      <c r="G339" s="4"/>
      <c r="H339" s="7" t="s">
        <v>1013</v>
      </c>
      <c r="I339" s="4" t="s">
        <v>712</v>
      </c>
      <c r="J339" s="4" t="s">
        <v>47</v>
      </c>
      <c r="K339" s="4" t="s">
        <v>1014</v>
      </c>
      <c r="L339" s="4" t="s">
        <v>1015</v>
      </c>
      <c r="M339" s="4" t="s">
        <v>50</v>
      </c>
      <c r="N339" s="4" t="s">
        <v>908</v>
      </c>
      <c r="O339" s="4">
        <v>6</v>
      </c>
      <c r="P339" s="4"/>
      <c r="Q339" s="4" t="s">
        <v>52</v>
      </c>
      <c r="R339" s="4">
        <v>400</v>
      </c>
      <c r="S339" s="4">
        <v>400</v>
      </c>
      <c r="T339" s="4" t="s">
        <v>53</v>
      </c>
      <c r="U339" s="4" t="s">
        <v>52</v>
      </c>
      <c r="V339" s="4">
        <v>15548</v>
      </c>
      <c r="W339" s="4">
        <v>2700</v>
      </c>
      <c r="X339" s="10"/>
      <c r="Y339" s="4"/>
      <c r="Z339" s="4"/>
      <c r="AA339" s="4"/>
      <c r="AB339" s="4"/>
    </row>
    <row r="340" ht="30" customHeight="1" spans="1:28">
      <c r="A340" s="4">
        <v>334</v>
      </c>
      <c r="B340" s="4" t="s">
        <v>653</v>
      </c>
      <c r="C340" s="4" t="s">
        <v>654</v>
      </c>
      <c r="D340" s="4" t="s">
        <v>1010</v>
      </c>
      <c r="E340" s="7" t="s">
        <v>421</v>
      </c>
      <c r="F340" s="7" t="s">
        <v>1011</v>
      </c>
      <c r="G340" s="4"/>
      <c r="H340" s="7" t="s">
        <v>1016</v>
      </c>
      <c r="I340" s="4" t="s">
        <v>1017</v>
      </c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 t="s">
        <v>41</v>
      </c>
      <c r="U340" s="4" t="s">
        <v>42</v>
      </c>
      <c r="V340" s="4">
        <v>23980</v>
      </c>
      <c r="W340" s="4">
        <v>500</v>
      </c>
      <c r="X340" s="10"/>
      <c r="Y340" s="4"/>
      <c r="Z340" s="4"/>
      <c r="AA340" s="4"/>
      <c r="AB340" s="4"/>
    </row>
    <row r="341" ht="30" customHeight="1" spans="1:28">
      <c r="A341" s="4">
        <v>335</v>
      </c>
      <c r="B341" s="4" t="s">
        <v>653</v>
      </c>
      <c r="C341" s="4" t="s">
        <v>654</v>
      </c>
      <c r="D341" s="4" t="s">
        <v>1010</v>
      </c>
      <c r="E341" s="7" t="s">
        <v>421</v>
      </c>
      <c r="F341" s="7" t="s">
        <v>1011</v>
      </c>
      <c r="G341" s="4"/>
      <c r="H341" s="7" t="s">
        <v>1010</v>
      </c>
      <c r="I341" s="4" t="s">
        <v>421</v>
      </c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 t="s">
        <v>41</v>
      </c>
      <c r="U341" s="4" t="s">
        <v>42</v>
      </c>
      <c r="V341" s="4">
        <v>36020</v>
      </c>
      <c r="W341" s="4">
        <v>600</v>
      </c>
      <c r="X341" s="9"/>
      <c r="Y341" s="4"/>
      <c r="Z341" s="4"/>
      <c r="AA341" s="4"/>
      <c r="AB341" s="4"/>
    </row>
    <row r="342" ht="30" customHeight="1" spans="1:28">
      <c r="A342" s="4">
        <v>336</v>
      </c>
      <c r="B342" s="4" t="s">
        <v>653</v>
      </c>
      <c r="C342" s="4" t="s">
        <v>654</v>
      </c>
      <c r="D342" s="7" t="s">
        <v>1018</v>
      </c>
      <c r="E342" s="7" t="s">
        <v>1019</v>
      </c>
      <c r="F342" s="4" t="s">
        <v>1020</v>
      </c>
      <c r="G342" s="4" t="s">
        <v>40</v>
      </c>
      <c r="H342" s="7" t="s">
        <v>1018</v>
      </c>
      <c r="I342" s="4" t="s">
        <v>1019</v>
      </c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 t="s">
        <v>41</v>
      </c>
      <c r="U342" s="4" t="s">
        <v>42</v>
      </c>
      <c r="V342" s="4">
        <v>53853</v>
      </c>
      <c r="W342" s="4">
        <v>800</v>
      </c>
      <c r="X342" s="4">
        <v>800</v>
      </c>
      <c r="Y342" s="4"/>
      <c r="Z342" s="4"/>
      <c r="AA342" s="4" t="s">
        <v>42</v>
      </c>
      <c r="AB342" s="4">
        <v>800</v>
      </c>
    </row>
    <row r="343" ht="30" customHeight="1" spans="1:28">
      <c r="A343" s="4">
        <v>337</v>
      </c>
      <c r="B343" s="4" t="s">
        <v>653</v>
      </c>
      <c r="C343" s="4" t="s">
        <v>654</v>
      </c>
      <c r="D343" s="4" t="s">
        <v>1021</v>
      </c>
      <c r="E343" s="4" t="s">
        <v>663</v>
      </c>
      <c r="F343" s="4" t="s">
        <v>1022</v>
      </c>
      <c r="G343" s="4" t="s">
        <v>40</v>
      </c>
      <c r="H343" s="7" t="s">
        <v>1023</v>
      </c>
      <c r="I343" s="4" t="s">
        <v>1024</v>
      </c>
      <c r="J343" s="4" t="s">
        <v>47</v>
      </c>
      <c r="K343" s="4" t="s">
        <v>48</v>
      </c>
      <c r="L343" s="4"/>
      <c r="M343" s="4" t="s">
        <v>50</v>
      </c>
      <c r="N343" s="4" t="s">
        <v>768</v>
      </c>
      <c r="O343" s="4">
        <v>10</v>
      </c>
      <c r="P343" s="4"/>
      <c r="Q343" s="4" t="s">
        <v>52</v>
      </c>
      <c r="R343" s="4">
        <v>400</v>
      </c>
      <c r="S343" s="4">
        <v>400</v>
      </c>
      <c r="T343" s="4" t="s">
        <v>53</v>
      </c>
      <c r="U343" s="4" t="s">
        <v>52</v>
      </c>
      <c r="V343" s="4">
        <v>77597</v>
      </c>
      <c r="W343" s="4">
        <v>3200</v>
      </c>
      <c r="X343" s="8">
        <v>3500</v>
      </c>
      <c r="Y343" s="4"/>
      <c r="Z343" s="4"/>
      <c r="AA343" s="4" t="s">
        <v>42</v>
      </c>
      <c r="AB343" s="4">
        <f>X343+X344+S343+S344</f>
        <v>3900</v>
      </c>
    </row>
    <row r="344" ht="30" customHeight="1" spans="1:28">
      <c r="A344" s="4">
        <v>338</v>
      </c>
      <c r="B344" s="4" t="s">
        <v>653</v>
      </c>
      <c r="C344" s="4" t="s">
        <v>654</v>
      </c>
      <c r="D344" s="4" t="s">
        <v>1021</v>
      </c>
      <c r="E344" s="4" t="s">
        <v>663</v>
      </c>
      <c r="F344" s="4" t="s">
        <v>1022</v>
      </c>
      <c r="G344" s="4"/>
      <c r="H344" s="7" t="s">
        <v>1025</v>
      </c>
      <c r="I344" s="4" t="s">
        <v>684</v>
      </c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 t="s">
        <v>41</v>
      </c>
      <c r="U344" s="4" t="s">
        <v>42</v>
      </c>
      <c r="V344" s="4">
        <v>11700</v>
      </c>
      <c r="W344" s="4">
        <v>300</v>
      </c>
      <c r="X344" s="9"/>
      <c r="Y344" s="4"/>
      <c r="Z344" s="4"/>
      <c r="AA344" s="4"/>
      <c r="AB344" s="4"/>
    </row>
    <row r="345" ht="30" customHeight="1" spans="1:28">
      <c r="A345" s="4">
        <v>339</v>
      </c>
      <c r="B345" s="4" t="s">
        <v>653</v>
      </c>
      <c r="C345" s="4" t="s">
        <v>654</v>
      </c>
      <c r="D345" s="4" t="s">
        <v>1026</v>
      </c>
      <c r="E345" s="4" t="s">
        <v>421</v>
      </c>
      <c r="F345" s="4" t="s">
        <v>1027</v>
      </c>
      <c r="G345" s="4" t="s">
        <v>40</v>
      </c>
      <c r="H345" s="4" t="s">
        <v>1026</v>
      </c>
      <c r="I345" s="4" t="s">
        <v>421</v>
      </c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 t="s">
        <v>53</v>
      </c>
      <c r="U345" s="4" t="s">
        <v>42</v>
      </c>
      <c r="V345" s="4">
        <v>21384</v>
      </c>
      <c r="W345" s="4">
        <v>700</v>
      </c>
      <c r="X345" s="8">
        <v>1200</v>
      </c>
      <c r="Y345" s="4"/>
      <c r="Z345" s="4"/>
      <c r="AA345" s="4" t="s">
        <v>42</v>
      </c>
      <c r="AB345" s="4">
        <v>1200</v>
      </c>
    </row>
    <row r="346" ht="30" customHeight="1" spans="1:28">
      <c r="A346" s="4">
        <v>340</v>
      </c>
      <c r="B346" s="4" t="s">
        <v>653</v>
      </c>
      <c r="C346" s="4" t="s">
        <v>654</v>
      </c>
      <c r="D346" s="4" t="s">
        <v>1026</v>
      </c>
      <c r="E346" s="4" t="s">
        <v>421</v>
      </c>
      <c r="F346" s="4" t="s">
        <v>1027</v>
      </c>
      <c r="G346" s="4"/>
      <c r="H346" s="7" t="s">
        <v>1028</v>
      </c>
      <c r="I346" s="4" t="s">
        <v>1029</v>
      </c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 t="s">
        <v>41</v>
      </c>
      <c r="U346" s="4" t="s">
        <v>42</v>
      </c>
      <c r="V346" s="4">
        <v>15248</v>
      </c>
      <c r="W346" s="4">
        <v>500</v>
      </c>
      <c r="X346" s="9"/>
      <c r="Y346" s="4"/>
      <c r="Z346" s="4"/>
      <c r="AA346" s="4"/>
      <c r="AB346" s="4"/>
    </row>
    <row r="347" ht="30" customHeight="1" spans="1:28">
      <c r="A347" s="4">
        <v>341</v>
      </c>
      <c r="B347" s="4" t="s">
        <v>653</v>
      </c>
      <c r="C347" s="4" t="s">
        <v>654</v>
      </c>
      <c r="D347" s="4" t="s">
        <v>1030</v>
      </c>
      <c r="E347" s="4" t="s">
        <v>750</v>
      </c>
      <c r="F347" s="4" t="s">
        <v>1031</v>
      </c>
      <c r="G347" s="4" t="s">
        <v>40</v>
      </c>
      <c r="H347" s="4" t="s">
        <v>1032</v>
      </c>
      <c r="I347" s="4" t="s">
        <v>703</v>
      </c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 t="s">
        <v>41</v>
      </c>
      <c r="U347" s="4" t="s">
        <v>42</v>
      </c>
      <c r="V347" s="4">
        <v>30800</v>
      </c>
      <c r="W347" s="4">
        <v>600</v>
      </c>
      <c r="X347" s="4">
        <v>600</v>
      </c>
      <c r="Y347" s="4">
        <v>6000</v>
      </c>
      <c r="Z347" s="4"/>
      <c r="AA347" s="4" t="s">
        <v>42</v>
      </c>
      <c r="AB347" s="4">
        <v>600</v>
      </c>
    </row>
    <row r="348" ht="30" customHeight="1" spans="1:28">
      <c r="A348" s="4">
        <v>342</v>
      </c>
      <c r="B348" s="4" t="s">
        <v>653</v>
      </c>
      <c r="C348" s="4" t="s">
        <v>654</v>
      </c>
      <c r="D348" s="4" t="s">
        <v>1033</v>
      </c>
      <c r="E348" s="4" t="s">
        <v>444</v>
      </c>
      <c r="F348" s="4" t="s">
        <v>1034</v>
      </c>
      <c r="G348" s="4" t="s">
        <v>40</v>
      </c>
      <c r="H348" s="7" t="s">
        <v>1035</v>
      </c>
      <c r="I348" s="4" t="s">
        <v>1029</v>
      </c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 t="s">
        <v>41</v>
      </c>
      <c r="U348" s="4" t="s">
        <v>42</v>
      </c>
      <c r="V348" s="4">
        <v>19300</v>
      </c>
      <c r="W348" s="4">
        <v>500</v>
      </c>
      <c r="X348" s="8">
        <v>3200</v>
      </c>
      <c r="Y348" s="4">
        <v>5796</v>
      </c>
      <c r="Z348" s="4"/>
      <c r="AA348" s="4" t="s">
        <v>42</v>
      </c>
      <c r="AB348" s="4">
        <f>X348+X349+S349</f>
        <v>3600</v>
      </c>
    </row>
    <row r="349" ht="30" customHeight="1" spans="1:28">
      <c r="A349" s="4">
        <v>343</v>
      </c>
      <c r="B349" s="4" t="s">
        <v>653</v>
      </c>
      <c r="C349" s="4" t="s">
        <v>654</v>
      </c>
      <c r="D349" s="4" t="s">
        <v>1033</v>
      </c>
      <c r="E349" s="4" t="s">
        <v>444</v>
      </c>
      <c r="F349" s="4" t="s">
        <v>1034</v>
      </c>
      <c r="G349" s="4"/>
      <c r="H349" s="7" t="s">
        <v>1036</v>
      </c>
      <c r="I349" s="4" t="s">
        <v>1037</v>
      </c>
      <c r="J349" s="4" t="s">
        <v>47</v>
      </c>
      <c r="K349" s="4" t="s">
        <v>173</v>
      </c>
      <c r="L349" s="4"/>
      <c r="M349" s="4" t="s">
        <v>50</v>
      </c>
      <c r="N349" s="4" t="s">
        <v>268</v>
      </c>
      <c r="O349" s="4">
        <v>6</v>
      </c>
      <c r="P349" s="4"/>
      <c r="Q349" s="4" t="s">
        <v>52</v>
      </c>
      <c r="R349" s="4">
        <v>400</v>
      </c>
      <c r="S349" s="4">
        <v>400</v>
      </c>
      <c r="T349" s="4" t="s">
        <v>53</v>
      </c>
      <c r="U349" s="4" t="s">
        <v>52</v>
      </c>
      <c r="V349" s="4">
        <v>20000</v>
      </c>
      <c r="W349" s="4">
        <v>2700</v>
      </c>
      <c r="X349" s="9"/>
      <c r="Y349" s="4"/>
      <c r="Z349" s="4"/>
      <c r="AA349" s="4" t="s">
        <v>42</v>
      </c>
      <c r="AB349" s="4"/>
    </row>
    <row r="350" ht="30" customHeight="1" spans="1:28">
      <c r="A350" s="4">
        <v>344</v>
      </c>
      <c r="B350" s="4" t="s">
        <v>653</v>
      </c>
      <c r="C350" s="4" t="s">
        <v>654</v>
      </c>
      <c r="D350" s="4" t="s">
        <v>1038</v>
      </c>
      <c r="E350" s="4" t="s">
        <v>746</v>
      </c>
      <c r="F350" s="4" t="s">
        <v>1039</v>
      </c>
      <c r="G350" s="4" t="s">
        <v>40</v>
      </c>
      <c r="H350" s="7" t="s">
        <v>1040</v>
      </c>
      <c r="I350" s="4" t="s">
        <v>663</v>
      </c>
      <c r="J350" s="4" t="s">
        <v>47</v>
      </c>
      <c r="K350" s="4" t="s">
        <v>48</v>
      </c>
      <c r="L350" s="4"/>
      <c r="M350" s="4" t="s">
        <v>50</v>
      </c>
      <c r="N350" s="4" t="s">
        <v>1041</v>
      </c>
      <c r="O350" s="4">
        <v>6</v>
      </c>
      <c r="P350" s="4"/>
      <c r="Q350" s="4" t="s">
        <v>52</v>
      </c>
      <c r="R350" s="4">
        <v>400</v>
      </c>
      <c r="S350" s="4">
        <v>400</v>
      </c>
      <c r="T350" s="4" t="s">
        <v>53</v>
      </c>
      <c r="U350" s="4" t="s">
        <v>52</v>
      </c>
      <c r="V350" s="4">
        <v>33708</v>
      </c>
      <c r="W350" s="4">
        <v>3000</v>
      </c>
      <c r="X350" s="4">
        <v>3000</v>
      </c>
      <c r="Y350" s="4"/>
      <c r="Z350" s="4"/>
      <c r="AA350" s="4" t="s">
        <v>42</v>
      </c>
      <c r="AB350" s="4">
        <v>3400</v>
      </c>
    </row>
    <row r="351" ht="30" customHeight="1" spans="1:28">
      <c r="A351" s="4">
        <v>345</v>
      </c>
      <c r="B351" s="4" t="s">
        <v>653</v>
      </c>
      <c r="C351" s="4" t="s">
        <v>654</v>
      </c>
      <c r="D351" s="4" t="s">
        <v>1042</v>
      </c>
      <c r="E351" s="4" t="s">
        <v>869</v>
      </c>
      <c r="F351" s="4" t="s">
        <v>1043</v>
      </c>
      <c r="G351" s="4" t="s">
        <v>40</v>
      </c>
      <c r="H351" s="7" t="s">
        <v>1044</v>
      </c>
      <c r="I351" s="4" t="s">
        <v>759</v>
      </c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 t="s">
        <v>41</v>
      </c>
      <c r="U351" s="4" t="s">
        <v>42</v>
      </c>
      <c r="V351" s="4">
        <v>40170</v>
      </c>
      <c r="W351" s="4">
        <v>600</v>
      </c>
      <c r="X351" s="4">
        <v>600</v>
      </c>
      <c r="Y351" s="4"/>
      <c r="Z351" s="4"/>
      <c r="AA351" s="4" t="s">
        <v>42</v>
      </c>
      <c r="AB351" s="4">
        <v>1200</v>
      </c>
    </row>
    <row r="352" ht="30" customHeight="1" spans="1:28">
      <c r="A352" s="4">
        <v>346</v>
      </c>
      <c r="B352" s="4" t="s">
        <v>653</v>
      </c>
      <c r="C352" s="4" t="s">
        <v>654</v>
      </c>
      <c r="D352" s="4" t="s">
        <v>1042</v>
      </c>
      <c r="E352" s="4" t="s">
        <v>869</v>
      </c>
      <c r="F352" s="4" t="s">
        <v>1043</v>
      </c>
      <c r="G352" s="4"/>
      <c r="H352" s="7" t="s">
        <v>1045</v>
      </c>
      <c r="I352" s="4" t="s">
        <v>756</v>
      </c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 t="s">
        <v>41</v>
      </c>
      <c r="U352" s="4" t="s">
        <v>42</v>
      </c>
      <c r="V352" s="4">
        <v>37800</v>
      </c>
      <c r="W352" s="4">
        <v>600</v>
      </c>
      <c r="X352" s="4">
        <v>600</v>
      </c>
      <c r="Y352" s="4"/>
      <c r="Z352" s="4"/>
      <c r="AA352" s="4" t="s">
        <v>42</v>
      </c>
      <c r="AB352" s="4"/>
    </row>
    <row r="353" ht="30" customHeight="1" spans="1:28">
      <c r="A353" s="4">
        <v>347</v>
      </c>
      <c r="B353" s="4" t="s">
        <v>653</v>
      </c>
      <c r="C353" s="4" t="s">
        <v>654</v>
      </c>
      <c r="D353" s="4" t="s">
        <v>1046</v>
      </c>
      <c r="E353" s="4" t="s">
        <v>226</v>
      </c>
      <c r="F353" s="4" t="s">
        <v>1047</v>
      </c>
      <c r="G353" s="4" t="s">
        <v>40</v>
      </c>
      <c r="H353" s="7" t="s">
        <v>1048</v>
      </c>
      <c r="I353" s="4" t="s">
        <v>712</v>
      </c>
      <c r="J353" s="4" t="s">
        <v>47</v>
      </c>
      <c r="K353" s="4" t="s">
        <v>173</v>
      </c>
      <c r="L353" s="4" t="s">
        <v>338</v>
      </c>
      <c r="M353" s="4" t="s">
        <v>50</v>
      </c>
      <c r="N353" s="4" t="s">
        <v>796</v>
      </c>
      <c r="O353" s="4">
        <v>9</v>
      </c>
      <c r="P353" s="4"/>
      <c r="Q353" s="4" t="s">
        <v>52</v>
      </c>
      <c r="R353" s="4">
        <v>400</v>
      </c>
      <c r="S353" s="4">
        <v>400</v>
      </c>
      <c r="T353" s="4" t="s">
        <v>53</v>
      </c>
      <c r="U353" s="4" t="s">
        <v>52</v>
      </c>
      <c r="V353" s="4">
        <v>58774</v>
      </c>
      <c r="W353" s="4">
        <v>3200</v>
      </c>
      <c r="X353" s="4">
        <v>3200</v>
      </c>
      <c r="Y353" s="4"/>
      <c r="Z353" s="4"/>
      <c r="AA353" s="4" t="s">
        <v>42</v>
      </c>
      <c r="AB353" s="4">
        <v>3600</v>
      </c>
    </row>
    <row r="354" ht="30" customHeight="1" spans="1:28">
      <c r="A354" s="4">
        <v>348</v>
      </c>
      <c r="B354" s="4" t="s">
        <v>653</v>
      </c>
      <c r="C354" s="4" t="s">
        <v>654</v>
      </c>
      <c r="D354" s="4" t="s">
        <v>1049</v>
      </c>
      <c r="E354" s="4" t="s">
        <v>712</v>
      </c>
      <c r="F354" s="4" t="s">
        <v>1050</v>
      </c>
      <c r="G354" s="4" t="s">
        <v>40</v>
      </c>
      <c r="H354" s="7" t="s">
        <v>1051</v>
      </c>
      <c r="I354" s="4" t="s">
        <v>684</v>
      </c>
      <c r="J354" s="4" t="s">
        <v>197</v>
      </c>
      <c r="K354" s="4" t="s">
        <v>198</v>
      </c>
      <c r="L354" s="4" t="s">
        <v>1052</v>
      </c>
      <c r="M354" s="4" t="s">
        <v>152</v>
      </c>
      <c r="N354" s="4" t="s">
        <v>51</v>
      </c>
      <c r="O354" s="4">
        <v>11</v>
      </c>
      <c r="P354" s="4"/>
      <c r="Q354" s="4" t="s">
        <v>52</v>
      </c>
      <c r="R354" s="4">
        <v>1200</v>
      </c>
      <c r="S354" s="4">
        <v>1200</v>
      </c>
      <c r="T354" s="4" t="s">
        <v>53</v>
      </c>
      <c r="U354" s="4" t="s">
        <v>52</v>
      </c>
      <c r="V354" s="4">
        <v>64537</v>
      </c>
      <c r="W354" s="4">
        <v>3200</v>
      </c>
      <c r="X354" s="4">
        <v>3200</v>
      </c>
      <c r="Y354" s="4"/>
      <c r="Z354" s="4"/>
      <c r="AA354" s="4" t="s">
        <v>42</v>
      </c>
      <c r="AB354" s="4">
        <v>4400</v>
      </c>
    </row>
    <row r="355" ht="30" customHeight="1" spans="1:28">
      <c r="A355" s="4">
        <v>349</v>
      </c>
      <c r="B355" s="4" t="s">
        <v>653</v>
      </c>
      <c r="C355" s="4" t="s">
        <v>654</v>
      </c>
      <c r="D355" s="4" t="s">
        <v>1053</v>
      </c>
      <c r="E355" s="4" t="s">
        <v>418</v>
      </c>
      <c r="F355" s="4" t="s">
        <v>1054</v>
      </c>
      <c r="G355" s="4" t="s">
        <v>40</v>
      </c>
      <c r="H355" s="7" t="s">
        <v>1053</v>
      </c>
      <c r="I355" s="4" t="s">
        <v>418</v>
      </c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 t="s">
        <v>41</v>
      </c>
      <c r="U355" s="4" t="s">
        <v>42</v>
      </c>
      <c r="V355" s="4">
        <v>26675</v>
      </c>
      <c r="W355" s="4">
        <v>500</v>
      </c>
      <c r="X355" s="8">
        <v>4000</v>
      </c>
      <c r="Y355" s="4"/>
      <c r="Z355" s="4"/>
      <c r="AA355" s="4" t="s">
        <v>42</v>
      </c>
      <c r="AB355" s="4">
        <f>S357+X355+X356+X357</f>
        <v>4200</v>
      </c>
    </row>
    <row r="356" ht="30" customHeight="1" spans="1:28">
      <c r="A356" s="4">
        <v>350</v>
      </c>
      <c r="B356" s="4" t="s">
        <v>653</v>
      </c>
      <c r="C356" s="4" t="s">
        <v>654</v>
      </c>
      <c r="D356" s="4" t="s">
        <v>1053</v>
      </c>
      <c r="E356" s="4" t="s">
        <v>418</v>
      </c>
      <c r="F356" s="4" t="s">
        <v>1054</v>
      </c>
      <c r="G356" s="4"/>
      <c r="H356" s="7" t="s">
        <v>1055</v>
      </c>
      <c r="I356" s="4" t="s">
        <v>792</v>
      </c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 t="s">
        <v>53</v>
      </c>
      <c r="U356" s="4" t="s">
        <v>52</v>
      </c>
      <c r="V356" s="4">
        <v>36188</v>
      </c>
      <c r="W356" s="4">
        <v>3000</v>
      </c>
      <c r="X356" s="10"/>
      <c r="Y356" s="4"/>
      <c r="Z356" s="4"/>
      <c r="AA356" s="4"/>
      <c r="AB356" s="4"/>
    </row>
    <row r="357" ht="30" customHeight="1" spans="1:28">
      <c r="A357" s="4">
        <v>351</v>
      </c>
      <c r="B357" s="4" t="s">
        <v>653</v>
      </c>
      <c r="C357" s="4" t="s">
        <v>654</v>
      </c>
      <c r="D357" s="4" t="s">
        <v>1053</v>
      </c>
      <c r="E357" s="4" t="s">
        <v>418</v>
      </c>
      <c r="F357" s="4" t="s">
        <v>1054</v>
      </c>
      <c r="G357" s="4"/>
      <c r="H357" s="7" t="s">
        <v>1056</v>
      </c>
      <c r="I357" s="4" t="s">
        <v>1057</v>
      </c>
      <c r="J357" s="4" t="s">
        <v>47</v>
      </c>
      <c r="K357" s="4" t="s">
        <v>48</v>
      </c>
      <c r="L357" s="4" t="s">
        <v>81</v>
      </c>
      <c r="M357" s="4" t="s">
        <v>50</v>
      </c>
      <c r="N357" s="4" t="s">
        <v>733</v>
      </c>
      <c r="O357" s="4">
        <v>5</v>
      </c>
      <c r="P357" s="4" t="s">
        <v>52</v>
      </c>
      <c r="Q357" s="4"/>
      <c r="R357" s="4">
        <v>200</v>
      </c>
      <c r="S357" s="4">
        <v>200</v>
      </c>
      <c r="T357" s="4" t="s">
        <v>53</v>
      </c>
      <c r="U357" s="4" t="s">
        <v>42</v>
      </c>
      <c r="V357" s="4">
        <v>13946</v>
      </c>
      <c r="W357" s="4">
        <v>500</v>
      </c>
      <c r="X357" s="9"/>
      <c r="Y357" s="4"/>
      <c r="Z357" s="4"/>
      <c r="AA357" s="4"/>
      <c r="AB357" s="4"/>
    </row>
    <row r="358" ht="30" customHeight="1" spans="1:28">
      <c r="A358" s="4">
        <v>352</v>
      </c>
      <c r="B358" s="4" t="s">
        <v>653</v>
      </c>
      <c r="C358" s="4" t="s">
        <v>654</v>
      </c>
      <c r="D358" s="4" t="s">
        <v>1058</v>
      </c>
      <c r="E358" s="4" t="s">
        <v>969</v>
      </c>
      <c r="F358" s="4" t="s">
        <v>1059</v>
      </c>
      <c r="G358" s="4" t="s">
        <v>40</v>
      </c>
      <c r="H358" s="7" t="s">
        <v>1058</v>
      </c>
      <c r="I358" s="4" t="s">
        <v>969</v>
      </c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 t="s">
        <v>41</v>
      </c>
      <c r="U358" s="4" t="s">
        <v>42</v>
      </c>
      <c r="V358" s="4">
        <v>32340</v>
      </c>
      <c r="W358" s="4">
        <v>600</v>
      </c>
      <c r="X358" s="4">
        <v>600</v>
      </c>
      <c r="Y358" s="4"/>
      <c r="Z358" s="4"/>
      <c r="AA358" s="4" t="s">
        <v>42</v>
      </c>
      <c r="AB358" s="4">
        <v>600</v>
      </c>
    </row>
    <row r="359" ht="30" customHeight="1" spans="1:28">
      <c r="A359" s="4">
        <v>353</v>
      </c>
      <c r="B359" s="4" t="s">
        <v>653</v>
      </c>
      <c r="C359" s="4" t="s">
        <v>654</v>
      </c>
      <c r="D359" s="4" t="s">
        <v>1060</v>
      </c>
      <c r="E359" s="4" t="s">
        <v>660</v>
      </c>
      <c r="F359" s="4" t="s">
        <v>1061</v>
      </c>
      <c r="G359" s="4" t="s">
        <v>40</v>
      </c>
      <c r="H359" s="7" t="s">
        <v>1062</v>
      </c>
      <c r="I359" s="4" t="s">
        <v>750</v>
      </c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 t="s">
        <v>53</v>
      </c>
      <c r="U359" s="4" t="s">
        <v>42</v>
      </c>
      <c r="V359" s="4">
        <v>29497</v>
      </c>
      <c r="W359" s="4">
        <v>700</v>
      </c>
      <c r="X359" s="4">
        <v>700</v>
      </c>
      <c r="Y359" s="4"/>
      <c r="Z359" s="4"/>
      <c r="AA359" s="4" t="s">
        <v>42</v>
      </c>
      <c r="AB359" s="4">
        <v>700</v>
      </c>
    </row>
    <row r="360" ht="30" customHeight="1" spans="1:28">
      <c r="A360" s="4">
        <v>354</v>
      </c>
      <c r="B360" s="4" t="s">
        <v>653</v>
      </c>
      <c r="C360" s="4" t="s">
        <v>654</v>
      </c>
      <c r="D360" s="4" t="s">
        <v>1063</v>
      </c>
      <c r="E360" s="4" t="s">
        <v>215</v>
      </c>
      <c r="F360" s="4" t="s">
        <v>1064</v>
      </c>
      <c r="G360" s="4" t="s">
        <v>40</v>
      </c>
      <c r="H360" s="7" t="s">
        <v>1065</v>
      </c>
      <c r="I360" s="4" t="s">
        <v>956</v>
      </c>
      <c r="J360" s="4" t="s">
        <v>47</v>
      </c>
      <c r="K360" s="4" t="s">
        <v>48</v>
      </c>
      <c r="L360" s="4" t="s">
        <v>81</v>
      </c>
      <c r="M360" s="4" t="s">
        <v>50</v>
      </c>
      <c r="N360" s="4" t="s">
        <v>796</v>
      </c>
      <c r="O360" s="4">
        <v>9</v>
      </c>
      <c r="P360" s="4"/>
      <c r="Q360" s="4" t="s">
        <v>52</v>
      </c>
      <c r="R360" s="4">
        <v>400</v>
      </c>
      <c r="S360" s="4">
        <v>400</v>
      </c>
      <c r="T360" s="4" t="s">
        <v>53</v>
      </c>
      <c r="U360" s="4" t="s">
        <v>52</v>
      </c>
      <c r="V360" s="4">
        <v>53800</v>
      </c>
      <c r="W360" s="4">
        <v>3200</v>
      </c>
      <c r="X360" s="4">
        <v>3200</v>
      </c>
      <c r="Y360" s="4"/>
      <c r="Z360" s="4"/>
      <c r="AA360" s="4" t="s">
        <v>42</v>
      </c>
      <c r="AB360" s="4">
        <v>3600</v>
      </c>
    </row>
    <row r="361" ht="30" customHeight="1" spans="1:28">
      <c r="A361" s="4">
        <v>355</v>
      </c>
      <c r="B361" s="4" t="s">
        <v>653</v>
      </c>
      <c r="C361" s="4" t="s">
        <v>654</v>
      </c>
      <c r="D361" s="4" t="s">
        <v>1066</v>
      </c>
      <c r="E361" s="4" t="s">
        <v>113</v>
      </c>
      <c r="F361" s="4" t="s">
        <v>1067</v>
      </c>
      <c r="G361" s="4" t="s">
        <v>40</v>
      </c>
      <c r="H361" s="7" t="s">
        <v>1066</v>
      </c>
      <c r="I361" s="4" t="s">
        <v>113</v>
      </c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 t="s">
        <v>53</v>
      </c>
      <c r="U361" s="4" t="s">
        <v>52</v>
      </c>
      <c r="V361" s="4">
        <v>51232</v>
      </c>
      <c r="W361" s="4">
        <v>3200</v>
      </c>
      <c r="X361" s="8">
        <v>3800</v>
      </c>
      <c r="Y361" s="4">
        <v>1800</v>
      </c>
      <c r="Z361" s="4"/>
      <c r="AA361" s="4" t="s">
        <v>42</v>
      </c>
      <c r="AB361" s="4">
        <v>3800</v>
      </c>
    </row>
    <row r="362" ht="30" customHeight="1" spans="1:28">
      <c r="A362" s="4">
        <v>356</v>
      </c>
      <c r="B362" s="4" t="s">
        <v>653</v>
      </c>
      <c r="C362" s="4" t="s">
        <v>654</v>
      </c>
      <c r="D362" s="4" t="s">
        <v>1066</v>
      </c>
      <c r="E362" s="4" t="s">
        <v>113</v>
      </c>
      <c r="F362" s="4" t="s">
        <v>1067</v>
      </c>
      <c r="G362" s="4"/>
      <c r="H362" s="7" t="s">
        <v>1068</v>
      </c>
      <c r="I362" s="4" t="s">
        <v>1069</v>
      </c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 t="s">
        <v>41</v>
      </c>
      <c r="U362" s="4" t="s">
        <v>42</v>
      </c>
      <c r="V362" s="4">
        <v>30550</v>
      </c>
      <c r="W362" s="4">
        <v>600</v>
      </c>
      <c r="X362" s="9"/>
      <c r="Y362" s="4"/>
      <c r="Z362" s="4"/>
      <c r="AA362" s="4"/>
      <c r="AB362" s="4"/>
    </row>
    <row r="363" ht="30" customHeight="1" spans="1:28">
      <c r="A363" s="4">
        <v>357</v>
      </c>
      <c r="B363" s="4" t="s">
        <v>653</v>
      </c>
      <c r="C363" s="4" t="s">
        <v>654</v>
      </c>
      <c r="D363" s="4" t="s">
        <v>1070</v>
      </c>
      <c r="E363" s="4" t="s">
        <v>229</v>
      </c>
      <c r="F363" s="4" t="s">
        <v>1071</v>
      </c>
      <c r="G363" s="4" t="s">
        <v>40</v>
      </c>
      <c r="H363" s="7" t="s">
        <v>1072</v>
      </c>
      <c r="I363" s="4" t="s">
        <v>432</v>
      </c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 t="s">
        <v>41</v>
      </c>
      <c r="U363" s="4" t="s">
        <v>42</v>
      </c>
      <c r="V363" s="4">
        <v>30386</v>
      </c>
      <c r="W363" s="4">
        <v>600</v>
      </c>
      <c r="X363" s="8">
        <v>900</v>
      </c>
      <c r="Y363" s="4"/>
      <c r="Z363" s="4"/>
      <c r="AA363" s="4" t="s">
        <v>42</v>
      </c>
      <c r="AB363" s="4">
        <v>900</v>
      </c>
    </row>
    <row r="364" ht="30" customHeight="1" spans="1:28">
      <c r="A364" s="4">
        <v>358</v>
      </c>
      <c r="B364" s="4" t="s">
        <v>653</v>
      </c>
      <c r="C364" s="4" t="s">
        <v>654</v>
      </c>
      <c r="D364" s="4" t="s">
        <v>1070</v>
      </c>
      <c r="E364" s="4" t="s">
        <v>229</v>
      </c>
      <c r="F364" s="4" t="s">
        <v>1071</v>
      </c>
      <c r="G364" s="4"/>
      <c r="H364" s="7" t="s">
        <v>1073</v>
      </c>
      <c r="I364" s="4" t="s">
        <v>744</v>
      </c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 t="s">
        <v>41</v>
      </c>
      <c r="U364" s="4" t="s">
        <v>42</v>
      </c>
      <c r="V364" s="4">
        <v>11412</v>
      </c>
      <c r="W364" s="4">
        <v>300</v>
      </c>
      <c r="X364" s="9"/>
      <c r="Y364" s="4"/>
      <c r="Z364" s="4"/>
      <c r="AA364" s="4"/>
      <c r="AB364" s="4"/>
    </row>
    <row r="365" ht="30" customHeight="1" spans="1:28">
      <c r="A365" s="4">
        <v>359</v>
      </c>
      <c r="B365" s="4" t="s">
        <v>653</v>
      </c>
      <c r="C365" s="4" t="s">
        <v>654</v>
      </c>
      <c r="D365" s="4" t="s">
        <v>1074</v>
      </c>
      <c r="E365" s="4" t="s">
        <v>842</v>
      </c>
      <c r="F365" s="4" t="s">
        <v>1075</v>
      </c>
      <c r="G365" s="4" t="s">
        <v>40</v>
      </c>
      <c r="H365" s="7" t="s">
        <v>1076</v>
      </c>
      <c r="I365" s="4" t="s">
        <v>748</v>
      </c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 t="s">
        <v>53</v>
      </c>
      <c r="U365" s="4" t="s">
        <v>52</v>
      </c>
      <c r="V365" s="4">
        <v>52407</v>
      </c>
      <c r="W365" s="4">
        <v>3200</v>
      </c>
      <c r="X365" s="8">
        <v>8700</v>
      </c>
      <c r="Y365" s="4"/>
      <c r="Z365" s="4"/>
      <c r="AA365" s="4" t="s">
        <v>42</v>
      </c>
      <c r="AB365" s="4">
        <f>X365+X366+X367+S367</f>
        <v>9900</v>
      </c>
    </row>
    <row r="366" ht="30" customHeight="1" spans="1:28">
      <c r="A366" s="4">
        <v>360</v>
      </c>
      <c r="B366" s="4" t="s">
        <v>653</v>
      </c>
      <c r="C366" s="4" t="s">
        <v>654</v>
      </c>
      <c r="D366" s="4" t="s">
        <v>1074</v>
      </c>
      <c r="E366" s="4" t="s">
        <v>842</v>
      </c>
      <c r="F366" s="4" t="s">
        <v>1075</v>
      </c>
      <c r="G366" s="4"/>
      <c r="H366" s="7" t="s">
        <v>1077</v>
      </c>
      <c r="I366" s="4" t="s">
        <v>703</v>
      </c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 t="s">
        <v>53</v>
      </c>
      <c r="U366" s="4" t="s">
        <v>52</v>
      </c>
      <c r="V366" s="4">
        <v>11340</v>
      </c>
      <c r="W366" s="4">
        <v>2500</v>
      </c>
      <c r="X366" s="10"/>
      <c r="Y366" s="4"/>
      <c r="Z366" s="4"/>
      <c r="AA366" s="4"/>
      <c r="AB366" s="4"/>
    </row>
    <row r="367" ht="30" customHeight="1" spans="1:28">
      <c r="A367" s="4">
        <v>361</v>
      </c>
      <c r="B367" s="4" t="s">
        <v>653</v>
      </c>
      <c r="C367" s="4" t="s">
        <v>654</v>
      </c>
      <c r="D367" s="4" t="s">
        <v>1074</v>
      </c>
      <c r="E367" s="4" t="s">
        <v>842</v>
      </c>
      <c r="F367" s="4" t="s">
        <v>1075</v>
      </c>
      <c r="G367" s="4"/>
      <c r="H367" s="7" t="s">
        <v>1078</v>
      </c>
      <c r="I367" s="4" t="s">
        <v>712</v>
      </c>
      <c r="J367" s="4" t="s">
        <v>1079</v>
      </c>
      <c r="K367" s="4" t="s">
        <v>1080</v>
      </c>
      <c r="L367" s="4"/>
      <c r="M367" s="4" t="s">
        <v>152</v>
      </c>
      <c r="N367" s="4" t="s">
        <v>51</v>
      </c>
      <c r="O367" s="4">
        <v>11</v>
      </c>
      <c r="P367" s="4"/>
      <c r="Q367" s="4" t="s">
        <v>52</v>
      </c>
      <c r="R367" s="4">
        <v>1200</v>
      </c>
      <c r="S367" s="4">
        <v>1200</v>
      </c>
      <c r="T367" s="4" t="s">
        <v>53</v>
      </c>
      <c r="U367" s="4" t="s">
        <v>52</v>
      </c>
      <c r="V367" s="4">
        <v>36170</v>
      </c>
      <c r="W367" s="4">
        <v>3000</v>
      </c>
      <c r="X367" s="9"/>
      <c r="Y367" s="4"/>
      <c r="Z367" s="4"/>
      <c r="AA367" s="4"/>
      <c r="AB367" s="4"/>
    </row>
    <row r="368" ht="30" customHeight="1" spans="1:28">
      <c r="A368" s="4">
        <v>362</v>
      </c>
      <c r="B368" s="4" t="s">
        <v>653</v>
      </c>
      <c r="C368" s="4" t="s">
        <v>654</v>
      </c>
      <c r="D368" s="4" t="s">
        <v>1081</v>
      </c>
      <c r="E368" s="4" t="s">
        <v>869</v>
      </c>
      <c r="F368" s="4" t="s">
        <v>1082</v>
      </c>
      <c r="G368" s="4" t="s">
        <v>40</v>
      </c>
      <c r="H368" s="7" t="s">
        <v>1083</v>
      </c>
      <c r="I368" s="4" t="s">
        <v>802</v>
      </c>
      <c r="J368" s="4" t="s">
        <v>47</v>
      </c>
      <c r="K368" s="4" t="s">
        <v>48</v>
      </c>
      <c r="L368" s="4" t="s">
        <v>338</v>
      </c>
      <c r="M368" s="4" t="s">
        <v>50</v>
      </c>
      <c r="N368" s="4" t="s">
        <v>768</v>
      </c>
      <c r="O368" s="4">
        <v>10</v>
      </c>
      <c r="P368" s="4"/>
      <c r="Q368" s="4" t="s">
        <v>52</v>
      </c>
      <c r="R368" s="4">
        <v>400</v>
      </c>
      <c r="S368" s="4">
        <v>400</v>
      </c>
      <c r="T368" s="4" t="s">
        <v>53</v>
      </c>
      <c r="U368" s="4" t="s">
        <v>52</v>
      </c>
      <c r="V368" s="4">
        <v>102053</v>
      </c>
      <c r="W368" s="4">
        <v>3200</v>
      </c>
      <c r="X368" s="8">
        <v>5400</v>
      </c>
      <c r="Y368" s="4">
        <v>3000</v>
      </c>
      <c r="Z368" s="4"/>
      <c r="AA368" s="4" t="s">
        <v>42</v>
      </c>
      <c r="AB368" s="4">
        <f>X368+X369+X370+X371+X372+S368+S369+S370</f>
        <v>5800</v>
      </c>
    </row>
    <row r="369" ht="30" customHeight="1" spans="1:28">
      <c r="A369" s="4">
        <v>363</v>
      </c>
      <c r="B369" s="4" t="s">
        <v>653</v>
      </c>
      <c r="C369" s="4" t="s">
        <v>654</v>
      </c>
      <c r="D369" s="4" t="s">
        <v>1081</v>
      </c>
      <c r="E369" s="4" t="s">
        <v>869</v>
      </c>
      <c r="F369" s="4" t="s">
        <v>1082</v>
      </c>
      <c r="G369" s="4"/>
      <c r="H369" s="7" t="s">
        <v>1084</v>
      </c>
      <c r="I369" s="4" t="s">
        <v>1085</v>
      </c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 t="s">
        <v>41</v>
      </c>
      <c r="U369" s="4" t="s">
        <v>42</v>
      </c>
      <c r="V369" s="4">
        <v>52373</v>
      </c>
      <c r="W369" s="4">
        <v>800</v>
      </c>
      <c r="X369" s="10"/>
      <c r="Y369" s="4"/>
      <c r="Z369" s="4"/>
      <c r="AA369" s="4"/>
      <c r="AB369" s="4"/>
    </row>
    <row r="370" ht="30" customHeight="1" spans="1:28">
      <c r="A370" s="4">
        <v>364</v>
      </c>
      <c r="B370" s="4" t="s">
        <v>653</v>
      </c>
      <c r="C370" s="4" t="s">
        <v>654</v>
      </c>
      <c r="D370" s="4" t="s">
        <v>1081</v>
      </c>
      <c r="E370" s="4" t="s">
        <v>869</v>
      </c>
      <c r="F370" s="4" t="s">
        <v>1082</v>
      </c>
      <c r="G370" s="4"/>
      <c r="H370" s="7" t="s">
        <v>1086</v>
      </c>
      <c r="I370" s="4" t="s">
        <v>1087</v>
      </c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 t="s">
        <v>41</v>
      </c>
      <c r="U370" s="4" t="s">
        <v>42</v>
      </c>
      <c r="V370" s="4">
        <v>28078</v>
      </c>
      <c r="W370" s="4">
        <v>500</v>
      </c>
      <c r="X370" s="10"/>
      <c r="Y370" s="4"/>
      <c r="Z370" s="4"/>
      <c r="AA370" s="4"/>
      <c r="AB370" s="4"/>
    </row>
    <row r="371" ht="30" customHeight="1" spans="1:28">
      <c r="A371" s="4">
        <v>365</v>
      </c>
      <c r="B371" s="4" t="s">
        <v>653</v>
      </c>
      <c r="C371" s="4" t="s">
        <v>654</v>
      </c>
      <c r="D371" s="4" t="s">
        <v>1081</v>
      </c>
      <c r="E371" s="4" t="s">
        <v>869</v>
      </c>
      <c r="F371" s="4" t="s">
        <v>1082</v>
      </c>
      <c r="G371" s="4"/>
      <c r="H371" s="7" t="s">
        <v>1081</v>
      </c>
      <c r="I371" s="4" t="s">
        <v>869</v>
      </c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 t="s">
        <v>41</v>
      </c>
      <c r="U371" s="4" t="s">
        <v>42</v>
      </c>
      <c r="V371" s="4">
        <v>11633</v>
      </c>
      <c r="W371" s="4">
        <v>300</v>
      </c>
      <c r="X371" s="10"/>
      <c r="Y371" s="4"/>
      <c r="Z371" s="4"/>
      <c r="AA371" s="4"/>
      <c r="AB371" s="4"/>
    </row>
    <row r="372" ht="30" customHeight="1" spans="1:28">
      <c r="A372" s="4">
        <v>366</v>
      </c>
      <c r="B372" s="4" t="s">
        <v>653</v>
      </c>
      <c r="C372" s="4" t="s">
        <v>654</v>
      </c>
      <c r="D372" s="4" t="s">
        <v>1081</v>
      </c>
      <c r="E372" s="4" t="s">
        <v>869</v>
      </c>
      <c r="F372" s="4" t="s">
        <v>1082</v>
      </c>
      <c r="G372" s="4"/>
      <c r="H372" s="7" t="s">
        <v>1088</v>
      </c>
      <c r="I372" s="4" t="s">
        <v>1089</v>
      </c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 t="s">
        <v>41</v>
      </c>
      <c r="U372" s="4" t="s">
        <v>42</v>
      </c>
      <c r="V372" s="4">
        <v>48400</v>
      </c>
      <c r="W372" s="4">
        <v>600</v>
      </c>
      <c r="X372" s="9"/>
      <c r="Y372" s="4"/>
      <c r="Z372" s="4"/>
      <c r="AA372" s="4"/>
      <c r="AB372" s="4"/>
    </row>
    <row r="373" ht="30" customHeight="1" spans="1:28">
      <c r="A373" s="4">
        <v>367</v>
      </c>
      <c r="B373" s="4" t="s">
        <v>653</v>
      </c>
      <c r="C373" s="4" t="s">
        <v>654</v>
      </c>
      <c r="D373" s="4" t="s">
        <v>1090</v>
      </c>
      <c r="E373" s="4" t="s">
        <v>804</v>
      </c>
      <c r="F373" s="4" t="s">
        <v>1091</v>
      </c>
      <c r="G373" s="4" t="s">
        <v>40</v>
      </c>
      <c r="H373" s="7" t="s">
        <v>1092</v>
      </c>
      <c r="I373" s="4" t="s">
        <v>964</v>
      </c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 t="s">
        <v>41</v>
      </c>
      <c r="U373" s="4" t="s">
        <v>42</v>
      </c>
      <c r="V373" s="4">
        <v>29100</v>
      </c>
      <c r="W373" s="4">
        <v>500</v>
      </c>
      <c r="X373" s="8">
        <v>3700</v>
      </c>
      <c r="Y373" s="4">
        <v>6000</v>
      </c>
      <c r="Z373" s="4">
        <v>12000</v>
      </c>
      <c r="AA373" s="4" t="s">
        <v>42</v>
      </c>
      <c r="AB373" s="4">
        <f>X373+X374+S374</f>
        <v>4900</v>
      </c>
    </row>
    <row r="374" ht="30" customHeight="1" spans="1:28">
      <c r="A374" s="4">
        <v>368</v>
      </c>
      <c r="B374" s="4" t="s">
        <v>653</v>
      </c>
      <c r="C374" s="4" t="s">
        <v>654</v>
      </c>
      <c r="D374" s="4" t="s">
        <v>1090</v>
      </c>
      <c r="E374" s="4" t="s">
        <v>804</v>
      </c>
      <c r="F374" s="4" t="s">
        <v>1091</v>
      </c>
      <c r="G374" s="4"/>
      <c r="H374" s="7" t="s">
        <v>1093</v>
      </c>
      <c r="I374" s="4" t="s">
        <v>869</v>
      </c>
      <c r="J374" s="4" t="s">
        <v>667</v>
      </c>
      <c r="K374" s="4" t="s">
        <v>1094</v>
      </c>
      <c r="L374" s="4" t="s">
        <v>1095</v>
      </c>
      <c r="M374" s="4" t="s">
        <v>152</v>
      </c>
      <c r="N374" s="4" t="s">
        <v>51</v>
      </c>
      <c r="O374" s="4">
        <v>11</v>
      </c>
      <c r="P374" s="4"/>
      <c r="Q374" s="4" t="s">
        <v>52</v>
      </c>
      <c r="R374" s="4">
        <v>1200</v>
      </c>
      <c r="S374" s="4">
        <v>1200</v>
      </c>
      <c r="T374" s="4" t="s">
        <v>53</v>
      </c>
      <c r="U374" s="4" t="s">
        <v>52</v>
      </c>
      <c r="V374" s="4">
        <v>154997</v>
      </c>
      <c r="W374" s="4">
        <v>3200</v>
      </c>
      <c r="X374" s="9"/>
      <c r="Y374" s="4"/>
      <c r="Z374" s="4"/>
      <c r="AA374" s="4"/>
      <c r="AB374" s="4"/>
    </row>
    <row r="375" ht="30" customHeight="1" spans="1:28">
      <c r="A375" s="4">
        <v>369</v>
      </c>
      <c r="B375" s="4" t="s">
        <v>653</v>
      </c>
      <c r="C375" s="4" t="s">
        <v>654</v>
      </c>
      <c r="D375" s="4" t="s">
        <v>1096</v>
      </c>
      <c r="E375" s="4" t="s">
        <v>432</v>
      </c>
      <c r="F375" s="4" t="s">
        <v>1097</v>
      </c>
      <c r="G375" s="4" t="s">
        <v>40</v>
      </c>
      <c r="H375" s="7" t="s">
        <v>1098</v>
      </c>
      <c r="I375" s="4" t="s">
        <v>656</v>
      </c>
      <c r="J375" s="4" t="s">
        <v>47</v>
      </c>
      <c r="K375" s="4" t="s">
        <v>48</v>
      </c>
      <c r="L375" s="4" t="s">
        <v>251</v>
      </c>
      <c r="M375" s="4" t="s">
        <v>50</v>
      </c>
      <c r="N375" s="4" t="s">
        <v>773</v>
      </c>
      <c r="O375" s="4">
        <v>7</v>
      </c>
      <c r="P375" s="4"/>
      <c r="Q375" s="4" t="s">
        <v>52</v>
      </c>
      <c r="R375" s="4">
        <v>400</v>
      </c>
      <c r="S375" s="4">
        <v>400</v>
      </c>
      <c r="T375" s="4" t="s">
        <v>53</v>
      </c>
      <c r="U375" s="4" t="s">
        <v>52</v>
      </c>
      <c r="V375" s="4">
        <v>54672</v>
      </c>
      <c r="W375" s="4">
        <v>3200</v>
      </c>
      <c r="X375" s="8">
        <v>3800</v>
      </c>
      <c r="Y375" s="4">
        <v>6000</v>
      </c>
      <c r="Z375" s="4"/>
      <c r="AA375" s="4" t="s">
        <v>42</v>
      </c>
      <c r="AB375" s="4">
        <f>X375+X376+S375</f>
        <v>4200</v>
      </c>
    </row>
    <row r="376" ht="30" customHeight="1" spans="1:28">
      <c r="A376" s="4">
        <v>370</v>
      </c>
      <c r="B376" s="4" t="s">
        <v>653</v>
      </c>
      <c r="C376" s="4" t="s">
        <v>654</v>
      </c>
      <c r="D376" s="4" t="s">
        <v>1096</v>
      </c>
      <c r="E376" s="4" t="s">
        <v>432</v>
      </c>
      <c r="F376" s="4" t="s">
        <v>1097</v>
      </c>
      <c r="G376" s="4"/>
      <c r="H376" s="7" t="s">
        <v>1099</v>
      </c>
      <c r="I376" s="4" t="s">
        <v>215</v>
      </c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 t="s">
        <v>41</v>
      </c>
      <c r="U376" s="4" t="s">
        <v>42</v>
      </c>
      <c r="V376" s="4">
        <v>32812</v>
      </c>
      <c r="W376" s="4">
        <v>600</v>
      </c>
      <c r="X376" s="9"/>
      <c r="Y376" s="4"/>
      <c r="Z376" s="4"/>
      <c r="AA376" s="4"/>
      <c r="AB376" s="4"/>
    </row>
    <row r="377" ht="30" customHeight="1" spans="1:28">
      <c r="A377" s="4">
        <v>371</v>
      </c>
      <c r="B377" s="4" t="s">
        <v>653</v>
      </c>
      <c r="C377" s="4" t="s">
        <v>654</v>
      </c>
      <c r="D377" s="4" t="s">
        <v>1100</v>
      </c>
      <c r="E377" s="4" t="s">
        <v>1101</v>
      </c>
      <c r="F377" s="4" t="s">
        <v>1102</v>
      </c>
      <c r="G377" s="4" t="s">
        <v>40</v>
      </c>
      <c r="H377" s="4" t="s">
        <v>1103</v>
      </c>
      <c r="I377" s="4" t="s">
        <v>952</v>
      </c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 t="s">
        <v>53</v>
      </c>
      <c r="U377" s="4" t="s">
        <v>52</v>
      </c>
      <c r="V377" s="4">
        <v>45320</v>
      </c>
      <c r="W377" s="4">
        <v>3000</v>
      </c>
      <c r="X377" s="4">
        <v>3000</v>
      </c>
      <c r="Y377" s="4">
        <v>6000</v>
      </c>
      <c r="Z377" s="4">
        <v>16000</v>
      </c>
      <c r="AA377" s="4" t="s">
        <v>52</v>
      </c>
      <c r="AB377" s="4">
        <v>3000</v>
      </c>
    </row>
    <row r="378" ht="30" customHeight="1" spans="1:28">
      <c r="A378" s="4">
        <v>372</v>
      </c>
      <c r="B378" s="4" t="s">
        <v>653</v>
      </c>
      <c r="C378" s="4" t="s">
        <v>654</v>
      </c>
      <c r="D378" s="4" t="s">
        <v>1104</v>
      </c>
      <c r="E378" s="4" t="s">
        <v>750</v>
      </c>
      <c r="F378" s="4" t="s">
        <v>1105</v>
      </c>
      <c r="G378" s="4" t="s">
        <v>40</v>
      </c>
      <c r="H378" s="7" t="s">
        <v>1106</v>
      </c>
      <c r="I378" s="4" t="s">
        <v>432</v>
      </c>
      <c r="J378" s="4" t="s">
        <v>47</v>
      </c>
      <c r="K378" s="4" t="s">
        <v>48</v>
      </c>
      <c r="L378" s="4" t="s">
        <v>338</v>
      </c>
      <c r="M378" s="4" t="s">
        <v>50</v>
      </c>
      <c r="N378" s="4" t="s">
        <v>768</v>
      </c>
      <c r="O378" s="4">
        <v>10</v>
      </c>
      <c r="P378" s="4"/>
      <c r="Q378" s="4" t="s">
        <v>52</v>
      </c>
      <c r="R378" s="4">
        <v>400</v>
      </c>
      <c r="S378" s="4">
        <v>400</v>
      </c>
      <c r="T378" s="4" t="s">
        <v>53</v>
      </c>
      <c r="U378" s="4" t="s">
        <v>52</v>
      </c>
      <c r="V378" s="4">
        <v>147184</v>
      </c>
      <c r="W378" s="4">
        <v>3200</v>
      </c>
      <c r="X378" s="4">
        <v>3200</v>
      </c>
      <c r="Y378" s="4"/>
      <c r="Z378" s="4"/>
      <c r="AA378" s="4" t="s">
        <v>42</v>
      </c>
      <c r="AB378" s="4">
        <v>3600</v>
      </c>
    </row>
    <row r="379" ht="30" customHeight="1" spans="1:28">
      <c r="A379" s="4">
        <v>373</v>
      </c>
      <c r="B379" s="4" t="s">
        <v>653</v>
      </c>
      <c r="C379" s="4" t="s">
        <v>654</v>
      </c>
      <c r="D379" s="4" t="s">
        <v>1107</v>
      </c>
      <c r="E379" s="4" t="s">
        <v>1108</v>
      </c>
      <c r="F379" s="4" t="s">
        <v>1109</v>
      </c>
      <c r="G379" s="4" t="s">
        <v>40</v>
      </c>
      <c r="H379" s="7" t="s">
        <v>1110</v>
      </c>
      <c r="I379" s="4" t="s">
        <v>1111</v>
      </c>
      <c r="J379" s="4" t="s">
        <v>230</v>
      </c>
      <c r="K379" s="4" t="s">
        <v>1112</v>
      </c>
      <c r="L379" s="4"/>
      <c r="M379" s="4" t="s">
        <v>152</v>
      </c>
      <c r="N379" s="4" t="s">
        <v>51</v>
      </c>
      <c r="O379" s="4">
        <v>11</v>
      </c>
      <c r="P379" s="4"/>
      <c r="Q379" s="4" t="s">
        <v>52</v>
      </c>
      <c r="R379" s="4">
        <v>1200</v>
      </c>
      <c r="S379" s="4">
        <v>1200</v>
      </c>
      <c r="T379" s="4" t="s">
        <v>53</v>
      </c>
      <c r="U379" s="4" t="s">
        <v>52</v>
      </c>
      <c r="V379" s="4">
        <v>124511</v>
      </c>
      <c r="W379" s="4">
        <v>3200</v>
      </c>
      <c r="X379" s="8">
        <v>4500</v>
      </c>
      <c r="Y379" s="4">
        <v>1200</v>
      </c>
      <c r="Z379" s="4"/>
      <c r="AA379" s="4" t="s">
        <v>42</v>
      </c>
      <c r="AB379" s="4">
        <f>X379+X380+X381+S379</f>
        <v>5700</v>
      </c>
    </row>
    <row r="380" ht="30" customHeight="1" spans="1:28">
      <c r="A380" s="4">
        <v>374</v>
      </c>
      <c r="B380" s="4" t="s">
        <v>653</v>
      </c>
      <c r="C380" s="4" t="s">
        <v>654</v>
      </c>
      <c r="D380" s="4" t="s">
        <v>1107</v>
      </c>
      <c r="E380" s="4" t="s">
        <v>1108</v>
      </c>
      <c r="F380" s="4" t="s">
        <v>1109</v>
      </c>
      <c r="G380" s="4"/>
      <c r="H380" s="7" t="s">
        <v>1107</v>
      </c>
      <c r="I380" s="4" t="s">
        <v>1108</v>
      </c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 t="s">
        <v>41</v>
      </c>
      <c r="U380" s="4" t="s">
        <v>42</v>
      </c>
      <c r="V380" s="4">
        <v>50083</v>
      </c>
      <c r="W380" s="4">
        <v>800</v>
      </c>
      <c r="X380" s="10"/>
      <c r="Y380" s="4"/>
      <c r="Z380" s="4"/>
      <c r="AA380" s="4"/>
      <c r="AB380" s="4"/>
    </row>
    <row r="381" ht="30" customHeight="1" spans="1:28">
      <c r="A381" s="4">
        <v>375</v>
      </c>
      <c r="B381" s="4" t="s">
        <v>653</v>
      </c>
      <c r="C381" s="4" t="s">
        <v>654</v>
      </c>
      <c r="D381" s="4" t="s">
        <v>1107</v>
      </c>
      <c r="E381" s="4" t="s">
        <v>1108</v>
      </c>
      <c r="F381" s="4" t="s">
        <v>1109</v>
      </c>
      <c r="G381" s="4"/>
      <c r="H381" s="7" t="s">
        <v>1113</v>
      </c>
      <c r="I381" s="4" t="s">
        <v>1114</v>
      </c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 t="s">
        <v>41</v>
      </c>
      <c r="U381" s="4" t="s">
        <v>42</v>
      </c>
      <c r="V381" s="4">
        <v>23777</v>
      </c>
      <c r="W381" s="4">
        <v>500</v>
      </c>
      <c r="X381" s="9"/>
      <c r="Y381" s="4"/>
      <c r="Z381" s="4"/>
      <c r="AA381" s="4"/>
      <c r="AB381" s="4"/>
    </row>
    <row r="382" ht="30" customHeight="1" spans="1:28">
      <c r="A382" s="4">
        <v>376</v>
      </c>
      <c r="B382" s="4" t="s">
        <v>653</v>
      </c>
      <c r="C382" s="4" t="s">
        <v>654</v>
      </c>
      <c r="D382" s="4" t="s">
        <v>1115</v>
      </c>
      <c r="E382" s="4" t="s">
        <v>432</v>
      </c>
      <c r="F382" s="4" t="s">
        <v>1116</v>
      </c>
      <c r="G382" s="4" t="s">
        <v>40</v>
      </c>
      <c r="H382" s="7" t="s">
        <v>1117</v>
      </c>
      <c r="I382" s="4" t="s">
        <v>1118</v>
      </c>
      <c r="J382" s="4" t="s">
        <v>47</v>
      </c>
      <c r="K382" s="4" t="s">
        <v>48</v>
      </c>
      <c r="L382" s="4" t="s">
        <v>251</v>
      </c>
      <c r="M382" s="4" t="s">
        <v>50</v>
      </c>
      <c r="N382" s="4" t="s">
        <v>661</v>
      </c>
      <c r="O382" s="4">
        <v>8</v>
      </c>
      <c r="P382" s="4"/>
      <c r="Q382" s="4" t="s">
        <v>52</v>
      </c>
      <c r="R382" s="4">
        <v>400</v>
      </c>
      <c r="S382" s="4">
        <v>400</v>
      </c>
      <c r="T382" s="4" t="s">
        <v>53</v>
      </c>
      <c r="U382" s="4" t="s">
        <v>52</v>
      </c>
      <c r="V382" s="4">
        <v>41164</v>
      </c>
      <c r="W382" s="4">
        <v>3000</v>
      </c>
      <c r="X382" s="8">
        <v>6200</v>
      </c>
      <c r="Y382" s="4">
        <v>3000</v>
      </c>
      <c r="Z382" s="4"/>
      <c r="AA382" s="4" t="s">
        <v>42</v>
      </c>
      <c r="AB382" s="4">
        <f>S382+S383+X382+X383</f>
        <v>7000</v>
      </c>
    </row>
    <row r="383" ht="30" customHeight="1" spans="1:28">
      <c r="A383" s="4">
        <v>377</v>
      </c>
      <c r="B383" s="4" t="s">
        <v>653</v>
      </c>
      <c r="C383" s="4" t="s">
        <v>654</v>
      </c>
      <c r="D383" s="4" t="s">
        <v>1115</v>
      </c>
      <c r="E383" s="4" t="s">
        <v>432</v>
      </c>
      <c r="F383" s="4" t="s">
        <v>1116</v>
      </c>
      <c r="G383" s="4"/>
      <c r="H383" s="7" t="s">
        <v>1119</v>
      </c>
      <c r="I383" s="4" t="s">
        <v>703</v>
      </c>
      <c r="J383" s="4" t="s">
        <v>47</v>
      </c>
      <c r="K383" s="4" t="s">
        <v>48</v>
      </c>
      <c r="L383" s="4" t="s">
        <v>81</v>
      </c>
      <c r="M383" s="4" t="s">
        <v>50</v>
      </c>
      <c r="N383" s="4" t="s">
        <v>661</v>
      </c>
      <c r="O383" s="4">
        <v>8</v>
      </c>
      <c r="P383" s="4"/>
      <c r="Q383" s="4" t="s">
        <v>52</v>
      </c>
      <c r="R383" s="4">
        <v>400</v>
      </c>
      <c r="S383" s="4">
        <v>400</v>
      </c>
      <c r="T383" s="4" t="s">
        <v>53</v>
      </c>
      <c r="U383" s="4" t="s">
        <v>52</v>
      </c>
      <c r="V383" s="4">
        <v>53944</v>
      </c>
      <c r="W383" s="4">
        <v>3200</v>
      </c>
      <c r="X383" s="9"/>
      <c r="Y383" s="4"/>
      <c r="Z383" s="4"/>
      <c r="AA383" s="4"/>
      <c r="AB383" s="4"/>
    </row>
    <row r="384" ht="30" customHeight="1" spans="1:28">
      <c r="A384" s="4">
        <v>378</v>
      </c>
      <c r="B384" s="4" t="s">
        <v>653</v>
      </c>
      <c r="C384" s="4" t="s">
        <v>654</v>
      </c>
      <c r="D384" s="4" t="s">
        <v>1120</v>
      </c>
      <c r="E384" s="4" t="s">
        <v>432</v>
      </c>
      <c r="F384" s="4" t="s">
        <v>1121</v>
      </c>
      <c r="G384" s="4" t="s">
        <v>40</v>
      </c>
      <c r="H384" s="7" t="s">
        <v>1122</v>
      </c>
      <c r="I384" s="4" t="s">
        <v>1123</v>
      </c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 t="s">
        <v>41</v>
      </c>
      <c r="U384" s="4" t="s">
        <v>42</v>
      </c>
      <c r="V384" s="4">
        <v>40056</v>
      </c>
      <c r="W384" s="4">
        <v>600</v>
      </c>
      <c r="X384" s="8">
        <v>900</v>
      </c>
      <c r="Y384" s="4"/>
      <c r="Z384" s="4"/>
      <c r="AA384" s="4" t="s">
        <v>42</v>
      </c>
      <c r="AB384" s="4">
        <v>900</v>
      </c>
    </row>
    <row r="385" ht="30" customHeight="1" spans="1:28">
      <c r="A385" s="4">
        <v>379</v>
      </c>
      <c r="B385" s="4" t="s">
        <v>653</v>
      </c>
      <c r="C385" s="4" t="s">
        <v>654</v>
      </c>
      <c r="D385" s="4" t="s">
        <v>1120</v>
      </c>
      <c r="E385" s="4" t="s">
        <v>432</v>
      </c>
      <c r="F385" s="4" t="s">
        <v>1121</v>
      </c>
      <c r="G385" s="4"/>
      <c r="H385" s="7" t="s">
        <v>1124</v>
      </c>
      <c r="I385" s="4" t="s">
        <v>1125</v>
      </c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 t="s">
        <v>41</v>
      </c>
      <c r="U385" s="4" t="s">
        <v>42</v>
      </c>
      <c r="V385" s="4">
        <v>14906</v>
      </c>
      <c r="W385" s="4">
        <v>300</v>
      </c>
      <c r="X385" s="9"/>
      <c r="Y385" s="4"/>
      <c r="Z385" s="4"/>
      <c r="AA385" s="4"/>
      <c r="AB385" s="4"/>
    </row>
    <row r="386" ht="30" customHeight="1" spans="1:28">
      <c r="A386" s="4">
        <v>380</v>
      </c>
      <c r="B386" s="4" t="s">
        <v>653</v>
      </c>
      <c r="C386" s="4" t="s">
        <v>654</v>
      </c>
      <c r="D386" s="4" t="s">
        <v>1126</v>
      </c>
      <c r="E386" s="4" t="s">
        <v>750</v>
      </c>
      <c r="F386" s="4" t="s">
        <v>1127</v>
      </c>
      <c r="G386" s="4" t="s">
        <v>40</v>
      </c>
      <c r="H386" s="7" t="s">
        <v>1126</v>
      </c>
      <c r="I386" s="4" t="s">
        <v>750</v>
      </c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 t="s">
        <v>41</v>
      </c>
      <c r="U386" s="4" t="s">
        <v>42</v>
      </c>
      <c r="V386" s="4">
        <v>30359</v>
      </c>
      <c r="W386" s="4">
        <v>600</v>
      </c>
      <c r="X386" s="8">
        <v>3100</v>
      </c>
      <c r="Y386" s="4"/>
      <c r="Z386" s="4"/>
      <c r="AA386" s="4" t="s">
        <v>42</v>
      </c>
      <c r="AB386" s="4">
        <f>X386+X387+X388+X389+X390+S390+S389+S388+S387</f>
        <v>3100</v>
      </c>
    </row>
    <row r="387" ht="30" customHeight="1" spans="1:28">
      <c r="A387" s="4">
        <v>381</v>
      </c>
      <c r="B387" s="4" t="s">
        <v>653</v>
      </c>
      <c r="C387" s="4" t="s">
        <v>654</v>
      </c>
      <c r="D387" s="4" t="s">
        <v>1126</v>
      </c>
      <c r="E387" s="4" t="s">
        <v>750</v>
      </c>
      <c r="F387" s="4" t="s">
        <v>1127</v>
      </c>
      <c r="G387" s="4"/>
      <c r="H387" s="7" t="s">
        <v>1128</v>
      </c>
      <c r="I387" s="4" t="s">
        <v>1129</v>
      </c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 t="s">
        <v>41</v>
      </c>
      <c r="U387" s="4" t="s">
        <v>42</v>
      </c>
      <c r="V387" s="4">
        <v>37310</v>
      </c>
      <c r="W387" s="4">
        <v>600</v>
      </c>
      <c r="X387" s="10"/>
      <c r="Y387" s="4"/>
      <c r="Z387" s="4"/>
      <c r="AA387" s="4"/>
      <c r="AB387" s="4"/>
    </row>
    <row r="388" ht="30" customHeight="1" spans="1:28">
      <c r="A388" s="4">
        <v>382</v>
      </c>
      <c r="B388" s="4" t="s">
        <v>653</v>
      </c>
      <c r="C388" s="4" t="s">
        <v>654</v>
      </c>
      <c r="D388" s="4" t="s">
        <v>1126</v>
      </c>
      <c r="E388" s="4" t="s">
        <v>750</v>
      </c>
      <c r="F388" s="4" t="s">
        <v>1127</v>
      </c>
      <c r="G388" s="4"/>
      <c r="H388" s="7" t="s">
        <v>1130</v>
      </c>
      <c r="I388" s="4" t="s">
        <v>512</v>
      </c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 t="s">
        <v>41</v>
      </c>
      <c r="U388" s="4" t="s">
        <v>42</v>
      </c>
      <c r="V388" s="4">
        <v>30321</v>
      </c>
      <c r="W388" s="4">
        <v>600</v>
      </c>
      <c r="X388" s="10"/>
      <c r="Y388" s="4"/>
      <c r="Z388" s="4"/>
      <c r="AA388" s="4"/>
      <c r="AB388" s="4"/>
    </row>
    <row r="389" ht="30" customHeight="1" spans="1:28">
      <c r="A389" s="4">
        <v>383</v>
      </c>
      <c r="B389" s="4" t="s">
        <v>653</v>
      </c>
      <c r="C389" s="4" t="s">
        <v>654</v>
      </c>
      <c r="D389" s="4" t="s">
        <v>1126</v>
      </c>
      <c r="E389" s="4" t="s">
        <v>750</v>
      </c>
      <c r="F389" s="4" t="s">
        <v>1127</v>
      </c>
      <c r="G389" s="4"/>
      <c r="H389" s="7" t="s">
        <v>1131</v>
      </c>
      <c r="I389" s="4" t="s">
        <v>726</v>
      </c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 t="s">
        <v>41</v>
      </c>
      <c r="U389" s="4" t="s">
        <v>42</v>
      </c>
      <c r="V389" s="4">
        <v>50462</v>
      </c>
      <c r="W389" s="4">
        <v>800</v>
      </c>
      <c r="X389" s="10"/>
      <c r="Y389" s="4"/>
      <c r="Z389" s="4"/>
      <c r="AA389" s="4"/>
      <c r="AB389" s="4"/>
    </row>
    <row r="390" ht="30" customHeight="1" spans="1:28">
      <c r="A390" s="4">
        <v>384</v>
      </c>
      <c r="B390" s="4" t="s">
        <v>653</v>
      </c>
      <c r="C390" s="4" t="s">
        <v>654</v>
      </c>
      <c r="D390" s="4" t="s">
        <v>1126</v>
      </c>
      <c r="E390" s="4" t="s">
        <v>750</v>
      </c>
      <c r="F390" s="4" t="s">
        <v>1127</v>
      </c>
      <c r="G390" s="4"/>
      <c r="H390" s="7" t="s">
        <v>1132</v>
      </c>
      <c r="I390" s="4" t="s">
        <v>744</v>
      </c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 t="s">
        <v>41</v>
      </c>
      <c r="U390" s="4" t="s">
        <v>42</v>
      </c>
      <c r="V390" s="4">
        <v>28481</v>
      </c>
      <c r="W390" s="4">
        <v>500</v>
      </c>
      <c r="X390" s="9"/>
      <c r="Y390" s="4"/>
      <c r="Z390" s="4"/>
      <c r="AA390" s="4"/>
      <c r="AB390" s="4"/>
    </row>
    <row r="391" ht="30" customHeight="1" spans="1:28">
      <c r="A391" s="4">
        <v>385</v>
      </c>
      <c r="B391" s="4" t="s">
        <v>653</v>
      </c>
      <c r="C391" s="4" t="s">
        <v>654</v>
      </c>
      <c r="D391" s="4" t="s">
        <v>1133</v>
      </c>
      <c r="E391" s="4" t="s">
        <v>432</v>
      </c>
      <c r="F391" s="4" t="s">
        <v>1134</v>
      </c>
      <c r="G391" s="4" t="s">
        <v>40</v>
      </c>
      <c r="H391" s="7" t="s">
        <v>1135</v>
      </c>
      <c r="I391" s="4" t="s">
        <v>226</v>
      </c>
      <c r="J391" s="4" t="s">
        <v>362</v>
      </c>
      <c r="K391" s="4" t="s">
        <v>681</v>
      </c>
      <c r="L391" s="4"/>
      <c r="M391" s="4" t="s">
        <v>152</v>
      </c>
      <c r="N391" s="4" t="s">
        <v>51</v>
      </c>
      <c r="O391" s="4">
        <v>11</v>
      </c>
      <c r="P391" s="4"/>
      <c r="Q391" s="4" t="s">
        <v>52</v>
      </c>
      <c r="R391" s="4">
        <v>1200</v>
      </c>
      <c r="S391" s="4">
        <v>1200</v>
      </c>
      <c r="T391" s="4" t="s">
        <v>53</v>
      </c>
      <c r="U391" s="4" t="s">
        <v>52</v>
      </c>
      <c r="V391" s="4">
        <v>118583</v>
      </c>
      <c r="W391" s="4">
        <v>3200</v>
      </c>
      <c r="X391" s="4">
        <v>3200</v>
      </c>
      <c r="Y391" s="4"/>
      <c r="Z391" s="4"/>
      <c r="AA391" s="4" t="s">
        <v>42</v>
      </c>
      <c r="AB391" s="4">
        <v>4400</v>
      </c>
    </row>
    <row r="392" ht="30" customHeight="1" spans="1:28">
      <c r="A392" s="4">
        <v>386</v>
      </c>
      <c r="B392" s="4" t="s">
        <v>653</v>
      </c>
      <c r="C392" s="4" t="s">
        <v>654</v>
      </c>
      <c r="D392" s="4" t="s">
        <v>1136</v>
      </c>
      <c r="E392" s="4" t="s">
        <v>220</v>
      </c>
      <c r="F392" s="4" t="s">
        <v>1137</v>
      </c>
      <c r="G392" s="4" t="s">
        <v>40</v>
      </c>
      <c r="H392" s="7" t="s">
        <v>1136</v>
      </c>
      <c r="I392" s="4" t="s">
        <v>220</v>
      </c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 t="s">
        <v>41</v>
      </c>
      <c r="U392" s="4" t="s">
        <v>42</v>
      </c>
      <c r="V392" s="4">
        <v>39900</v>
      </c>
      <c r="W392" s="4">
        <v>600</v>
      </c>
      <c r="X392" s="8">
        <v>1100</v>
      </c>
      <c r="Y392" s="4"/>
      <c r="Z392" s="4"/>
      <c r="AA392" s="4" t="s">
        <v>42</v>
      </c>
      <c r="AB392" s="4">
        <v>1100</v>
      </c>
    </row>
    <row r="393" ht="30" customHeight="1" spans="1:28">
      <c r="A393" s="4">
        <v>387</v>
      </c>
      <c r="B393" s="4" t="s">
        <v>653</v>
      </c>
      <c r="C393" s="4" t="s">
        <v>654</v>
      </c>
      <c r="D393" s="4" t="s">
        <v>1136</v>
      </c>
      <c r="E393" s="4" t="s">
        <v>220</v>
      </c>
      <c r="F393" s="4" t="s">
        <v>1137</v>
      </c>
      <c r="G393" s="4"/>
      <c r="H393" s="7" t="s">
        <v>1138</v>
      </c>
      <c r="I393" s="4" t="s">
        <v>1139</v>
      </c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 t="s">
        <v>41</v>
      </c>
      <c r="U393" s="4" t="s">
        <v>42</v>
      </c>
      <c r="V393" s="4">
        <v>21345</v>
      </c>
      <c r="W393" s="4">
        <v>500</v>
      </c>
      <c r="X393" s="9"/>
      <c r="Y393" s="4"/>
      <c r="Z393" s="4"/>
      <c r="AA393" s="4"/>
      <c r="AB393" s="4"/>
    </row>
    <row r="394" ht="30" customHeight="1" spans="1:28">
      <c r="A394" s="4">
        <v>388</v>
      </c>
      <c r="B394" s="4" t="s">
        <v>653</v>
      </c>
      <c r="C394" s="4" t="s">
        <v>654</v>
      </c>
      <c r="D394" s="4" t="s">
        <v>1140</v>
      </c>
      <c r="E394" s="4" t="s">
        <v>750</v>
      </c>
      <c r="F394" s="4" t="s">
        <v>1141</v>
      </c>
      <c r="G394" s="4" t="s">
        <v>40</v>
      </c>
      <c r="H394" s="7" t="s">
        <v>1140</v>
      </c>
      <c r="I394" s="4" t="s">
        <v>750</v>
      </c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 t="s">
        <v>41</v>
      </c>
      <c r="U394" s="4" t="s">
        <v>42</v>
      </c>
      <c r="V394" s="4">
        <v>30550</v>
      </c>
      <c r="W394" s="4">
        <v>600</v>
      </c>
      <c r="X394" s="8">
        <v>900</v>
      </c>
      <c r="Y394" s="4"/>
      <c r="Z394" s="4"/>
      <c r="AA394" s="4" t="s">
        <v>42</v>
      </c>
      <c r="AB394" s="4">
        <v>900</v>
      </c>
    </row>
    <row r="395" ht="30" customHeight="1" spans="1:28">
      <c r="A395" s="4">
        <v>389</v>
      </c>
      <c r="B395" s="4" t="s">
        <v>653</v>
      </c>
      <c r="C395" s="4" t="s">
        <v>654</v>
      </c>
      <c r="D395" s="4" t="s">
        <v>1140</v>
      </c>
      <c r="E395" s="4" t="s">
        <v>750</v>
      </c>
      <c r="F395" s="4" t="s">
        <v>1141</v>
      </c>
      <c r="G395" s="4"/>
      <c r="H395" s="7" t="s">
        <v>1142</v>
      </c>
      <c r="I395" s="4" t="s">
        <v>1029</v>
      </c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 t="s">
        <v>41</v>
      </c>
      <c r="U395" s="4" t="s">
        <v>42</v>
      </c>
      <c r="V395" s="4">
        <v>10221</v>
      </c>
      <c r="W395" s="4">
        <v>300</v>
      </c>
      <c r="X395" s="9"/>
      <c r="Y395" s="4"/>
      <c r="Z395" s="4"/>
      <c r="AA395" s="4"/>
      <c r="AB395" s="4"/>
    </row>
    <row r="396" ht="30" customHeight="1" spans="1:28">
      <c r="A396" s="4">
        <v>390</v>
      </c>
      <c r="B396" s="4" t="s">
        <v>653</v>
      </c>
      <c r="C396" s="4" t="s">
        <v>654</v>
      </c>
      <c r="D396" s="4" t="s">
        <v>1143</v>
      </c>
      <c r="E396" s="4" t="s">
        <v>969</v>
      </c>
      <c r="F396" s="4" t="s">
        <v>1144</v>
      </c>
      <c r="G396" s="4" t="s">
        <v>40</v>
      </c>
      <c r="H396" s="7" t="s">
        <v>1145</v>
      </c>
      <c r="I396" s="4" t="s">
        <v>869</v>
      </c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 t="s">
        <v>41</v>
      </c>
      <c r="U396" s="4" t="s">
        <v>42</v>
      </c>
      <c r="V396" s="4">
        <v>18357</v>
      </c>
      <c r="W396" s="4">
        <v>500</v>
      </c>
      <c r="X396" s="8">
        <v>1100</v>
      </c>
      <c r="Y396" s="4"/>
      <c r="Z396" s="4"/>
      <c r="AA396" s="4" t="s">
        <v>42</v>
      </c>
      <c r="AB396" s="4">
        <v>1100</v>
      </c>
    </row>
    <row r="397" ht="30" customHeight="1" spans="1:28">
      <c r="A397" s="4">
        <v>391</v>
      </c>
      <c r="B397" s="4" t="s">
        <v>653</v>
      </c>
      <c r="C397" s="4" t="s">
        <v>654</v>
      </c>
      <c r="D397" s="4" t="s">
        <v>1143</v>
      </c>
      <c r="E397" s="4" t="s">
        <v>969</v>
      </c>
      <c r="F397" s="4" t="s">
        <v>1144</v>
      </c>
      <c r="G397" s="4"/>
      <c r="H397" s="7" t="s">
        <v>1146</v>
      </c>
      <c r="I397" s="4" t="s">
        <v>1147</v>
      </c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 t="s">
        <v>41</v>
      </c>
      <c r="U397" s="4" t="s">
        <v>42</v>
      </c>
      <c r="V397" s="4">
        <v>32278</v>
      </c>
      <c r="W397" s="4">
        <v>600</v>
      </c>
      <c r="X397" s="9"/>
      <c r="Y397" s="4"/>
      <c r="Z397" s="4"/>
      <c r="AA397" s="4"/>
      <c r="AB397" s="4"/>
    </row>
    <row r="398" ht="30" customHeight="1" spans="1:28">
      <c r="A398" s="4">
        <v>392</v>
      </c>
      <c r="B398" s="4" t="s">
        <v>653</v>
      </c>
      <c r="C398" s="4" t="s">
        <v>654</v>
      </c>
      <c r="D398" s="4" t="s">
        <v>1148</v>
      </c>
      <c r="E398" s="4" t="s">
        <v>712</v>
      </c>
      <c r="F398" s="4" t="s">
        <v>1149</v>
      </c>
      <c r="G398" s="4" t="s">
        <v>40</v>
      </c>
      <c r="H398" s="7" t="s">
        <v>1148</v>
      </c>
      <c r="I398" s="4" t="s">
        <v>712</v>
      </c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 t="s">
        <v>41</v>
      </c>
      <c r="U398" s="4" t="s">
        <v>42</v>
      </c>
      <c r="V398" s="4">
        <v>20275</v>
      </c>
      <c r="W398" s="4">
        <v>500</v>
      </c>
      <c r="X398" s="8">
        <v>4300</v>
      </c>
      <c r="Y398" s="4"/>
      <c r="Z398" s="4"/>
      <c r="AA398" s="4" t="s">
        <v>42</v>
      </c>
      <c r="AB398" s="4">
        <f>X398+X399+X400+S399</f>
        <v>5500</v>
      </c>
    </row>
    <row r="399" ht="30" customHeight="1" spans="1:28">
      <c r="A399" s="4">
        <v>393</v>
      </c>
      <c r="B399" s="4" t="s">
        <v>653</v>
      </c>
      <c r="C399" s="4" t="s">
        <v>654</v>
      </c>
      <c r="D399" s="4" t="s">
        <v>1148</v>
      </c>
      <c r="E399" s="4" t="s">
        <v>712</v>
      </c>
      <c r="F399" s="4" t="s">
        <v>1149</v>
      </c>
      <c r="G399" s="4"/>
      <c r="H399" s="7" t="s">
        <v>1150</v>
      </c>
      <c r="I399" s="4" t="s">
        <v>663</v>
      </c>
      <c r="J399" s="4" t="s">
        <v>824</v>
      </c>
      <c r="K399" s="20"/>
      <c r="L399" s="4" t="s">
        <v>1151</v>
      </c>
      <c r="M399" s="4" t="s">
        <v>152</v>
      </c>
      <c r="N399" s="4" t="s">
        <v>768</v>
      </c>
      <c r="O399" s="4">
        <v>10</v>
      </c>
      <c r="P399" s="4"/>
      <c r="Q399" s="4" t="s">
        <v>52</v>
      </c>
      <c r="R399" s="4">
        <v>1200</v>
      </c>
      <c r="S399" s="4">
        <v>1200</v>
      </c>
      <c r="T399" s="4" t="s">
        <v>53</v>
      </c>
      <c r="U399" s="4" t="s">
        <v>52</v>
      </c>
      <c r="V399" s="4">
        <v>108009</v>
      </c>
      <c r="W399" s="4">
        <v>3200</v>
      </c>
      <c r="X399" s="10"/>
      <c r="Y399" s="4"/>
      <c r="Z399" s="4"/>
      <c r="AA399" s="4"/>
      <c r="AB399" s="4"/>
    </row>
    <row r="400" ht="30" customHeight="1" spans="1:28">
      <c r="A400" s="4">
        <v>394</v>
      </c>
      <c r="B400" s="4" t="s">
        <v>653</v>
      </c>
      <c r="C400" s="4" t="s">
        <v>654</v>
      </c>
      <c r="D400" s="4" t="s">
        <v>1148</v>
      </c>
      <c r="E400" s="4" t="s">
        <v>712</v>
      </c>
      <c r="F400" s="4" t="s">
        <v>1149</v>
      </c>
      <c r="G400" s="4"/>
      <c r="H400" s="7" t="s">
        <v>1152</v>
      </c>
      <c r="I400" s="4" t="s">
        <v>1029</v>
      </c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 t="s">
        <v>41</v>
      </c>
      <c r="U400" s="4" t="s">
        <v>42</v>
      </c>
      <c r="V400" s="4">
        <v>41028</v>
      </c>
      <c r="W400" s="4">
        <v>600</v>
      </c>
      <c r="X400" s="9"/>
      <c r="Y400" s="4"/>
      <c r="Z400" s="4"/>
      <c r="AA400" s="4"/>
      <c r="AB400" s="4"/>
    </row>
    <row r="401" ht="30" customHeight="1" spans="1:28">
      <c r="A401" s="4">
        <v>395</v>
      </c>
      <c r="B401" s="4" t="s">
        <v>653</v>
      </c>
      <c r="C401" s="4" t="s">
        <v>654</v>
      </c>
      <c r="D401" s="4" t="s">
        <v>1153</v>
      </c>
      <c r="E401" s="4" t="s">
        <v>226</v>
      </c>
      <c r="F401" s="4" t="s">
        <v>1154</v>
      </c>
      <c r="G401" s="4" t="s">
        <v>40</v>
      </c>
      <c r="H401" s="7" t="s">
        <v>1155</v>
      </c>
      <c r="I401" s="4" t="s">
        <v>746</v>
      </c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 t="s">
        <v>41</v>
      </c>
      <c r="U401" s="4" t="s">
        <v>42</v>
      </c>
      <c r="V401" s="4">
        <v>30800</v>
      </c>
      <c r="W401" s="4">
        <v>600</v>
      </c>
      <c r="X401" s="8">
        <v>1100</v>
      </c>
      <c r="Y401" s="4">
        <v>1200</v>
      </c>
      <c r="Z401" s="4"/>
      <c r="AA401" s="4" t="s">
        <v>42</v>
      </c>
      <c r="AB401" s="4">
        <v>1100</v>
      </c>
    </row>
    <row r="402" ht="30" customHeight="1" spans="1:28">
      <c r="A402" s="4">
        <v>396</v>
      </c>
      <c r="B402" s="4" t="s">
        <v>653</v>
      </c>
      <c r="C402" s="4" t="s">
        <v>654</v>
      </c>
      <c r="D402" s="4" t="s">
        <v>1153</v>
      </c>
      <c r="E402" s="4" t="s">
        <v>226</v>
      </c>
      <c r="F402" s="4" t="s">
        <v>1154</v>
      </c>
      <c r="G402" s="4"/>
      <c r="H402" s="7" t="s">
        <v>1156</v>
      </c>
      <c r="I402" s="4" t="s">
        <v>813</v>
      </c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 t="s">
        <v>41</v>
      </c>
      <c r="U402" s="4" t="s">
        <v>42</v>
      </c>
      <c r="V402" s="4">
        <v>18000</v>
      </c>
      <c r="W402" s="4">
        <v>500</v>
      </c>
      <c r="X402" s="9"/>
      <c r="Y402" s="4"/>
      <c r="Z402" s="4"/>
      <c r="AA402" s="4"/>
      <c r="AB402" s="4"/>
    </row>
    <row r="403" ht="30" customHeight="1" spans="1:28">
      <c r="A403" s="4">
        <v>397</v>
      </c>
      <c r="B403" s="4" t="s">
        <v>653</v>
      </c>
      <c r="C403" s="4" t="s">
        <v>654</v>
      </c>
      <c r="D403" s="4" t="s">
        <v>1157</v>
      </c>
      <c r="E403" s="4" t="s">
        <v>1158</v>
      </c>
      <c r="F403" s="4" t="s">
        <v>1159</v>
      </c>
      <c r="G403" s="4" t="s">
        <v>40</v>
      </c>
      <c r="H403" s="7" t="s">
        <v>1160</v>
      </c>
      <c r="I403" s="4" t="s">
        <v>772</v>
      </c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 t="s">
        <v>41</v>
      </c>
      <c r="U403" s="4" t="s">
        <v>42</v>
      </c>
      <c r="V403" s="4">
        <v>12600</v>
      </c>
      <c r="W403" s="4">
        <v>300</v>
      </c>
      <c r="X403" s="4">
        <v>300</v>
      </c>
      <c r="Y403" s="4"/>
      <c r="Z403" s="4"/>
      <c r="AA403" s="4" t="s">
        <v>42</v>
      </c>
      <c r="AB403" s="4">
        <v>300</v>
      </c>
    </row>
    <row r="404" ht="30" customHeight="1" spans="1:28">
      <c r="A404" s="4">
        <v>398</v>
      </c>
      <c r="B404" s="4" t="s">
        <v>653</v>
      </c>
      <c r="C404" s="4" t="s">
        <v>654</v>
      </c>
      <c r="D404" s="4" t="s">
        <v>1161</v>
      </c>
      <c r="E404" s="4" t="s">
        <v>229</v>
      </c>
      <c r="F404" s="4" t="s">
        <v>1162</v>
      </c>
      <c r="G404" s="4" t="s">
        <v>40</v>
      </c>
      <c r="H404" s="7" t="s">
        <v>1161</v>
      </c>
      <c r="I404" s="4" t="s">
        <v>229</v>
      </c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 t="s">
        <v>41</v>
      </c>
      <c r="U404" s="4" t="s">
        <v>42</v>
      </c>
      <c r="V404" s="4">
        <v>32086</v>
      </c>
      <c r="W404" s="4">
        <v>600</v>
      </c>
      <c r="X404" s="8">
        <v>900</v>
      </c>
      <c r="Y404" s="4">
        <v>6000</v>
      </c>
      <c r="Z404" s="4"/>
      <c r="AA404" s="4" t="s">
        <v>42</v>
      </c>
      <c r="AB404" s="4">
        <v>900</v>
      </c>
    </row>
    <row r="405" ht="30" customHeight="1" spans="1:28">
      <c r="A405" s="4">
        <v>399</v>
      </c>
      <c r="B405" s="4" t="s">
        <v>653</v>
      </c>
      <c r="C405" s="4" t="s">
        <v>654</v>
      </c>
      <c r="D405" s="4" t="s">
        <v>1161</v>
      </c>
      <c r="E405" s="4" t="s">
        <v>229</v>
      </c>
      <c r="F405" s="4" t="s">
        <v>1162</v>
      </c>
      <c r="G405" s="4"/>
      <c r="H405" s="7" t="s">
        <v>1163</v>
      </c>
      <c r="I405" s="4" t="s">
        <v>1164</v>
      </c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 t="s">
        <v>41</v>
      </c>
      <c r="U405" s="4" t="s">
        <v>42</v>
      </c>
      <c r="V405" s="4">
        <v>14886</v>
      </c>
      <c r="W405" s="4">
        <v>300</v>
      </c>
      <c r="X405" s="9"/>
      <c r="Y405" s="4"/>
      <c r="Z405" s="4"/>
      <c r="AA405" s="4"/>
      <c r="AB405" s="4"/>
    </row>
    <row r="406" ht="30" customHeight="1" spans="1:28">
      <c r="A406" s="4">
        <v>400</v>
      </c>
      <c r="B406" s="4" t="s">
        <v>653</v>
      </c>
      <c r="C406" s="4" t="s">
        <v>654</v>
      </c>
      <c r="D406" s="4" t="s">
        <v>1165</v>
      </c>
      <c r="E406" s="4" t="s">
        <v>421</v>
      </c>
      <c r="F406" s="4" t="s">
        <v>1166</v>
      </c>
      <c r="G406" s="4" t="s">
        <v>40</v>
      </c>
      <c r="H406" s="7" t="s">
        <v>1165</v>
      </c>
      <c r="I406" s="4" t="s">
        <v>421</v>
      </c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 t="s">
        <v>41</v>
      </c>
      <c r="U406" s="4" t="s">
        <v>42</v>
      </c>
      <c r="V406" s="4">
        <v>56210</v>
      </c>
      <c r="W406" s="4">
        <v>800</v>
      </c>
      <c r="X406" s="8">
        <v>3500</v>
      </c>
      <c r="Y406" s="4"/>
      <c r="Z406" s="4"/>
      <c r="AA406" s="4" t="s">
        <v>42</v>
      </c>
      <c r="AB406" s="4">
        <f>X406+X407+S407</f>
        <v>3900</v>
      </c>
    </row>
    <row r="407" ht="30" customHeight="1" spans="1:28">
      <c r="A407" s="4">
        <v>401</v>
      </c>
      <c r="B407" s="4" t="s">
        <v>653</v>
      </c>
      <c r="C407" s="4" t="s">
        <v>654</v>
      </c>
      <c r="D407" s="4" t="s">
        <v>1165</v>
      </c>
      <c r="E407" s="4" t="s">
        <v>421</v>
      </c>
      <c r="F407" s="4" t="s">
        <v>1166</v>
      </c>
      <c r="G407" s="4"/>
      <c r="H407" s="7" t="s">
        <v>1167</v>
      </c>
      <c r="I407" s="4" t="s">
        <v>438</v>
      </c>
      <c r="J407" s="4" t="s">
        <v>47</v>
      </c>
      <c r="K407" s="4" t="s">
        <v>902</v>
      </c>
      <c r="L407" s="4" t="s">
        <v>1168</v>
      </c>
      <c r="M407" s="4" t="s">
        <v>50</v>
      </c>
      <c r="N407" s="4" t="s">
        <v>194</v>
      </c>
      <c r="O407" s="4">
        <v>7</v>
      </c>
      <c r="P407" s="4"/>
      <c r="Q407" s="4" t="s">
        <v>52</v>
      </c>
      <c r="R407" s="4">
        <v>400</v>
      </c>
      <c r="S407" s="4">
        <v>400</v>
      </c>
      <c r="T407" s="4" t="s">
        <v>53</v>
      </c>
      <c r="U407" s="4" t="s">
        <v>52</v>
      </c>
      <c r="V407" s="4">
        <v>23741</v>
      </c>
      <c r="W407" s="4">
        <v>2700</v>
      </c>
      <c r="X407" s="9"/>
      <c r="Y407" s="4"/>
      <c r="Z407" s="4"/>
      <c r="AA407" s="4"/>
      <c r="AB407" s="4"/>
    </row>
    <row r="408" ht="30" customHeight="1" spans="1:28">
      <c r="A408" s="4">
        <v>402</v>
      </c>
      <c r="B408" s="4" t="s">
        <v>653</v>
      </c>
      <c r="C408" s="4" t="s">
        <v>654</v>
      </c>
      <c r="D408" s="7" t="s">
        <v>1169</v>
      </c>
      <c r="E408" s="7" t="s">
        <v>220</v>
      </c>
      <c r="F408" s="4" t="s">
        <v>1170</v>
      </c>
      <c r="G408" s="4" t="s">
        <v>40</v>
      </c>
      <c r="H408" s="7" t="s">
        <v>1169</v>
      </c>
      <c r="I408" s="4" t="s">
        <v>220</v>
      </c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 t="s">
        <v>41</v>
      </c>
      <c r="U408" s="4" t="s">
        <v>42</v>
      </c>
      <c r="V408" s="4">
        <v>25873</v>
      </c>
      <c r="W408" s="4">
        <v>500</v>
      </c>
      <c r="X408" s="4">
        <v>500</v>
      </c>
      <c r="Y408" s="4"/>
      <c r="Z408" s="4"/>
      <c r="AA408" s="4" t="s">
        <v>42</v>
      </c>
      <c r="AB408" s="4">
        <v>500</v>
      </c>
    </row>
    <row r="409" ht="30" customHeight="1" spans="1:28">
      <c r="A409" s="4">
        <v>403</v>
      </c>
      <c r="B409" s="4" t="s">
        <v>653</v>
      </c>
      <c r="C409" s="4" t="s">
        <v>654</v>
      </c>
      <c r="D409" s="4" t="s">
        <v>1171</v>
      </c>
      <c r="E409" s="4" t="s">
        <v>226</v>
      </c>
      <c r="F409" s="4" t="s">
        <v>1172</v>
      </c>
      <c r="G409" s="4" t="s">
        <v>40</v>
      </c>
      <c r="H409" s="7" t="s">
        <v>1171</v>
      </c>
      <c r="I409" s="4" t="s">
        <v>226</v>
      </c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 t="s">
        <v>41</v>
      </c>
      <c r="U409" s="4" t="s">
        <v>42</v>
      </c>
      <c r="V409" s="4">
        <v>24718</v>
      </c>
      <c r="W409" s="4">
        <v>500</v>
      </c>
      <c r="X409" s="8">
        <v>3800</v>
      </c>
      <c r="Y409" s="4"/>
      <c r="Z409" s="4"/>
      <c r="AA409" s="4" t="s">
        <v>42</v>
      </c>
      <c r="AB409" s="4">
        <f>X409+X410+X411+S411</f>
        <v>4200</v>
      </c>
    </row>
    <row r="410" ht="30" customHeight="1" spans="1:28">
      <c r="A410" s="4">
        <v>404</v>
      </c>
      <c r="B410" s="4" t="s">
        <v>653</v>
      </c>
      <c r="C410" s="4" t="s">
        <v>654</v>
      </c>
      <c r="D410" s="4" t="s">
        <v>1171</v>
      </c>
      <c r="E410" s="4" t="s">
        <v>226</v>
      </c>
      <c r="F410" s="4" t="s">
        <v>1172</v>
      </c>
      <c r="G410" s="4"/>
      <c r="H410" s="7" t="s">
        <v>1173</v>
      </c>
      <c r="I410" s="4" t="s">
        <v>220</v>
      </c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 t="s">
        <v>41</v>
      </c>
      <c r="U410" s="4" t="s">
        <v>42</v>
      </c>
      <c r="V410" s="4">
        <v>34400</v>
      </c>
      <c r="W410" s="4">
        <v>600</v>
      </c>
      <c r="X410" s="10"/>
      <c r="Y410" s="4"/>
      <c r="Z410" s="4"/>
      <c r="AA410" s="4"/>
      <c r="AB410" s="4"/>
    </row>
    <row r="411" ht="30" customHeight="1" spans="1:28">
      <c r="A411" s="4">
        <v>405</v>
      </c>
      <c r="B411" s="4" t="s">
        <v>653</v>
      </c>
      <c r="C411" s="4" t="s">
        <v>654</v>
      </c>
      <c r="D411" s="4" t="s">
        <v>1171</v>
      </c>
      <c r="E411" s="4" t="s">
        <v>226</v>
      </c>
      <c r="F411" s="4" t="s">
        <v>1172</v>
      </c>
      <c r="G411" s="4"/>
      <c r="H411" s="7" t="s">
        <v>1174</v>
      </c>
      <c r="I411" s="4" t="s">
        <v>1175</v>
      </c>
      <c r="J411" s="4" t="s">
        <v>47</v>
      </c>
      <c r="K411" s="4" t="s">
        <v>48</v>
      </c>
      <c r="L411" s="4"/>
      <c r="M411" s="4" t="s">
        <v>50</v>
      </c>
      <c r="N411" s="4" t="s">
        <v>773</v>
      </c>
      <c r="O411" s="4">
        <v>6</v>
      </c>
      <c r="P411" s="4"/>
      <c r="Q411" s="4" t="s">
        <v>52</v>
      </c>
      <c r="R411" s="4">
        <v>400</v>
      </c>
      <c r="S411" s="4">
        <v>400</v>
      </c>
      <c r="T411" s="4" t="s">
        <v>53</v>
      </c>
      <c r="U411" s="4" t="s">
        <v>52</v>
      </c>
      <c r="V411" s="4">
        <v>27676</v>
      </c>
      <c r="W411" s="4">
        <v>2700</v>
      </c>
      <c r="X411" s="9"/>
      <c r="Y411" s="4"/>
      <c r="Z411" s="4"/>
      <c r="AA411" s="4"/>
      <c r="AB411" s="4"/>
    </row>
    <row r="412" ht="30" customHeight="1" spans="1:28">
      <c r="A412" s="4">
        <v>406</v>
      </c>
      <c r="B412" s="4" t="s">
        <v>653</v>
      </c>
      <c r="C412" s="4" t="s">
        <v>654</v>
      </c>
      <c r="D412" s="4" t="s">
        <v>1176</v>
      </c>
      <c r="E412" s="4" t="s">
        <v>759</v>
      </c>
      <c r="F412" s="4" t="s">
        <v>1177</v>
      </c>
      <c r="G412" s="4" t="s">
        <v>40</v>
      </c>
      <c r="H412" s="7" t="s">
        <v>1178</v>
      </c>
      <c r="I412" s="4" t="s">
        <v>1179</v>
      </c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 t="s">
        <v>41</v>
      </c>
      <c r="U412" s="4" t="s">
        <v>42</v>
      </c>
      <c r="V412" s="4">
        <v>60080</v>
      </c>
      <c r="W412" s="4">
        <v>800</v>
      </c>
      <c r="X412" s="8">
        <v>4000</v>
      </c>
      <c r="Y412" s="4"/>
      <c r="Z412" s="4"/>
      <c r="AA412" s="4" t="s">
        <v>42</v>
      </c>
      <c r="AB412" s="4">
        <f>X412+X413+S413</f>
        <v>4400</v>
      </c>
    </row>
    <row r="413" ht="30" customHeight="1" spans="1:28">
      <c r="A413" s="4">
        <v>407</v>
      </c>
      <c r="B413" s="4" t="s">
        <v>653</v>
      </c>
      <c r="C413" s="4" t="s">
        <v>654</v>
      </c>
      <c r="D413" s="4" t="s">
        <v>1176</v>
      </c>
      <c r="E413" s="4" t="s">
        <v>759</v>
      </c>
      <c r="F413" s="4" t="s">
        <v>1177</v>
      </c>
      <c r="G413" s="4"/>
      <c r="H413" s="7" t="s">
        <v>1180</v>
      </c>
      <c r="I413" s="4" t="s">
        <v>804</v>
      </c>
      <c r="J413" s="4" t="s">
        <v>47</v>
      </c>
      <c r="K413" s="4" t="s">
        <v>48</v>
      </c>
      <c r="L413" s="4" t="s">
        <v>173</v>
      </c>
      <c r="M413" s="4" t="s">
        <v>50</v>
      </c>
      <c r="N413" s="4" t="s">
        <v>51</v>
      </c>
      <c r="O413" s="4">
        <v>11</v>
      </c>
      <c r="P413" s="4"/>
      <c r="Q413" s="4" t="s">
        <v>52</v>
      </c>
      <c r="R413" s="4">
        <v>400</v>
      </c>
      <c r="S413" s="4">
        <v>400</v>
      </c>
      <c r="T413" s="4" t="s">
        <v>53</v>
      </c>
      <c r="U413" s="4" t="s">
        <v>52</v>
      </c>
      <c r="V413" s="4">
        <v>71863</v>
      </c>
      <c r="W413" s="4">
        <v>3200</v>
      </c>
      <c r="X413" s="9"/>
      <c r="Y413" s="4"/>
      <c r="Z413" s="4"/>
      <c r="AA413" s="4"/>
      <c r="AB413" s="4"/>
    </row>
    <row r="414" ht="30" customHeight="1" spans="1:28">
      <c r="A414" s="4">
        <v>408</v>
      </c>
      <c r="B414" s="4" t="s">
        <v>653</v>
      </c>
      <c r="C414" s="4" t="s">
        <v>654</v>
      </c>
      <c r="D414" s="4" t="s">
        <v>1181</v>
      </c>
      <c r="E414" s="4" t="s">
        <v>1182</v>
      </c>
      <c r="F414" s="4" t="s">
        <v>1183</v>
      </c>
      <c r="G414" s="4" t="s">
        <v>40</v>
      </c>
      <c r="H414" s="4" t="s">
        <v>1181</v>
      </c>
      <c r="I414" s="4" t="s">
        <v>1182</v>
      </c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 t="s">
        <v>41</v>
      </c>
      <c r="U414" s="4" t="s">
        <v>42</v>
      </c>
      <c r="V414" s="4">
        <v>41770</v>
      </c>
      <c r="W414" s="4">
        <v>600</v>
      </c>
      <c r="X414" s="4">
        <v>600</v>
      </c>
      <c r="Y414" s="4">
        <v>6000</v>
      </c>
      <c r="Z414" s="4"/>
      <c r="AA414" s="4" t="s">
        <v>42</v>
      </c>
      <c r="AB414" s="4">
        <v>600</v>
      </c>
    </row>
    <row r="415" ht="30" customHeight="1" spans="1:28">
      <c r="A415" s="4">
        <v>409</v>
      </c>
      <c r="B415" s="4" t="s">
        <v>653</v>
      </c>
      <c r="C415" s="4" t="s">
        <v>654</v>
      </c>
      <c r="D415" s="4" t="s">
        <v>1184</v>
      </c>
      <c r="E415" s="4" t="s">
        <v>1111</v>
      </c>
      <c r="F415" s="4" t="s">
        <v>1185</v>
      </c>
      <c r="G415" s="4" t="s">
        <v>40</v>
      </c>
      <c r="H415" s="7" t="s">
        <v>1186</v>
      </c>
      <c r="I415" s="4" t="s">
        <v>1108</v>
      </c>
      <c r="J415" s="4" t="s">
        <v>321</v>
      </c>
      <c r="K415" s="20"/>
      <c r="L415" s="4"/>
      <c r="M415" s="4" t="s">
        <v>152</v>
      </c>
      <c r="N415" s="4" t="s">
        <v>1187</v>
      </c>
      <c r="O415" s="4">
        <v>3</v>
      </c>
      <c r="P415" s="4" t="s">
        <v>52</v>
      </c>
      <c r="Q415" s="4"/>
      <c r="R415" s="4">
        <v>800</v>
      </c>
      <c r="S415" s="4">
        <v>800</v>
      </c>
      <c r="T415" s="4" t="s">
        <v>53</v>
      </c>
      <c r="U415" s="4" t="s">
        <v>52</v>
      </c>
      <c r="V415" s="4">
        <v>58730</v>
      </c>
      <c r="W415" s="4">
        <v>3200</v>
      </c>
      <c r="X415" s="4">
        <v>3200</v>
      </c>
      <c r="Y415" s="4"/>
      <c r="Z415" s="4"/>
      <c r="AA415" s="4"/>
      <c r="AB415" s="4">
        <v>4000</v>
      </c>
    </row>
    <row r="416" ht="30" customHeight="1" spans="1:28">
      <c r="A416" s="4">
        <v>410</v>
      </c>
      <c r="B416" s="4" t="s">
        <v>653</v>
      </c>
      <c r="C416" s="4" t="s">
        <v>654</v>
      </c>
      <c r="D416" s="7" t="s">
        <v>1188</v>
      </c>
      <c r="E416" s="7" t="s">
        <v>813</v>
      </c>
      <c r="F416" s="4" t="s">
        <v>1189</v>
      </c>
      <c r="G416" s="4" t="s">
        <v>40</v>
      </c>
      <c r="H416" s="7" t="s">
        <v>1188</v>
      </c>
      <c r="I416" s="4" t="s">
        <v>813</v>
      </c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 t="s">
        <v>41</v>
      </c>
      <c r="U416" s="4" t="s">
        <v>42</v>
      </c>
      <c r="V416" s="4">
        <v>85301</v>
      </c>
      <c r="W416" s="4">
        <v>800</v>
      </c>
      <c r="X416" s="4">
        <v>800</v>
      </c>
      <c r="Y416" s="4"/>
      <c r="Z416" s="4"/>
      <c r="AA416" s="4" t="s">
        <v>42</v>
      </c>
      <c r="AB416" s="4">
        <v>800</v>
      </c>
    </row>
    <row r="417" ht="30" customHeight="1" spans="1:28">
      <c r="A417" s="4">
        <v>411</v>
      </c>
      <c r="B417" s="4" t="s">
        <v>653</v>
      </c>
      <c r="C417" s="4" t="s">
        <v>654</v>
      </c>
      <c r="D417" s="4" t="s">
        <v>1190</v>
      </c>
      <c r="E417" s="4" t="s">
        <v>229</v>
      </c>
      <c r="F417" s="4" t="s">
        <v>1191</v>
      </c>
      <c r="G417" s="4" t="s">
        <v>40</v>
      </c>
      <c r="H417" s="7" t="s">
        <v>1190</v>
      </c>
      <c r="I417" s="4" t="s">
        <v>229</v>
      </c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 t="s">
        <v>41</v>
      </c>
      <c r="U417" s="4" t="s">
        <v>42</v>
      </c>
      <c r="V417" s="4">
        <v>17500</v>
      </c>
      <c r="W417" s="4">
        <v>500</v>
      </c>
      <c r="X417" s="8">
        <v>3700</v>
      </c>
      <c r="Y417" s="4"/>
      <c r="Z417" s="4"/>
      <c r="AA417" s="4" t="s">
        <v>42</v>
      </c>
      <c r="AB417" s="4">
        <f>X417+X418+S417+S418</f>
        <v>4900</v>
      </c>
    </row>
    <row r="418" ht="30" customHeight="1" spans="1:28">
      <c r="A418" s="4">
        <v>412</v>
      </c>
      <c r="B418" s="4" t="s">
        <v>653</v>
      </c>
      <c r="C418" s="4" t="s">
        <v>654</v>
      </c>
      <c r="D418" s="4" t="s">
        <v>1190</v>
      </c>
      <c r="E418" s="4" t="s">
        <v>229</v>
      </c>
      <c r="F418" s="4" t="s">
        <v>1191</v>
      </c>
      <c r="G418" s="4"/>
      <c r="H418" s="7" t="s">
        <v>1192</v>
      </c>
      <c r="I418" s="4" t="s">
        <v>1193</v>
      </c>
      <c r="J418" s="4" t="s">
        <v>476</v>
      </c>
      <c r="K418" s="4" t="s">
        <v>564</v>
      </c>
      <c r="L418" s="4"/>
      <c r="M418" s="4" t="s">
        <v>152</v>
      </c>
      <c r="N418" s="4" t="s">
        <v>773</v>
      </c>
      <c r="O418" s="4">
        <v>7</v>
      </c>
      <c r="P418" s="4"/>
      <c r="Q418" s="4" t="s">
        <v>52</v>
      </c>
      <c r="R418" s="4">
        <v>1200</v>
      </c>
      <c r="S418" s="4">
        <v>1200</v>
      </c>
      <c r="T418" s="4" t="s">
        <v>53</v>
      </c>
      <c r="U418" s="4" t="s">
        <v>52</v>
      </c>
      <c r="V418" s="4">
        <v>55927</v>
      </c>
      <c r="W418" s="4">
        <v>3200</v>
      </c>
      <c r="X418" s="9"/>
      <c r="Y418" s="4"/>
      <c r="Z418" s="4"/>
      <c r="AA418" s="4"/>
      <c r="AB418" s="4"/>
    </row>
    <row r="419" ht="30" customHeight="1" spans="1:28">
      <c r="A419" s="4">
        <v>413</v>
      </c>
      <c r="B419" s="4" t="s">
        <v>653</v>
      </c>
      <c r="C419" s="4" t="s">
        <v>654</v>
      </c>
      <c r="D419" s="7" t="s">
        <v>1194</v>
      </c>
      <c r="E419" s="7" t="s">
        <v>656</v>
      </c>
      <c r="F419" s="4" t="s">
        <v>494</v>
      </c>
      <c r="G419" s="4" t="s">
        <v>40</v>
      </c>
      <c r="H419" s="7" t="s">
        <v>1194</v>
      </c>
      <c r="I419" s="4" t="s">
        <v>656</v>
      </c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 t="s">
        <v>41</v>
      </c>
      <c r="U419" s="4" t="s">
        <v>42</v>
      </c>
      <c r="V419" s="4">
        <v>54400</v>
      </c>
      <c r="W419" s="4">
        <v>800</v>
      </c>
      <c r="X419" s="4">
        <v>800</v>
      </c>
      <c r="Y419" s="4"/>
      <c r="Z419" s="4"/>
      <c r="AA419" s="4" t="s">
        <v>42</v>
      </c>
      <c r="AB419" s="4">
        <v>800</v>
      </c>
    </row>
    <row r="420" ht="30" customHeight="1" spans="1:28">
      <c r="A420" s="4">
        <v>414</v>
      </c>
      <c r="B420" s="4" t="s">
        <v>653</v>
      </c>
      <c r="C420" s="4" t="s">
        <v>654</v>
      </c>
      <c r="D420" s="4" t="s">
        <v>1195</v>
      </c>
      <c r="E420" s="4" t="s">
        <v>1000</v>
      </c>
      <c r="F420" s="4" t="s">
        <v>1196</v>
      </c>
      <c r="G420" s="4" t="s">
        <v>40</v>
      </c>
      <c r="H420" s="7" t="s">
        <v>1197</v>
      </c>
      <c r="I420" s="4" t="s">
        <v>744</v>
      </c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 t="s">
        <v>41</v>
      </c>
      <c r="U420" s="4" t="s">
        <v>42</v>
      </c>
      <c r="V420" s="4">
        <v>23625</v>
      </c>
      <c r="W420" s="4">
        <v>500</v>
      </c>
      <c r="X420" s="8">
        <v>1000</v>
      </c>
      <c r="Y420" s="4"/>
      <c r="Z420" s="4"/>
      <c r="AA420" s="4" t="s">
        <v>42</v>
      </c>
      <c r="AB420" s="4">
        <v>1000</v>
      </c>
    </row>
    <row r="421" ht="30" customHeight="1" spans="1:28">
      <c r="A421" s="4">
        <v>415</v>
      </c>
      <c r="B421" s="4" t="s">
        <v>653</v>
      </c>
      <c r="C421" s="4" t="s">
        <v>654</v>
      </c>
      <c r="D421" s="4" t="s">
        <v>1195</v>
      </c>
      <c r="E421" s="4" t="s">
        <v>1000</v>
      </c>
      <c r="F421" s="4" t="s">
        <v>1196</v>
      </c>
      <c r="G421" s="4"/>
      <c r="H421" s="7" t="s">
        <v>1198</v>
      </c>
      <c r="I421" s="4" t="s">
        <v>1199</v>
      </c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 t="s">
        <v>41</v>
      </c>
      <c r="U421" s="4" t="s">
        <v>42</v>
      </c>
      <c r="V421" s="4">
        <v>23520</v>
      </c>
      <c r="W421" s="4">
        <v>500</v>
      </c>
      <c r="X421" s="9"/>
      <c r="Y421" s="4"/>
      <c r="Z421" s="4"/>
      <c r="AA421" s="4"/>
      <c r="AB421" s="4"/>
    </row>
    <row r="422" ht="30" customHeight="1" spans="1:28">
      <c r="A422" s="4">
        <v>416</v>
      </c>
      <c r="B422" s="4" t="s">
        <v>653</v>
      </c>
      <c r="C422" s="4" t="s">
        <v>654</v>
      </c>
      <c r="D422" s="7" t="s">
        <v>1200</v>
      </c>
      <c r="E422" s="7" t="s">
        <v>750</v>
      </c>
      <c r="F422" s="4" t="s">
        <v>1201</v>
      </c>
      <c r="G422" s="4" t="s">
        <v>40</v>
      </c>
      <c r="H422" s="7" t="s">
        <v>1200</v>
      </c>
      <c r="I422" s="4" t="s">
        <v>750</v>
      </c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 t="s">
        <v>41</v>
      </c>
      <c r="U422" s="4" t="s">
        <v>42</v>
      </c>
      <c r="V422" s="4">
        <v>17947</v>
      </c>
      <c r="W422" s="4">
        <v>500</v>
      </c>
      <c r="X422" s="4">
        <v>500</v>
      </c>
      <c r="Y422" s="4"/>
      <c r="Z422" s="4"/>
      <c r="AA422" s="4" t="s">
        <v>42</v>
      </c>
      <c r="AB422" s="4">
        <v>500</v>
      </c>
    </row>
    <row r="423" ht="30" customHeight="1" spans="1:28">
      <c r="A423" s="4">
        <v>417</v>
      </c>
      <c r="B423" s="4" t="s">
        <v>653</v>
      </c>
      <c r="C423" s="4" t="s">
        <v>654</v>
      </c>
      <c r="D423" s="4" t="s">
        <v>1202</v>
      </c>
      <c r="E423" s="4" t="s">
        <v>1203</v>
      </c>
      <c r="F423" s="4" t="s">
        <v>1204</v>
      </c>
      <c r="G423" s="4" t="s">
        <v>40</v>
      </c>
      <c r="H423" s="7" t="s">
        <v>1202</v>
      </c>
      <c r="I423" s="4" t="s">
        <v>1203</v>
      </c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 t="s">
        <v>41</v>
      </c>
      <c r="U423" s="4" t="s">
        <v>42</v>
      </c>
      <c r="V423" s="4">
        <v>32767</v>
      </c>
      <c r="W423" s="4">
        <v>600</v>
      </c>
      <c r="X423" s="8">
        <v>1100</v>
      </c>
      <c r="Y423" s="4"/>
      <c r="Z423" s="4"/>
      <c r="AA423" s="4" t="s">
        <v>42</v>
      </c>
      <c r="AB423" s="4">
        <v>1100</v>
      </c>
    </row>
    <row r="424" ht="30" customHeight="1" spans="1:28">
      <c r="A424" s="4">
        <v>418</v>
      </c>
      <c r="B424" s="4" t="s">
        <v>653</v>
      </c>
      <c r="C424" s="4" t="s">
        <v>654</v>
      </c>
      <c r="D424" s="4" t="s">
        <v>1202</v>
      </c>
      <c r="E424" s="4" t="s">
        <v>1203</v>
      </c>
      <c r="F424" s="4" t="s">
        <v>1204</v>
      </c>
      <c r="G424" s="4"/>
      <c r="H424" s="7" t="s">
        <v>1205</v>
      </c>
      <c r="I424" s="4" t="s">
        <v>1206</v>
      </c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 t="s">
        <v>41</v>
      </c>
      <c r="U424" s="4" t="s">
        <v>42</v>
      </c>
      <c r="V424" s="4">
        <v>25310</v>
      </c>
      <c r="W424" s="4">
        <v>500</v>
      </c>
      <c r="X424" s="9"/>
      <c r="Y424" s="4"/>
      <c r="Z424" s="4"/>
      <c r="AA424" s="4"/>
      <c r="AB424" s="4"/>
    </row>
    <row r="425" ht="30" customHeight="1" spans="1:28">
      <c r="A425" s="4">
        <v>419</v>
      </c>
      <c r="B425" s="4" t="s">
        <v>653</v>
      </c>
      <c r="C425" s="4" t="s">
        <v>654</v>
      </c>
      <c r="D425" s="4" t="s">
        <v>1207</v>
      </c>
      <c r="E425" s="7" t="s">
        <v>692</v>
      </c>
      <c r="F425" s="4" t="s">
        <v>1208</v>
      </c>
      <c r="G425" s="4" t="s">
        <v>40</v>
      </c>
      <c r="H425" s="7" t="s">
        <v>1207</v>
      </c>
      <c r="I425" s="4" t="s">
        <v>692</v>
      </c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 t="s">
        <v>41</v>
      </c>
      <c r="U425" s="4" t="s">
        <v>42</v>
      </c>
      <c r="V425" s="4">
        <v>36863</v>
      </c>
      <c r="W425" s="4">
        <v>600</v>
      </c>
      <c r="X425" s="4">
        <v>600</v>
      </c>
      <c r="Y425" s="4"/>
      <c r="Z425" s="4"/>
      <c r="AA425" s="4" t="s">
        <v>42</v>
      </c>
      <c r="AB425" s="4">
        <v>600</v>
      </c>
    </row>
    <row r="426" ht="30" customHeight="1" spans="1:28">
      <c r="A426" s="4">
        <v>420</v>
      </c>
      <c r="B426" s="4" t="s">
        <v>653</v>
      </c>
      <c r="C426" s="4" t="s">
        <v>654</v>
      </c>
      <c r="D426" s="4" t="s">
        <v>1209</v>
      </c>
      <c r="E426" s="4" t="s">
        <v>969</v>
      </c>
      <c r="F426" s="4" t="s">
        <v>1210</v>
      </c>
      <c r="G426" s="4" t="s">
        <v>40</v>
      </c>
      <c r="H426" s="7" t="s">
        <v>1209</v>
      </c>
      <c r="I426" s="4" t="s">
        <v>969</v>
      </c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 t="s">
        <v>41</v>
      </c>
      <c r="U426" s="4" t="s">
        <v>42</v>
      </c>
      <c r="V426" s="4">
        <v>58756</v>
      </c>
      <c r="W426" s="4">
        <v>800</v>
      </c>
      <c r="X426" s="4">
        <v>800</v>
      </c>
      <c r="Y426" s="4">
        <v>6000</v>
      </c>
      <c r="Z426" s="4"/>
      <c r="AA426" s="4" t="s">
        <v>42</v>
      </c>
      <c r="AB426" s="4">
        <v>800</v>
      </c>
    </row>
    <row r="427" ht="30" customHeight="1" spans="1:28">
      <c r="A427" s="4">
        <v>421</v>
      </c>
      <c r="B427" s="4" t="s">
        <v>653</v>
      </c>
      <c r="C427" s="4" t="s">
        <v>654</v>
      </c>
      <c r="D427" s="4" t="s">
        <v>1211</v>
      </c>
      <c r="E427" s="4" t="s">
        <v>1212</v>
      </c>
      <c r="F427" s="4" t="s">
        <v>1213</v>
      </c>
      <c r="G427" s="4" t="s">
        <v>40</v>
      </c>
      <c r="H427" s="7" t="s">
        <v>1214</v>
      </c>
      <c r="I427" s="4" t="s">
        <v>1215</v>
      </c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 t="s">
        <v>41</v>
      </c>
      <c r="U427" s="4" t="s">
        <v>42</v>
      </c>
      <c r="V427" s="4">
        <v>33020</v>
      </c>
      <c r="W427" s="4">
        <v>600</v>
      </c>
      <c r="X427" s="8">
        <v>1200</v>
      </c>
      <c r="Y427" s="4">
        <v>3000</v>
      </c>
      <c r="Z427" s="4"/>
      <c r="AA427" s="4" t="s">
        <v>42</v>
      </c>
      <c r="AB427" s="4">
        <v>1200</v>
      </c>
    </row>
    <row r="428" ht="30" customHeight="1" spans="1:28">
      <c r="A428" s="4">
        <v>422</v>
      </c>
      <c r="B428" s="4" t="s">
        <v>653</v>
      </c>
      <c r="C428" s="4" t="s">
        <v>654</v>
      </c>
      <c r="D428" s="4" t="s">
        <v>1211</v>
      </c>
      <c r="E428" s="4" t="s">
        <v>1212</v>
      </c>
      <c r="F428" s="4" t="s">
        <v>1213</v>
      </c>
      <c r="G428" s="4"/>
      <c r="H428" s="7" t="s">
        <v>1216</v>
      </c>
      <c r="I428" s="4" t="s">
        <v>692</v>
      </c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 t="s">
        <v>41</v>
      </c>
      <c r="U428" s="4" t="s">
        <v>42</v>
      </c>
      <c r="V428" s="4">
        <v>40482</v>
      </c>
      <c r="W428" s="4">
        <v>600</v>
      </c>
      <c r="X428" s="9"/>
      <c r="Y428" s="4"/>
      <c r="Z428" s="4"/>
      <c r="AA428" s="4"/>
      <c r="AB428" s="4"/>
    </row>
    <row r="429" ht="30" customHeight="1" spans="1:28">
      <c r="A429" s="4">
        <v>423</v>
      </c>
      <c r="B429" s="4" t="s">
        <v>653</v>
      </c>
      <c r="C429" s="4" t="s">
        <v>654</v>
      </c>
      <c r="D429" s="4" t="s">
        <v>1217</v>
      </c>
      <c r="E429" s="4" t="s">
        <v>969</v>
      </c>
      <c r="F429" s="4" t="s">
        <v>1218</v>
      </c>
      <c r="G429" s="4" t="s">
        <v>40</v>
      </c>
      <c r="H429" s="7" t="s">
        <v>1219</v>
      </c>
      <c r="I429" s="4" t="s">
        <v>1220</v>
      </c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 t="s">
        <v>41</v>
      </c>
      <c r="U429" s="4" t="s">
        <v>42</v>
      </c>
      <c r="V429" s="4">
        <v>30320</v>
      </c>
      <c r="W429" s="4">
        <v>600</v>
      </c>
      <c r="X429" s="4">
        <v>600</v>
      </c>
      <c r="Y429" s="4"/>
      <c r="Z429" s="4"/>
      <c r="AA429" s="4" t="s">
        <v>42</v>
      </c>
      <c r="AB429" s="4">
        <v>600</v>
      </c>
    </row>
    <row r="430" ht="30" customHeight="1" spans="1:28">
      <c r="A430" s="4">
        <v>424</v>
      </c>
      <c r="B430" s="4" t="s">
        <v>653</v>
      </c>
      <c r="C430" s="4" t="s">
        <v>654</v>
      </c>
      <c r="D430" s="4" t="s">
        <v>1221</v>
      </c>
      <c r="E430" s="4" t="s">
        <v>750</v>
      </c>
      <c r="F430" s="4" t="s">
        <v>1222</v>
      </c>
      <c r="G430" s="4" t="s">
        <v>40</v>
      </c>
      <c r="H430" s="7" t="s">
        <v>1223</v>
      </c>
      <c r="I430" s="4" t="s">
        <v>703</v>
      </c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 t="s">
        <v>41</v>
      </c>
      <c r="U430" s="4" t="s">
        <v>42</v>
      </c>
      <c r="V430" s="4">
        <v>16873</v>
      </c>
      <c r="W430" s="4">
        <v>500</v>
      </c>
      <c r="X430" s="8">
        <v>3700</v>
      </c>
      <c r="Y430" s="4"/>
      <c r="Z430" s="4"/>
      <c r="AA430" s="4" t="s">
        <v>42</v>
      </c>
      <c r="AB430" s="4">
        <f>S431+X430+X431</f>
        <v>4100</v>
      </c>
    </row>
    <row r="431" ht="30" customHeight="1" spans="1:28">
      <c r="A431" s="4">
        <v>425</v>
      </c>
      <c r="B431" s="4" t="s">
        <v>653</v>
      </c>
      <c r="C431" s="4" t="s">
        <v>654</v>
      </c>
      <c r="D431" s="4" t="s">
        <v>1221</v>
      </c>
      <c r="E431" s="4" t="s">
        <v>750</v>
      </c>
      <c r="F431" s="4" t="s">
        <v>1222</v>
      </c>
      <c r="G431" s="4"/>
      <c r="H431" s="7" t="s">
        <v>1224</v>
      </c>
      <c r="I431" s="4" t="s">
        <v>444</v>
      </c>
      <c r="J431" s="4" t="s">
        <v>47</v>
      </c>
      <c r="K431" s="4" t="s">
        <v>48</v>
      </c>
      <c r="L431" s="4"/>
      <c r="M431" s="4" t="s">
        <v>50</v>
      </c>
      <c r="N431" s="4" t="s">
        <v>773</v>
      </c>
      <c r="O431" s="4">
        <v>7</v>
      </c>
      <c r="P431" s="4"/>
      <c r="Q431" s="4" t="s">
        <v>52</v>
      </c>
      <c r="R431" s="4">
        <v>400</v>
      </c>
      <c r="S431" s="4">
        <v>400</v>
      </c>
      <c r="T431" s="4" t="s">
        <v>53</v>
      </c>
      <c r="U431" s="4" t="s">
        <v>52</v>
      </c>
      <c r="V431" s="4">
        <v>86106</v>
      </c>
      <c r="W431" s="4">
        <v>3200</v>
      </c>
      <c r="X431" s="9"/>
      <c r="Y431" s="4"/>
      <c r="Z431" s="4"/>
      <c r="AA431" s="4"/>
      <c r="AB431" s="4"/>
    </row>
    <row r="432" ht="30" customHeight="1" spans="1:28">
      <c r="A432" s="4">
        <v>426</v>
      </c>
      <c r="B432" s="4" t="s">
        <v>653</v>
      </c>
      <c r="C432" s="4" t="s">
        <v>654</v>
      </c>
      <c r="D432" s="4" t="s">
        <v>1225</v>
      </c>
      <c r="E432" s="4" t="s">
        <v>712</v>
      </c>
      <c r="F432" s="4" t="s">
        <v>1226</v>
      </c>
      <c r="G432" s="4" t="s">
        <v>40</v>
      </c>
      <c r="H432" s="7" t="s">
        <v>1227</v>
      </c>
      <c r="I432" s="4" t="s">
        <v>421</v>
      </c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 t="s">
        <v>41</v>
      </c>
      <c r="U432" s="4" t="s">
        <v>42</v>
      </c>
      <c r="V432" s="4">
        <v>15516</v>
      </c>
      <c r="W432" s="4">
        <v>500</v>
      </c>
      <c r="X432" s="8">
        <v>800</v>
      </c>
      <c r="Y432" s="4"/>
      <c r="Z432" s="4"/>
      <c r="AA432" s="4" t="s">
        <v>42</v>
      </c>
      <c r="AB432" s="4">
        <v>800</v>
      </c>
    </row>
    <row r="433" ht="30" customHeight="1" spans="1:28">
      <c r="A433" s="4">
        <v>427</v>
      </c>
      <c r="B433" s="4" t="s">
        <v>653</v>
      </c>
      <c r="C433" s="4" t="s">
        <v>654</v>
      </c>
      <c r="D433" s="4" t="s">
        <v>1225</v>
      </c>
      <c r="E433" s="4" t="s">
        <v>712</v>
      </c>
      <c r="F433" s="4" t="s">
        <v>1226</v>
      </c>
      <c r="G433" s="4"/>
      <c r="H433" s="7" t="s">
        <v>1228</v>
      </c>
      <c r="I433" s="4" t="s">
        <v>220</v>
      </c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 t="s">
        <v>41</v>
      </c>
      <c r="U433" s="4" t="s">
        <v>42</v>
      </c>
      <c r="V433" s="4">
        <v>12000</v>
      </c>
      <c r="W433" s="4">
        <v>300</v>
      </c>
      <c r="X433" s="9"/>
      <c r="Y433" s="4"/>
      <c r="Z433" s="4"/>
      <c r="AA433" s="4"/>
      <c r="AB433" s="4"/>
    </row>
    <row r="434" ht="30" customHeight="1" spans="1:28">
      <c r="A434" s="4">
        <v>428</v>
      </c>
      <c r="B434" s="4" t="s">
        <v>653</v>
      </c>
      <c r="C434" s="4" t="s">
        <v>654</v>
      </c>
      <c r="D434" s="4" t="s">
        <v>1229</v>
      </c>
      <c r="E434" s="4" t="s">
        <v>969</v>
      </c>
      <c r="F434" s="4" t="s">
        <v>1230</v>
      </c>
      <c r="G434" s="4" t="s">
        <v>40</v>
      </c>
      <c r="H434" s="7" t="s">
        <v>1231</v>
      </c>
      <c r="I434" s="4" t="s">
        <v>863</v>
      </c>
      <c r="J434" s="4" t="s">
        <v>557</v>
      </c>
      <c r="K434" s="4" t="s">
        <v>1232</v>
      </c>
      <c r="L434" s="4" t="s">
        <v>1233</v>
      </c>
      <c r="M434" s="4" t="s">
        <v>152</v>
      </c>
      <c r="N434" s="4" t="s">
        <v>1041</v>
      </c>
      <c r="O434" s="4">
        <v>6</v>
      </c>
      <c r="P434" s="4"/>
      <c r="Q434" s="4" t="s">
        <v>52</v>
      </c>
      <c r="R434" s="4">
        <v>1200</v>
      </c>
      <c r="S434" s="4">
        <v>1200</v>
      </c>
      <c r="T434" s="4" t="s">
        <v>53</v>
      </c>
      <c r="U434" s="4" t="s">
        <v>52</v>
      </c>
      <c r="V434" s="4">
        <v>71838</v>
      </c>
      <c r="W434" s="4">
        <v>3200</v>
      </c>
      <c r="X434" s="4">
        <v>3200</v>
      </c>
      <c r="Y434" s="4"/>
      <c r="Z434" s="4"/>
      <c r="AA434" s="4" t="s">
        <v>42</v>
      </c>
      <c r="AB434" s="4">
        <v>4400</v>
      </c>
    </row>
    <row r="435" ht="30" customHeight="1" spans="1:28">
      <c r="A435" s="4">
        <v>429</v>
      </c>
      <c r="B435" s="4" t="s">
        <v>653</v>
      </c>
      <c r="C435" s="4" t="s">
        <v>654</v>
      </c>
      <c r="D435" s="4" t="s">
        <v>1234</v>
      </c>
      <c r="E435" s="4" t="s">
        <v>748</v>
      </c>
      <c r="F435" s="4" t="s">
        <v>1235</v>
      </c>
      <c r="G435" s="4" t="s">
        <v>40</v>
      </c>
      <c r="H435" s="7" t="s">
        <v>1236</v>
      </c>
      <c r="I435" s="4" t="s">
        <v>1237</v>
      </c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 t="s">
        <v>41</v>
      </c>
      <c r="U435" s="4" t="s">
        <v>42</v>
      </c>
      <c r="V435" s="4">
        <v>44685</v>
      </c>
      <c r="W435" s="4">
        <v>600</v>
      </c>
      <c r="X435" s="4">
        <v>600</v>
      </c>
      <c r="Y435" s="4"/>
      <c r="Z435" s="4"/>
      <c r="AA435" s="4" t="s">
        <v>42</v>
      </c>
      <c r="AB435" s="4">
        <v>600</v>
      </c>
    </row>
    <row r="436" ht="30" customHeight="1" spans="1:28">
      <c r="A436" s="4">
        <v>430</v>
      </c>
      <c r="B436" s="4" t="s">
        <v>653</v>
      </c>
      <c r="C436" s="4" t="s">
        <v>654</v>
      </c>
      <c r="D436" s="4" t="s">
        <v>1238</v>
      </c>
      <c r="E436" s="4" t="s">
        <v>418</v>
      </c>
      <c r="F436" s="4" t="s">
        <v>1239</v>
      </c>
      <c r="G436" s="4" t="s">
        <v>40</v>
      </c>
      <c r="H436" s="7" t="s">
        <v>1238</v>
      </c>
      <c r="I436" s="4" t="s">
        <v>418</v>
      </c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 t="s">
        <v>41</v>
      </c>
      <c r="U436" s="4" t="s">
        <v>42</v>
      </c>
      <c r="V436" s="4">
        <v>29050</v>
      </c>
      <c r="W436" s="4">
        <v>500</v>
      </c>
      <c r="X436" s="8">
        <v>4100</v>
      </c>
      <c r="Y436" s="4"/>
      <c r="Z436" s="4"/>
      <c r="AA436" s="4" t="s">
        <v>42</v>
      </c>
      <c r="AB436" s="4">
        <f>S438+X436+X437+X438+X439</f>
        <v>4500</v>
      </c>
    </row>
    <row r="437" ht="30" customHeight="1" spans="1:28">
      <c r="A437" s="4">
        <v>431</v>
      </c>
      <c r="B437" s="4" t="s">
        <v>653</v>
      </c>
      <c r="C437" s="4" t="s">
        <v>654</v>
      </c>
      <c r="D437" s="4" t="s">
        <v>1238</v>
      </c>
      <c r="E437" s="4" t="s">
        <v>418</v>
      </c>
      <c r="F437" s="4" t="s">
        <v>1239</v>
      </c>
      <c r="G437" s="4"/>
      <c r="H437" s="7" t="s">
        <v>1240</v>
      </c>
      <c r="I437" s="4" t="s">
        <v>1241</v>
      </c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 t="s">
        <v>41</v>
      </c>
      <c r="U437" s="4" t="s">
        <v>42</v>
      </c>
      <c r="V437" s="4">
        <v>11440</v>
      </c>
      <c r="W437" s="4">
        <v>300</v>
      </c>
      <c r="X437" s="10"/>
      <c r="Y437" s="4"/>
      <c r="Z437" s="4"/>
      <c r="AA437" s="4"/>
      <c r="AB437" s="4"/>
    </row>
    <row r="438" ht="30" customHeight="1" spans="1:28">
      <c r="A438" s="4">
        <v>432</v>
      </c>
      <c r="B438" s="4" t="s">
        <v>653</v>
      </c>
      <c r="C438" s="4" t="s">
        <v>654</v>
      </c>
      <c r="D438" s="4" t="s">
        <v>1238</v>
      </c>
      <c r="E438" s="4" t="s">
        <v>418</v>
      </c>
      <c r="F438" s="4" t="s">
        <v>1239</v>
      </c>
      <c r="G438" s="4"/>
      <c r="H438" s="7" t="s">
        <v>1242</v>
      </c>
      <c r="I438" s="4" t="s">
        <v>712</v>
      </c>
      <c r="J438" s="4" t="s">
        <v>47</v>
      </c>
      <c r="K438" s="4" t="s">
        <v>48</v>
      </c>
      <c r="L438" s="4" t="s">
        <v>81</v>
      </c>
      <c r="M438" s="4" t="s">
        <v>50</v>
      </c>
      <c r="N438" s="4" t="s">
        <v>398</v>
      </c>
      <c r="O438" s="4">
        <v>8</v>
      </c>
      <c r="P438" s="4"/>
      <c r="Q438" s="4" t="s">
        <v>52</v>
      </c>
      <c r="R438" s="4">
        <v>400</v>
      </c>
      <c r="S438" s="4">
        <v>400</v>
      </c>
      <c r="T438" s="4" t="s">
        <v>53</v>
      </c>
      <c r="U438" s="4" t="s">
        <v>52</v>
      </c>
      <c r="V438" s="4">
        <v>31106</v>
      </c>
      <c r="W438" s="4">
        <v>3000</v>
      </c>
      <c r="X438" s="10"/>
      <c r="Y438" s="4"/>
      <c r="Z438" s="4"/>
      <c r="AA438" s="4"/>
      <c r="AB438" s="4"/>
    </row>
    <row r="439" ht="30" customHeight="1" spans="1:28">
      <c r="A439" s="4">
        <v>433</v>
      </c>
      <c r="B439" s="4" t="s">
        <v>653</v>
      </c>
      <c r="C439" s="4" t="s">
        <v>654</v>
      </c>
      <c r="D439" s="4" t="s">
        <v>1238</v>
      </c>
      <c r="E439" s="4" t="s">
        <v>418</v>
      </c>
      <c r="F439" s="4" t="s">
        <v>1239</v>
      </c>
      <c r="G439" s="4"/>
      <c r="H439" s="7" t="s">
        <v>1243</v>
      </c>
      <c r="I439" s="4" t="s">
        <v>1244</v>
      </c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 t="s">
        <v>41</v>
      </c>
      <c r="U439" s="4" t="s">
        <v>42</v>
      </c>
      <c r="V439" s="4">
        <v>14018</v>
      </c>
      <c r="W439" s="4">
        <v>300</v>
      </c>
      <c r="X439" s="9"/>
      <c r="Y439" s="4"/>
      <c r="Z439" s="4"/>
      <c r="AA439" s="4"/>
      <c r="AB439" s="4"/>
    </row>
    <row r="440" ht="30" customHeight="1" spans="1:28">
      <c r="A440" s="4">
        <v>434</v>
      </c>
      <c r="B440" s="4" t="s">
        <v>653</v>
      </c>
      <c r="C440" s="4" t="s">
        <v>654</v>
      </c>
      <c r="D440" s="4" t="s">
        <v>1245</v>
      </c>
      <c r="E440" s="4" t="s">
        <v>179</v>
      </c>
      <c r="F440" s="4" t="s">
        <v>1246</v>
      </c>
      <c r="G440" s="4" t="s">
        <v>40</v>
      </c>
      <c r="H440" s="7" t="s">
        <v>1247</v>
      </c>
      <c r="I440" s="4" t="s">
        <v>116</v>
      </c>
      <c r="J440" s="4" t="s">
        <v>47</v>
      </c>
      <c r="K440" s="4" t="s">
        <v>48</v>
      </c>
      <c r="L440" s="4" t="s">
        <v>1248</v>
      </c>
      <c r="M440" s="4" t="s">
        <v>50</v>
      </c>
      <c r="N440" s="4" t="s">
        <v>233</v>
      </c>
      <c r="O440" s="4">
        <v>6</v>
      </c>
      <c r="P440" s="4"/>
      <c r="Q440" s="4" t="s">
        <v>52</v>
      </c>
      <c r="R440" s="4">
        <v>400</v>
      </c>
      <c r="S440" s="4">
        <v>400</v>
      </c>
      <c r="T440" s="4" t="s">
        <v>53</v>
      </c>
      <c r="U440" s="4" t="s">
        <v>52</v>
      </c>
      <c r="V440" s="4">
        <v>29450</v>
      </c>
      <c r="W440" s="4">
        <v>2700</v>
      </c>
      <c r="X440" s="8">
        <v>3800</v>
      </c>
      <c r="Y440" s="4">
        <v>2700</v>
      </c>
      <c r="Z440" s="4"/>
      <c r="AA440" s="4" t="s">
        <v>42</v>
      </c>
      <c r="AB440" s="4">
        <f>S440+X440+X441+X442</f>
        <v>4200</v>
      </c>
    </row>
    <row r="441" ht="30" customHeight="1" spans="1:28">
      <c r="A441" s="4">
        <v>435</v>
      </c>
      <c r="B441" s="4" t="s">
        <v>653</v>
      </c>
      <c r="C441" s="4" t="s">
        <v>654</v>
      </c>
      <c r="D441" s="4" t="s">
        <v>1245</v>
      </c>
      <c r="E441" s="4" t="s">
        <v>179</v>
      </c>
      <c r="F441" s="4" t="s">
        <v>1246</v>
      </c>
      <c r="G441" s="4"/>
      <c r="H441" s="7" t="s">
        <v>1245</v>
      </c>
      <c r="I441" s="4" t="s">
        <v>179</v>
      </c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 t="s">
        <v>41</v>
      </c>
      <c r="U441" s="4" t="s">
        <v>42</v>
      </c>
      <c r="V441" s="4">
        <v>26635</v>
      </c>
      <c r="W441" s="4">
        <v>500</v>
      </c>
      <c r="X441" s="10"/>
      <c r="Y441" s="4"/>
      <c r="Z441" s="4"/>
      <c r="AA441" s="4"/>
      <c r="AB441" s="4"/>
    </row>
    <row r="442" ht="30" customHeight="1" spans="1:28">
      <c r="A442" s="4">
        <v>436</v>
      </c>
      <c r="B442" s="4" t="s">
        <v>653</v>
      </c>
      <c r="C442" s="4" t="s">
        <v>654</v>
      </c>
      <c r="D442" s="4" t="s">
        <v>1245</v>
      </c>
      <c r="E442" s="4" t="s">
        <v>179</v>
      </c>
      <c r="F442" s="4" t="s">
        <v>1246</v>
      </c>
      <c r="G442" s="4"/>
      <c r="H442" s="7" t="s">
        <v>1249</v>
      </c>
      <c r="I442" s="4" t="s">
        <v>1250</v>
      </c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 t="s">
        <v>41</v>
      </c>
      <c r="U442" s="4" t="s">
        <v>42</v>
      </c>
      <c r="V442" s="4">
        <v>32097</v>
      </c>
      <c r="W442" s="4">
        <v>600</v>
      </c>
      <c r="X442" s="9"/>
      <c r="Y442" s="4"/>
      <c r="Z442" s="4"/>
      <c r="AA442" s="4"/>
      <c r="AB442" s="4"/>
    </row>
    <row r="443" ht="30" customHeight="1" spans="1:28">
      <c r="A443" s="4">
        <v>437</v>
      </c>
      <c r="B443" s="4" t="s">
        <v>653</v>
      </c>
      <c r="C443" s="4" t="s">
        <v>654</v>
      </c>
      <c r="D443" s="4" t="s">
        <v>1251</v>
      </c>
      <c r="E443" s="4" t="s">
        <v>229</v>
      </c>
      <c r="F443" s="4" t="s">
        <v>1252</v>
      </c>
      <c r="G443" s="4" t="s">
        <v>40</v>
      </c>
      <c r="H443" s="7" t="s">
        <v>1251</v>
      </c>
      <c r="I443" s="4" t="s">
        <v>229</v>
      </c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 t="s">
        <v>41</v>
      </c>
      <c r="U443" s="4" t="s">
        <v>42</v>
      </c>
      <c r="V443" s="4">
        <v>45317</v>
      </c>
      <c r="W443" s="4">
        <v>600</v>
      </c>
      <c r="X443" s="8">
        <v>1200</v>
      </c>
      <c r="Y443" s="4"/>
      <c r="Z443" s="4"/>
      <c r="AA443" s="4" t="s">
        <v>42</v>
      </c>
      <c r="AB443" s="4">
        <v>1200</v>
      </c>
    </row>
    <row r="444" ht="30" customHeight="1" spans="1:28">
      <c r="A444" s="4">
        <v>438</v>
      </c>
      <c r="B444" s="4" t="s">
        <v>653</v>
      </c>
      <c r="C444" s="4" t="s">
        <v>654</v>
      </c>
      <c r="D444" s="4" t="s">
        <v>1251</v>
      </c>
      <c r="E444" s="4" t="s">
        <v>229</v>
      </c>
      <c r="F444" s="4" t="s">
        <v>1252</v>
      </c>
      <c r="G444" s="4"/>
      <c r="H444" s="7" t="s">
        <v>1253</v>
      </c>
      <c r="I444" s="4" t="s">
        <v>1129</v>
      </c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 t="s">
        <v>41</v>
      </c>
      <c r="U444" s="4" t="s">
        <v>42</v>
      </c>
      <c r="V444" s="4">
        <v>31200</v>
      </c>
      <c r="W444" s="4">
        <v>600</v>
      </c>
      <c r="X444" s="9"/>
      <c r="Y444" s="4"/>
      <c r="Z444" s="4"/>
      <c r="AA444" s="4"/>
      <c r="AB444" s="4"/>
    </row>
    <row r="445" ht="30" customHeight="1" spans="1:28">
      <c r="A445" s="4">
        <v>439</v>
      </c>
      <c r="B445" s="4" t="s">
        <v>653</v>
      </c>
      <c r="C445" s="4" t="s">
        <v>654</v>
      </c>
      <c r="D445" s="4" t="s">
        <v>1254</v>
      </c>
      <c r="E445" s="4" t="s">
        <v>759</v>
      </c>
      <c r="F445" s="4" t="s">
        <v>1255</v>
      </c>
      <c r="G445" s="4" t="s">
        <v>40</v>
      </c>
      <c r="H445" s="7" t="s">
        <v>1254</v>
      </c>
      <c r="I445" s="4" t="s">
        <v>759</v>
      </c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 t="s">
        <v>41</v>
      </c>
      <c r="U445" s="4" t="s">
        <v>42</v>
      </c>
      <c r="V445" s="4">
        <v>15931</v>
      </c>
      <c r="W445" s="4">
        <v>500</v>
      </c>
      <c r="X445" s="8">
        <v>5400</v>
      </c>
      <c r="Y445" s="4"/>
      <c r="Z445" s="4"/>
      <c r="AA445" s="4" t="s">
        <v>42</v>
      </c>
      <c r="AB445" s="4">
        <f>S447+S448+X445+X446+X447+X448</f>
        <v>7000</v>
      </c>
    </row>
    <row r="446" ht="30" customHeight="1" spans="1:28">
      <c r="A446" s="4">
        <v>440</v>
      </c>
      <c r="B446" s="4" t="s">
        <v>653</v>
      </c>
      <c r="C446" s="4" t="s">
        <v>654</v>
      </c>
      <c r="D446" s="4" t="s">
        <v>1254</v>
      </c>
      <c r="E446" s="4" t="s">
        <v>759</v>
      </c>
      <c r="F446" s="4" t="s">
        <v>1255</v>
      </c>
      <c r="G446" s="4"/>
      <c r="H446" s="7" t="s">
        <v>1256</v>
      </c>
      <c r="I446" s="4" t="s">
        <v>756</v>
      </c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 t="s">
        <v>41</v>
      </c>
      <c r="U446" s="4" t="s">
        <v>42</v>
      </c>
      <c r="V446" s="4">
        <v>18306</v>
      </c>
      <c r="W446" s="4">
        <v>500</v>
      </c>
      <c r="X446" s="10"/>
      <c r="Y446" s="4"/>
      <c r="Z446" s="4"/>
      <c r="AA446" s="4"/>
      <c r="AB446" s="4"/>
    </row>
    <row r="447" ht="30" customHeight="1" spans="1:28">
      <c r="A447" s="4">
        <v>441</v>
      </c>
      <c r="B447" s="4" t="s">
        <v>653</v>
      </c>
      <c r="C447" s="4" t="s">
        <v>654</v>
      </c>
      <c r="D447" s="4" t="s">
        <v>1254</v>
      </c>
      <c r="E447" s="4" t="s">
        <v>759</v>
      </c>
      <c r="F447" s="4" t="s">
        <v>1255</v>
      </c>
      <c r="G447" s="4"/>
      <c r="H447" s="7" t="s">
        <v>1257</v>
      </c>
      <c r="I447" s="4" t="s">
        <v>779</v>
      </c>
      <c r="J447" s="4" t="s">
        <v>47</v>
      </c>
      <c r="K447" s="4" t="s">
        <v>173</v>
      </c>
      <c r="L447" s="4"/>
      <c r="M447" s="4" t="s">
        <v>50</v>
      </c>
      <c r="N447" s="4" t="s">
        <v>661</v>
      </c>
      <c r="O447" s="4">
        <v>7</v>
      </c>
      <c r="P447" s="4"/>
      <c r="Q447" s="4" t="s">
        <v>52</v>
      </c>
      <c r="R447" s="4">
        <v>400</v>
      </c>
      <c r="S447" s="4">
        <v>400</v>
      </c>
      <c r="T447" s="4" t="s">
        <v>53</v>
      </c>
      <c r="U447" s="4" t="s">
        <v>52</v>
      </c>
      <c r="V447" s="4">
        <v>51449</v>
      </c>
      <c r="W447" s="4">
        <v>3200</v>
      </c>
      <c r="X447" s="10"/>
      <c r="Y447" s="4"/>
      <c r="Z447" s="4"/>
      <c r="AA447" s="4"/>
      <c r="AB447" s="4"/>
    </row>
    <row r="448" ht="30" customHeight="1" spans="1:28">
      <c r="A448" s="4">
        <v>442</v>
      </c>
      <c r="B448" s="4" t="s">
        <v>653</v>
      </c>
      <c r="C448" s="4" t="s">
        <v>654</v>
      </c>
      <c r="D448" s="4" t="s">
        <v>1254</v>
      </c>
      <c r="E448" s="4" t="s">
        <v>759</v>
      </c>
      <c r="F448" s="4" t="s">
        <v>1255</v>
      </c>
      <c r="G448" s="4"/>
      <c r="H448" s="7" t="s">
        <v>1258</v>
      </c>
      <c r="I448" s="4" t="s">
        <v>802</v>
      </c>
      <c r="J448" s="4" t="s">
        <v>667</v>
      </c>
      <c r="K448" s="4" t="s">
        <v>1259</v>
      </c>
      <c r="L448" s="4" t="s">
        <v>669</v>
      </c>
      <c r="M448" s="4" t="s">
        <v>152</v>
      </c>
      <c r="N448" s="4" t="s">
        <v>773</v>
      </c>
      <c r="O448" s="4">
        <v>7</v>
      </c>
      <c r="P448" s="4"/>
      <c r="Q448" s="4" t="s">
        <v>52</v>
      </c>
      <c r="R448" s="4">
        <v>1200</v>
      </c>
      <c r="S448" s="4">
        <v>1200</v>
      </c>
      <c r="T448" s="4" t="s">
        <v>53</v>
      </c>
      <c r="U448" s="4" t="s">
        <v>42</v>
      </c>
      <c r="V448" s="4">
        <v>64161</v>
      </c>
      <c r="W448" s="4">
        <v>1200</v>
      </c>
      <c r="X448" s="9"/>
      <c r="Y448" s="4"/>
      <c r="Z448" s="4"/>
      <c r="AA448" s="4"/>
      <c r="AB448" s="4"/>
    </row>
    <row r="449" ht="30" customHeight="1" spans="1:28">
      <c r="A449" s="4">
        <v>443</v>
      </c>
      <c r="B449" s="4" t="s">
        <v>653</v>
      </c>
      <c r="C449" s="4" t="s">
        <v>654</v>
      </c>
      <c r="D449" s="4" t="s">
        <v>1260</v>
      </c>
      <c r="E449" s="4" t="s">
        <v>869</v>
      </c>
      <c r="F449" s="4" t="s">
        <v>1261</v>
      </c>
      <c r="G449" s="4" t="s">
        <v>40</v>
      </c>
      <c r="H449" s="7" t="s">
        <v>1260</v>
      </c>
      <c r="I449" s="4" t="s">
        <v>869</v>
      </c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 t="s">
        <v>41</v>
      </c>
      <c r="U449" s="4" t="s">
        <v>42</v>
      </c>
      <c r="V449" s="4">
        <v>40000</v>
      </c>
      <c r="W449" s="4">
        <v>600</v>
      </c>
      <c r="X449" s="4">
        <v>600</v>
      </c>
      <c r="Y449" s="4">
        <v>10000</v>
      </c>
      <c r="Z449" s="4"/>
      <c r="AA449" s="4" t="s">
        <v>42</v>
      </c>
      <c r="AB449" s="4">
        <v>600</v>
      </c>
    </row>
    <row r="450" ht="30" customHeight="1" spans="1:28">
      <c r="A450" s="4">
        <v>444</v>
      </c>
      <c r="B450" s="4" t="s">
        <v>653</v>
      </c>
      <c r="C450" s="4" t="s">
        <v>654</v>
      </c>
      <c r="D450" s="4" t="s">
        <v>1262</v>
      </c>
      <c r="E450" s="4" t="s">
        <v>1263</v>
      </c>
      <c r="F450" s="4" t="s">
        <v>1264</v>
      </c>
      <c r="G450" s="4" t="s">
        <v>40</v>
      </c>
      <c r="H450" s="7" t="s">
        <v>1262</v>
      </c>
      <c r="I450" s="4" t="s">
        <v>1263</v>
      </c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 t="s">
        <v>41</v>
      </c>
      <c r="U450" s="4" t="s">
        <v>42</v>
      </c>
      <c r="V450" s="4">
        <v>21385</v>
      </c>
      <c r="W450" s="4">
        <v>500</v>
      </c>
      <c r="X450" s="4">
        <v>500</v>
      </c>
      <c r="Y450" s="4"/>
      <c r="Z450" s="4"/>
      <c r="AA450" s="4" t="s">
        <v>42</v>
      </c>
      <c r="AB450" s="4">
        <v>500</v>
      </c>
    </row>
    <row r="451" ht="30" customHeight="1" spans="1:28">
      <c r="A451" s="4">
        <v>445</v>
      </c>
      <c r="B451" s="4" t="s">
        <v>653</v>
      </c>
      <c r="C451" s="4" t="s">
        <v>654</v>
      </c>
      <c r="D451" s="4" t="s">
        <v>1265</v>
      </c>
      <c r="E451" s="4" t="s">
        <v>748</v>
      </c>
      <c r="F451" s="4" t="s">
        <v>1266</v>
      </c>
      <c r="G451" s="4" t="s">
        <v>40</v>
      </c>
      <c r="H451" s="7" t="s">
        <v>1267</v>
      </c>
      <c r="I451" s="4" t="s">
        <v>1268</v>
      </c>
      <c r="J451" s="4" t="s">
        <v>47</v>
      </c>
      <c r="K451" s="4" t="s">
        <v>48</v>
      </c>
      <c r="L451" s="4" t="s">
        <v>81</v>
      </c>
      <c r="M451" s="4" t="s">
        <v>50</v>
      </c>
      <c r="N451" s="4" t="s">
        <v>51</v>
      </c>
      <c r="O451" s="4">
        <v>11</v>
      </c>
      <c r="P451" s="4"/>
      <c r="Q451" s="4" t="s">
        <v>52</v>
      </c>
      <c r="R451" s="4">
        <v>400</v>
      </c>
      <c r="S451" s="4">
        <v>400</v>
      </c>
      <c r="T451" s="4" t="s">
        <v>53</v>
      </c>
      <c r="U451" s="4" t="s">
        <v>52</v>
      </c>
      <c r="V451" s="4">
        <v>88427</v>
      </c>
      <c r="W451" s="4">
        <v>3200</v>
      </c>
      <c r="X451" s="4">
        <v>3200</v>
      </c>
      <c r="Y451" s="4">
        <v>1200</v>
      </c>
      <c r="Z451" s="4"/>
      <c r="AA451" s="4" t="s">
        <v>42</v>
      </c>
      <c r="AB451" s="4">
        <v>3600</v>
      </c>
    </row>
    <row r="452" ht="30" customHeight="1" spans="1:28">
      <c r="A452" s="4">
        <v>446</v>
      </c>
      <c r="B452" s="4" t="s">
        <v>653</v>
      </c>
      <c r="C452" s="4" t="s">
        <v>654</v>
      </c>
      <c r="D452" s="4" t="s">
        <v>1269</v>
      </c>
      <c r="E452" s="4" t="s">
        <v>1270</v>
      </c>
      <c r="F452" s="4" t="s">
        <v>1271</v>
      </c>
      <c r="G452" s="4" t="s">
        <v>40</v>
      </c>
      <c r="H452" s="4" t="s">
        <v>1269</v>
      </c>
      <c r="I452" s="4" t="s">
        <v>1270</v>
      </c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 t="s">
        <v>53</v>
      </c>
      <c r="U452" s="4" t="s">
        <v>42</v>
      </c>
      <c r="V452" s="4">
        <v>40900</v>
      </c>
      <c r="W452" s="4">
        <v>1000</v>
      </c>
      <c r="X452" s="4">
        <v>1000</v>
      </c>
      <c r="Y452" s="4">
        <v>6000</v>
      </c>
      <c r="Z452" s="4"/>
      <c r="AA452" s="4" t="s">
        <v>42</v>
      </c>
      <c r="AB452" s="4">
        <v>1000</v>
      </c>
    </row>
    <row r="453" ht="30" customHeight="1" spans="1:28">
      <c r="A453" s="4">
        <v>447</v>
      </c>
      <c r="B453" s="4" t="s">
        <v>653</v>
      </c>
      <c r="C453" s="4" t="s">
        <v>654</v>
      </c>
      <c r="D453" s="4" t="s">
        <v>1272</v>
      </c>
      <c r="E453" s="4" t="s">
        <v>418</v>
      </c>
      <c r="F453" s="4" t="s">
        <v>1273</v>
      </c>
      <c r="G453" s="4" t="s">
        <v>40</v>
      </c>
      <c r="H453" s="7" t="s">
        <v>1274</v>
      </c>
      <c r="I453" s="4" t="s">
        <v>444</v>
      </c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 t="s">
        <v>41</v>
      </c>
      <c r="U453" s="4" t="s">
        <v>42</v>
      </c>
      <c r="V453" s="4">
        <v>23000</v>
      </c>
      <c r="W453" s="4">
        <v>500</v>
      </c>
      <c r="X453" s="4">
        <v>500</v>
      </c>
      <c r="Y453" s="4"/>
      <c r="Z453" s="4"/>
      <c r="AA453" s="4" t="s">
        <v>42</v>
      </c>
      <c r="AB453" s="4">
        <v>500</v>
      </c>
    </row>
    <row r="454" ht="30" customHeight="1" spans="1:28">
      <c r="A454" s="4">
        <v>448</v>
      </c>
      <c r="B454" s="4" t="s">
        <v>653</v>
      </c>
      <c r="C454" s="4" t="s">
        <v>1275</v>
      </c>
      <c r="D454" s="4" t="s">
        <v>1276</v>
      </c>
      <c r="E454" s="4" t="s">
        <v>1277</v>
      </c>
      <c r="F454" s="4" t="s">
        <v>1278</v>
      </c>
      <c r="G454" s="4" t="s">
        <v>40</v>
      </c>
      <c r="H454" s="4" t="s">
        <v>1279</v>
      </c>
      <c r="I454" s="4" t="s">
        <v>1277</v>
      </c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 t="s">
        <v>53</v>
      </c>
      <c r="U454" s="4" t="s">
        <v>52</v>
      </c>
      <c r="V454" s="4">
        <v>57857</v>
      </c>
      <c r="W454" s="4">
        <v>3200</v>
      </c>
      <c r="X454" s="4">
        <v>3200</v>
      </c>
      <c r="Y454" s="4">
        <v>3738</v>
      </c>
      <c r="Z454" s="4"/>
      <c r="AA454" s="4" t="s">
        <v>42</v>
      </c>
      <c r="AB454" s="4">
        <v>3200</v>
      </c>
    </row>
    <row r="455" ht="30" customHeight="1" spans="1:28">
      <c r="A455" s="4">
        <v>449</v>
      </c>
      <c r="B455" s="4" t="s">
        <v>653</v>
      </c>
      <c r="C455" s="4" t="s">
        <v>1275</v>
      </c>
      <c r="D455" s="4" t="s">
        <v>1280</v>
      </c>
      <c r="E455" s="4" t="s">
        <v>1281</v>
      </c>
      <c r="F455" s="4" t="s">
        <v>1282</v>
      </c>
      <c r="G455" s="4" t="s">
        <v>40</v>
      </c>
      <c r="H455" s="4" t="s">
        <v>1283</v>
      </c>
      <c r="I455" s="4" t="s">
        <v>1284</v>
      </c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 t="s">
        <v>53</v>
      </c>
      <c r="U455" s="4" t="s">
        <v>52</v>
      </c>
      <c r="V455" s="4">
        <v>31449</v>
      </c>
      <c r="W455" s="4">
        <v>3000</v>
      </c>
      <c r="X455" s="4">
        <v>3000</v>
      </c>
      <c r="Y455" s="4">
        <v>0</v>
      </c>
      <c r="Z455" s="4"/>
      <c r="AA455" s="4" t="s">
        <v>42</v>
      </c>
      <c r="AB455" s="4">
        <v>3000</v>
      </c>
    </row>
    <row r="456" ht="30" customHeight="1" spans="1:28">
      <c r="A456" s="4">
        <v>450</v>
      </c>
      <c r="B456" s="4" t="s">
        <v>653</v>
      </c>
      <c r="C456" s="4" t="s">
        <v>1275</v>
      </c>
      <c r="D456" s="4" t="s">
        <v>1285</v>
      </c>
      <c r="E456" s="4" t="s">
        <v>1286</v>
      </c>
      <c r="F456" s="4" t="s">
        <v>1287</v>
      </c>
      <c r="G456" s="4" t="s">
        <v>40</v>
      </c>
      <c r="H456" s="4" t="s">
        <v>1288</v>
      </c>
      <c r="I456" s="4" t="s">
        <v>1289</v>
      </c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 t="s">
        <v>53</v>
      </c>
      <c r="U456" s="4" t="s">
        <v>52</v>
      </c>
      <c r="V456" s="4">
        <v>29564</v>
      </c>
      <c r="W456" s="4">
        <v>2700</v>
      </c>
      <c r="X456" s="4">
        <v>2700</v>
      </c>
      <c r="Y456" s="4">
        <v>0</v>
      </c>
      <c r="Z456" s="4"/>
      <c r="AA456" s="4" t="s">
        <v>42</v>
      </c>
      <c r="AB456" s="4">
        <v>2700</v>
      </c>
    </row>
    <row r="457" ht="30" customHeight="1" spans="1:28">
      <c r="A457" s="4">
        <v>451</v>
      </c>
      <c r="B457" s="4" t="s">
        <v>653</v>
      </c>
      <c r="C457" s="4" t="s">
        <v>1275</v>
      </c>
      <c r="D457" s="4" t="s">
        <v>1290</v>
      </c>
      <c r="E457" s="4" t="s">
        <v>1291</v>
      </c>
      <c r="F457" s="4" t="s">
        <v>1292</v>
      </c>
      <c r="G457" s="4" t="s">
        <v>40</v>
      </c>
      <c r="H457" s="4" t="s">
        <v>1293</v>
      </c>
      <c r="I457" s="4" t="s">
        <v>1294</v>
      </c>
      <c r="J457" s="4" t="s">
        <v>47</v>
      </c>
      <c r="K457" s="4" t="s">
        <v>436</v>
      </c>
      <c r="L457" s="4" t="s">
        <v>1295</v>
      </c>
      <c r="M457" s="4" t="s">
        <v>50</v>
      </c>
      <c r="N457" s="4" t="s">
        <v>233</v>
      </c>
      <c r="O457" s="4">
        <v>12</v>
      </c>
      <c r="P457" s="4" t="s">
        <v>42</v>
      </c>
      <c r="Q457" s="4" t="s">
        <v>52</v>
      </c>
      <c r="R457" s="4">
        <v>400</v>
      </c>
      <c r="S457" s="4">
        <v>400</v>
      </c>
      <c r="T457" s="4" t="s">
        <v>53</v>
      </c>
      <c r="U457" s="4" t="s">
        <v>52</v>
      </c>
      <c r="V457" s="4">
        <v>75648</v>
      </c>
      <c r="W457" s="4">
        <v>3200</v>
      </c>
      <c r="X457" s="4">
        <v>3200</v>
      </c>
      <c r="Y457" s="4">
        <v>0</v>
      </c>
      <c r="Z457" s="4">
        <v>0</v>
      </c>
      <c r="AA457" s="4" t="s">
        <v>42</v>
      </c>
      <c r="AB457" s="4">
        <v>3600</v>
      </c>
    </row>
    <row r="458" ht="30" customHeight="1" spans="1:28">
      <c r="A458" s="4">
        <v>452</v>
      </c>
      <c r="B458" s="4" t="s">
        <v>653</v>
      </c>
      <c r="C458" s="4" t="s">
        <v>1275</v>
      </c>
      <c r="D458" s="4" t="s">
        <v>1296</v>
      </c>
      <c r="E458" s="4" t="s">
        <v>1297</v>
      </c>
      <c r="F458" s="4" t="s">
        <v>1298</v>
      </c>
      <c r="G458" s="4" t="s">
        <v>40</v>
      </c>
      <c r="H458" s="4" t="s">
        <v>1296</v>
      </c>
      <c r="I458" s="4" t="s">
        <v>1297</v>
      </c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 t="s">
        <v>53</v>
      </c>
      <c r="U458" s="4" t="s">
        <v>52</v>
      </c>
      <c r="V458" s="4">
        <v>40378</v>
      </c>
      <c r="W458" s="4">
        <v>3000</v>
      </c>
      <c r="X458" s="4">
        <v>3000</v>
      </c>
      <c r="Y458" s="4">
        <v>0</v>
      </c>
      <c r="Z458" s="4">
        <v>0</v>
      </c>
      <c r="AA458" s="4" t="s">
        <v>42</v>
      </c>
      <c r="AB458" s="4">
        <v>3000</v>
      </c>
    </row>
    <row r="459" ht="30" customHeight="1" spans="1:28">
      <c r="A459" s="4">
        <v>453</v>
      </c>
      <c r="B459" s="4" t="s">
        <v>653</v>
      </c>
      <c r="C459" s="4" t="s">
        <v>1275</v>
      </c>
      <c r="D459" s="4" t="s">
        <v>1299</v>
      </c>
      <c r="E459" s="4" t="s">
        <v>1300</v>
      </c>
      <c r="F459" s="4" t="s">
        <v>1301</v>
      </c>
      <c r="G459" s="4" t="s">
        <v>40</v>
      </c>
      <c r="H459" s="4" t="s">
        <v>1302</v>
      </c>
      <c r="I459" s="5" t="s">
        <v>1291</v>
      </c>
      <c r="J459" s="4" t="s">
        <v>47</v>
      </c>
      <c r="K459" s="4" t="s">
        <v>436</v>
      </c>
      <c r="L459" s="4" t="s">
        <v>251</v>
      </c>
      <c r="M459" s="4" t="s">
        <v>50</v>
      </c>
      <c r="N459" s="4" t="s">
        <v>233</v>
      </c>
      <c r="O459" s="4">
        <v>12</v>
      </c>
      <c r="P459" s="4" t="s">
        <v>42</v>
      </c>
      <c r="Q459" s="4" t="s">
        <v>52</v>
      </c>
      <c r="R459" s="4">
        <v>400</v>
      </c>
      <c r="S459" s="4">
        <v>400</v>
      </c>
      <c r="T459" s="4" t="s">
        <v>53</v>
      </c>
      <c r="U459" s="4" t="s">
        <v>52</v>
      </c>
      <c r="V459" s="4">
        <v>19500</v>
      </c>
      <c r="W459" s="4">
        <v>2700</v>
      </c>
      <c r="X459" s="4">
        <v>2700</v>
      </c>
      <c r="Y459" s="4">
        <v>0</v>
      </c>
      <c r="Z459" s="4"/>
      <c r="AA459" s="4" t="s">
        <v>42</v>
      </c>
      <c r="AB459" s="4">
        <v>3100</v>
      </c>
    </row>
    <row r="460" ht="30" customHeight="1" spans="1:28">
      <c r="A460" s="4">
        <v>454</v>
      </c>
      <c r="B460" s="4" t="s">
        <v>653</v>
      </c>
      <c r="C460" s="4" t="s">
        <v>1275</v>
      </c>
      <c r="D460" s="4" t="s">
        <v>1303</v>
      </c>
      <c r="E460" s="4" t="s">
        <v>1304</v>
      </c>
      <c r="F460" s="4" t="s">
        <v>1305</v>
      </c>
      <c r="G460" s="4" t="s">
        <v>40</v>
      </c>
      <c r="H460" s="4" t="s">
        <v>1303</v>
      </c>
      <c r="I460" s="4" t="s">
        <v>1304</v>
      </c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 t="s">
        <v>53</v>
      </c>
      <c r="U460" s="4" t="s">
        <v>52</v>
      </c>
      <c r="V460" s="4">
        <v>49084</v>
      </c>
      <c r="W460" s="4">
        <v>3000</v>
      </c>
      <c r="X460" s="8">
        <v>3600</v>
      </c>
      <c r="Y460" s="4">
        <v>1500</v>
      </c>
      <c r="Z460" s="4">
        <v>0</v>
      </c>
      <c r="AA460" s="4" t="s">
        <v>42</v>
      </c>
      <c r="AB460" s="4">
        <v>3600</v>
      </c>
    </row>
    <row r="461" ht="30" customHeight="1" spans="1:28">
      <c r="A461" s="4">
        <v>455</v>
      </c>
      <c r="B461" s="4" t="s">
        <v>653</v>
      </c>
      <c r="C461" s="4" t="s">
        <v>1275</v>
      </c>
      <c r="D461" s="4" t="s">
        <v>1303</v>
      </c>
      <c r="E461" s="4" t="s">
        <v>1304</v>
      </c>
      <c r="F461" s="4" t="s">
        <v>1305</v>
      </c>
      <c r="G461" s="4"/>
      <c r="H461" s="4" t="s">
        <v>1138</v>
      </c>
      <c r="I461" s="4" t="s">
        <v>1306</v>
      </c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 t="s">
        <v>41</v>
      </c>
      <c r="U461" s="4" t="s">
        <v>42</v>
      </c>
      <c r="V461" s="4">
        <v>40539</v>
      </c>
      <c r="W461" s="4">
        <v>600</v>
      </c>
      <c r="X461" s="9"/>
      <c r="Y461" s="4"/>
      <c r="Z461" s="4"/>
      <c r="AA461" s="4"/>
      <c r="AB461" s="4"/>
    </row>
    <row r="462" ht="30" customHeight="1" spans="1:28">
      <c r="A462" s="4">
        <v>456</v>
      </c>
      <c r="B462" s="4" t="s">
        <v>653</v>
      </c>
      <c r="C462" s="4" t="s">
        <v>1275</v>
      </c>
      <c r="D462" s="4" t="s">
        <v>1307</v>
      </c>
      <c r="E462" s="5" t="s">
        <v>1308</v>
      </c>
      <c r="F462" s="4" t="s">
        <v>1309</v>
      </c>
      <c r="G462" s="4" t="s">
        <v>40</v>
      </c>
      <c r="H462" s="4" t="s">
        <v>1310</v>
      </c>
      <c r="I462" s="4" t="s">
        <v>1311</v>
      </c>
      <c r="J462" s="4" t="s">
        <v>1312</v>
      </c>
      <c r="K462" s="20"/>
      <c r="L462" s="4" t="s">
        <v>1313</v>
      </c>
      <c r="M462" s="4" t="s">
        <v>152</v>
      </c>
      <c r="N462" s="4" t="s">
        <v>233</v>
      </c>
      <c r="O462" s="4">
        <v>12</v>
      </c>
      <c r="P462" s="4"/>
      <c r="Q462" s="4" t="s">
        <v>52</v>
      </c>
      <c r="R462" s="4">
        <v>1200</v>
      </c>
      <c r="S462" s="4">
        <v>1200</v>
      </c>
      <c r="T462" s="4" t="s">
        <v>53</v>
      </c>
      <c r="U462" s="4" t="s">
        <v>52</v>
      </c>
      <c r="V462" s="4">
        <v>116259</v>
      </c>
      <c r="W462" s="4">
        <v>3200</v>
      </c>
      <c r="X462" s="8">
        <v>9600</v>
      </c>
      <c r="Y462" s="4">
        <v>5244</v>
      </c>
      <c r="Z462" s="4">
        <v>0</v>
      </c>
      <c r="AA462" s="4" t="s">
        <v>42</v>
      </c>
      <c r="AB462" s="4">
        <v>12000</v>
      </c>
    </row>
    <row r="463" ht="30" customHeight="1" spans="1:28">
      <c r="A463" s="4">
        <v>457</v>
      </c>
      <c r="B463" s="4" t="s">
        <v>653</v>
      </c>
      <c r="C463" s="4" t="s">
        <v>1275</v>
      </c>
      <c r="D463" s="4" t="s">
        <v>1307</v>
      </c>
      <c r="E463" s="5" t="s">
        <v>1308</v>
      </c>
      <c r="F463" s="4" t="s">
        <v>1309</v>
      </c>
      <c r="G463" s="4"/>
      <c r="H463" s="4" t="s">
        <v>1314</v>
      </c>
      <c r="I463" s="4" t="s">
        <v>1315</v>
      </c>
      <c r="J463" s="4" t="s">
        <v>1312</v>
      </c>
      <c r="K463" s="20"/>
      <c r="L463" s="4" t="s">
        <v>1313</v>
      </c>
      <c r="M463" s="4" t="s">
        <v>152</v>
      </c>
      <c r="N463" s="4" t="s">
        <v>233</v>
      </c>
      <c r="O463" s="4">
        <v>12</v>
      </c>
      <c r="P463" s="4"/>
      <c r="Q463" s="4" t="s">
        <v>52</v>
      </c>
      <c r="R463" s="4">
        <v>1200</v>
      </c>
      <c r="S463" s="4">
        <v>1200</v>
      </c>
      <c r="T463" s="4" t="s">
        <v>53</v>
      </c>
      <c r="U463" s="4" t="s">
        <v>52</v>
      </c>
      <c r="V463" s="4">
        <v>119619</v>
      </c>
      <c r="W463" s="4">
        <v>3200</v>
      </c>
      <c r="X463" s="10"/>
      <c r="Y463" s="4"/>
      <c r="Z463" s="4"/>
      <c r="AA463" s="4"/>
      <c r="AB463" s="4"/>
    </row>
    <row r="464" ht="30" customHeight="1" spans="1:28">
      <c r="A464" s="4">
        <v>458</v>
      </c>
      <c r="B464" s="4" t="s">
        <v>653</v>
      </c>
      <c r="C464" s="4" t="s">
        <v>1275</v>
      </c>
      <c r="D464" s="4" t="s">
        <v>1307</v>
      </c>
      <c r="E464" s="5" t="s">
        <v>1308</v>
      </c>
      <c r="F464" s="4" t="s">
        <v>1309</v>
      </c>
      <c r="G464" s="4"/>
      <c r="H464" s="4" t="s">
        <v>1316</v>
      </c>
      <c r="I464" s="4" t="s">
        <v>1277</v>
      </c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 t="s">
        <v>53</v>
      </c>
      <c r="U464" s="4" t="s">
        <v>42</v>
      </c>
      <c r="V464" s="4">
        <v>54000</v>
      </c>
      <c r="W464" s="4">
        <v>1200</v>
      </c>
      <c r="X464" s="10"/>
      <c r="Y464" s="4"/>
      <c r="Z464" s="4"/>
      <c r="AA464" s="4"/>
      <c r="AB464" s="4"/>
    </row>
    <row r="465" ht="30" customHeight="1" spans="1:28">
      <c r="A465" s="4">
        <v>459</v>
      </c>
      <c r="B465" s="4" t="s">
        <v>653</v>
      </c>
      <c r="C465" s="4" t="s">
        <v>1275</v>
      </c>
      <c r="D465" s="4" t="s">
        <v>1307</v>
      </c>
      <c r="E465" s="5" t="s">
        <v>1308</v>
      </c>
      <c r="F465" s="4" t="s">
        <v>1309</v>
      </c>
      <c r="G465" s="4"/>
      <c r="H465" s="4" t="s">
        <v>1317</v>
      </c>
      <c r="I465" s="5" t="s">
        <v>1318</v>
      </c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 t="s">
        <v>53</v>
      </c>
      <c r="U465" s="4" t="s">
        <v>42</v>
      </c>
      <c r="V465" s="4">
        <v>33600</v>
      </c>
      <c r="W465" s="4">
        <v>1000</v>
      </c>
      <c r="X465" s="10"/>
      <c r="Y465" s="4"/>
      <c r="Z465" s="4"/>
      <c r="AA465" s="4"/>
      <c r="AB465" s="4"/>
    </row>
    <row r="466" ht="30" customHeight="1" spans="1:28">
      <c r="A466" s="4">
        <v>460</v>
      </c>
      <c r="B466" s="4" t="s">
        <v>653</v>
      </c>
      <c r="C466" s="4" t="s">
        <v>1275</v>
      </c>
      <c r="D466" s="4" t="s">
        <v>1307</v>
      </c>
      <c r="E466" s="5" t="s">
        <v>1308</v>
      </c>
      <c r="F466" s="4" t="s">
        <v>1309</v>
      </c>
      <c r="G466" s="4"/>
      <c r="H466" s="4" t="s">
        <v>1319</v>
      </c>
      <c r="I466" s="5" t="s">
        <v>1320</v>
      </c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 t="s">
        <v>53</v>
      </c>
      <c r="U466" s="4" t="s">
        <v>42</v>
      </c>
      <c r="V466" s="4">
        <v>32890</v>
      </c>
      <c r="W466" s="4">
        <v>1000</v>
      </c>
      <c r="X466" s="9"/>
      <c r="Y466" s="4"/>
      <c r="Z466" s="4"/>
      <c r="AA466" s="4"/>
      <c r="AB466" s="4"/>
    </row>
    <row r="467" ht="30" customHeight="1" spans="1:28">
      <c r="A467" s="4">
        <v>461</v>
      </c>
      <c r="B467" s="4" t="s">
        <v>653</v>
      </c>
      <c r="C467" s="4" t="s">
        <v>1275</v>
      </c>
      <c r="D467" s="4" t="s">
        <v>1321</v>
      </c>
      <c r="E467" s="4" t="s">
        <v>1286</v>
      </c>
      <c r="F467" s="4" t="s">
        <v>1322</v>
      </c>
      <c r="G467" s="4" t="s">
        <v>40</v>
      </c>
      <c r="H467" s="4" t="s">
        <v>1321</v>
      </c>
      <c r="I467" s="5" t="s">
        <v>1286</v>
      </c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 t="s">
        <v>53</v>
      </c>
      <c r="U467" s="4" t="s">
        <v>52</v>
      </c>
      <c r="V467" s="4">
        <v>53442</v>
      </c>
      <c r="W467" s="4">
        <v>3200</v>
      </c>
      <c r="X467" s="8">
        <v>6200</v>
      </c>
      <c r="Y467" s="4">
        <v>1740</v>
      </c>
      <c r="Z467" s="4">
        <v>0</v>
      </c>
      <c r="AA467" s="4" t="s">
        <v>42</v>
      </c>
      <c r="AB467" s="4">
        <v>6200</v>
      </c>
    </row>
    <row r="468" ht="30" customHeight="1" spans="1:28">
      <c r="A468" s="4">
        <v>462</v>
      </c>
      <c r="B468" s="4" t="s">
        <v>653</v>
      </c>
      <c r="C468" s="4" t="s">
        <v>1275</v>
      </c>
      <c r="D468" s="4" t="s">
        <v>1321</v>
      </c>
      <c r="E468" s="4" t="s">
        <v>1286</v>
      </c>
      <c r="F468" s="4" t="s">
        <v>1322</v>
      </c>
      <c r="G468" s="4"/>
      <c r="H468" s="4" t="s">
        <v>1323</v>
      </c>
      <c r="I468" s="5" t="s">
        <v>1182</v>
      </c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 t="s">
        <v>53</v>
      </c>
      <c r="U468" s="4" t="s">
        <v>52</v>
      </c>
      <c r="V468" s="4">
        <v>31934</v>
      </c>
      <c r="W468" s="4">
        <v>3000</v>
      </c>
      <c r="X468" s="9"/>
      <c r="Y468" s="4"/>
      <c r="Z468" s="4"/>
      <c r="AA468" s="4"/>
      <c r="AB468" s="4"/>
    </row>
    <row r="469" ht="30" customHeight="1" spans="1:28">
      <c r="A469" s="4">
        <v>463</v>
      </c>
      <c r="B469" s="4" t="s">
        <v>653</v>
      </c>
      <c r="C469" s="4" t="s">
        <v>1275</v>
      </c>
      <c r="D469" s="4" t="s">
        <v>1324</v>
      </c>
      <c r="E469" s="4" t="s">
        <v>1182</v>
      </c>
      <c r="F469" s="4" t="s">
        <v>1325</v>
      </c>
      <c r="G469" s="4" t="s">
        <v>40</v>
      </c>
      <c r="H469" s="4" t="s">
        <v>1324</v>
      </c>
      <c r="I469" s="4" t="s">
        <v>1182</v>
      </c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 t="s">
        <v>53</v>
      </c>
      <c r="U469" s="4" t="s">
        <v>52</v>
      </c>
      <c r="V469" s="4">
        <v>26789</v>
      </c>
      <c r="W469" s="4">
        <v>2700</v>
      </c>
      <c r="X469" s="8">
        <v>6400</v>
      </c>
      <c r="Y469" s="4">
        <v>3066</v>
      </c>
      <c r="Z469" s="4">
        <v>0</v>
      </c>
      <c r="AA469" s="4" t="s">
        <v>42</v>
      </c>
      <c r="AB469" s="4">
        <v>6400</v>
      </c>
    </row>
    <row r="470" ht="30" customHeight="1" spans="1:28">
      <c r="A470" s="4">
        <v>464</v>
      </c>
      <c r="B470" s="4" t="s">
        <v>653</v>
      </c>
      <c r="C470" s="4" t="s">
        <v>1275</v>
      </c>
      <c r="D470" s="4" t="s">
        <v>1324</v>
      </c>
      <c r="E470" s="4" t="s">
        <v>1182</v>
      </c>
      <c r="F470" s="4" t="s">
        <v>1325</v>
      </c>
      <c r="G470" s="4"/>
      <c r="H470" s="4" t="s">
        <v>1326</v>
      </c>
      <c r="I470" s="4" t="s">
        <v>1101</v>
      </c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 t="s">
        <v>53</v>
      </c>
      <c r="U470" s="4" t="s">
        <v>52</v>
      </c>
      <c r="V470" s="4">
        <v>59399</v>
      </c>
      <c r="W470" s="4">
        <v>3200</v>
      </c>
      <c r="X470" s="10"/>
      <c r="Y470" s="4"/>
      <c r="Z470" s="4"/>
      <c r="AA470" s="4"/>
      <c r="AB470" s="4"/>
    </row>
    <row r="471" ht="30" customHeight="1" spans="1:28">
      <c r="A471" s="4">
        <v>465</v>
      </c>
      <c r="B471" s="4" t="s">
        <v>653</v>
      </c>
      <c r="C471" s="4" t="s">
        <v>1275</v>
      </c>
      <c r="D471" s="4" t="s">
        <v>1324</v>
      </c>
      <c r="E471" s="4" t="s">
        <v>1182</v>
      </c>
      <c r="F471" s="4" t="s">
        <v>1325</v>
      </c>
      <c r="G471" s="4"/>
      <c r="H471" s="4" t="s">
        <v>1327</v>
      </c>
      <c r="I471" s="4" t="s">
        <v>1328</v>
      </c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 t="s">
        <v>41</v>
      </c>
      <c r="U471" s="4" t="s">
        <v>42</v>
      </c>
      <c r="V471" s="4">
        <v>24192</v>
      </c>
      <c r="W471" s="4">
        <v>500</v>
      </c>
      <c r="X471" s="9"/>
      <c r="Y471" s="4"/>
      <c r="Z471" s="4"/>
      <c r="AA471" s="4"/>
      <c r="AB471" s="4"/>
    </row>
    <row r="472" ht="30" customHeight="1" spans="1:28">
      <c r="A472" s="4">
        <v>466</v>
      </c>
      <c r="B472" s="4" t="s">
        <v>653</v>
      </c>
      <c r="C472" s="4" t="s">
        <v>1275</v>
      </c>
      <c r="D472" s="4" t="s">
        <v>1329</v>
      </c>
      <c r="E472" s="4" t="s">
        <v>1277</v>
      </c>
      <c r="F472" s="4" t="s">
        <v>1330</v>
      </c>
      <c r="G472" s="4" t="s">
        <v>40</v>
      </c>
      <c r="H472" s="4" t="s">
        <v>1331</v>
      </c>
      <c r="I472" s="4" t="s">
        <v>1332</v>
      </c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 t="s">
        <v>53</v>
      </c>
      <c r="U472" s="4" t="s">
        <v>52</v>
      </c>
      <c r="V472" s="4">
        <v>68184</v>
      </c>
      <c r="W472" s="4">
        <v>3200</v>
      </c>
      <c r="X472" s="4">
        <v>3200</v>
      </c>
      <c r="Y472" s="4">
        <v>4761</v>
      </c>
      <c r="Z472" s="4">
        <v>0</v>
      </c>
      <c r="AA472" s="4" t="s">
        <v>42</v>
      </c>
      <c r="AB472" s="4">
        <v>3200</v>
      </c>
    </row>
    <row r="473" ht="30" customHeight="1" spans="1:28">
      <c r="A473" s="4">
        <v>467</v>
      </c>
      <c r="B473" s="4" t="s">
        <v>653</v>
      </c>
      <c r="C473" s="4" t="s">
        <v>1275</v>
      </c>
      <c r="D473" s="4" t="s">
        <v>1333</v>
      </c>
      <c r="E473" s="4" t="s">
        <v>695</v>
      </c>
      <c r="F473" s="4" t="s">
        <v>1334</v>
      </c>
      <c r="G473" s="4" t="s">
        <v>40</v>
      </c>
      <c r="H473" s="4" t="s">
        <v>1335</v>
      </c>
      <c r="I473" s="4" t="s">
        <v>1336</v>
      </c>
      <c r="J473" s="4" t="s">
        <v>1337</v>
      </c>
      <c r="K473" s="4" t="s">
        <v>1338</v>
      </c>
      <c r="L473" s="4" t="s">
        <v>1339</v>
      </c>
      <c r="M473" s="4" t="s">
        <v>152</v>
      </c>
      <c r="N473" s="4" t="s">
        <v>233</v>
      </c>
      <c r="O473" s="4">
        <v>12</v>
      </c>
      <c r="P473" s="4" t="s">
        <v>42</v>
      </c>
      <c r="Q473" s="4" t="s">
        <v>52</v>
      </c>
      <c r="R473" s="4">
        <v>1200</v>
      </c>
      <c r="S473" s="4">
        <v>1200</v>
      </c>
      <c r="T473" s="4" t="s">
        <v>53</v>
      </c>
      <c r="U473" s="4" t="s">
        <v>52</v>
      </c>
      <c r="V473" s="4">
        <v>86033</v>
      </c>
      <c r="W473" s="4">
        <v>3200</v>
      </c>
      <c r="X473" s="4">
        <v>3200</v>
      </c>
      <c r="Y473" s="4">
        <v>2073</v>
      </c>
      <c r="Z473" s="4"/>
      <c r="AA473" s="4" t="s">
        <v>42</v>
      </c>
      <c r="AB473" s="4">
        <v>4400</v>
      </c>
    </row>
    <row r="474" ht="30" customHeight="1" spans="1:28">
      <c r="A474" s="4">
        <v>468</v>
      </c>
      <c r="B474" s="4" t="s">
        <v>653</v>
      </c>
      <c r="C474" s="4" t="s">
        <v>1275</v>
      </c>
      <c r="D474" s="4" t="s">
        <v>1340</v>
      </c>
      <c r="E474" s="4" t="s">
        <v>1182</v>
      </c>
      <c r="F474" s="4" t="s">
        <v>1341</v>
      </c>
      <c r="G474" s="4" t="s">
        <v>40</v>
      </c>
      <c r="H474" s="4" t="s">
        <v>1342</v>
      </c>
      <c r="I474" s="4" t="s">
        <v>1343</v>
      </c>
      <c r="J474" s="4" t="s">
        <v>1344</v>
      </c>
      <c r="K474" s="4" t="s">
        <v>1345</v>
      </c>
      <c r="L474" s="4" t="s">
        <v>1346</v>
      </c>
      <c r="M474" s="4" t="s">
        <v>152</v>
      </c>
      <c r="N474" s="4" t="s">
        <v>233</v>
      </c>
      <c r="O474" s="4">
        <v>12</v>
      </c>
      <c r="P474" s="4" t="s">
        <v>42</v>
      </c>
      <c r="Q474" s="4" t="s">
        <v>52</v>
      </c>
      <c r="R474" s="4">
        <v>1200</v>
      </c>
      <c r="S474" s="4">
        <v>1200</v>
      </c>
      <c r="T474" s="4" t="s">
        <v>53</v>
      </c>
      <c r="U474" s="4" t="s">
        <v>52</v>
      </c>
      <c r="V474" s="4">
        <v>45376</v>
      </c>
      <c r="W474" s="4">
        <v>3000</v>
      </c>
      <c r="X474" s="8">
        <v>3800</v>
      </c>
      <c r="Y474" s="4">
        <v>1803</v>
      </c>
      <c r="Z474" s="4">
        <v>0</v>
      </c>
      <c r="AA474" s="4" t="s">
        <v>42</v>
      </c>
      <c r="AB474" s="4">
        <v>5000</v>
      </c>
    </row>
    <row r="475" ht="30" customHeight="1" spans="1:28">
      <c r="A475" s="4">
        <v>469</v>
      </c>
      <c r="B475" s="4" t="s">
        <v>653</v>
      </c>
      <c r="C475" s="4" t="s">
        <v>1275</v>
      </c>
      <c r="D475" s="4" t="s">
        <v>1340</v>
      </c>
      <c r="E475" s="4" t="s">
        <v>1182</v>
      </c>
      <c r="F475" s="4" t="s">
        <v>1341</v>
      </c>
      <c r="G475" s="4"/>
      <c r="H475" s="4" t="s">
        <v>1347</v>
      </c>
      <c r="I475" s="4" t="s">
        <v>1336</v>
      </c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 t="s">
        <v>41</v>
      </c>
      <c r="U475" s="4" t="s">
        <v>42</v>
      </c>
      <c r="V475" s="4">
        <v>75000</v>
      </c>
      <c r="W475" s="4">
        <v>800</v>
      </c>
      <c r="X475" s="9"/>
      <c r="Y475" s="4"/>
      <c r="Z475" s="4"/>
      <c r="AA475" s="4"/>
      <c r="AB475" s="4"/>
    </row>
    <row r="476" ht="30" customHeight="1" spans="1:28">
      <c r="A476" s="4">
        <v>470</v>
      </c>
      <c r="B476" s="4" t="s">
        <v>653</v>
      </c>
      <c r="C476" s="4" t="s">
        <v>1275</v>
      </c>
      <c r="D476" s="4" t="s">
        <v>1348</v>
      </c>
      <c r="E476" s="4" t="s">
        <v>1101</v>
      </c>
      <c r="F476" s="4" t="s">
        <v>1349</v>
      </c>
      <c r="G476" s="4" t="s">
        <v>40</v>
      </c>
      <c r="H476" s="4" t="s">
        <v>1348</v>
      </c>
      <c r="I476" s="4" t="s">
        <v>1101</v>
      </c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 t="s">
        <v>53</v>
      </c>
      <c r="U476" s="4" t="s">
        <v>52</v>
      </c>
      <c r="V476" s="4">
        <v>19030</v>
      </c>
      <c r="W476" s="4">
        <v>2700</v>
      </c>
      <c r="X476" s="4">
        <v>2700</v>
      </c>
      <c r="Y476" s="4">
        <v>6000</v>
      </c>
      <c r="Z476" s="4"/>
      <c r="AA476" s="4"/>
      <c r="AB476" s="4">
        <v>2700</v>
      </c>
    </row>
    <row r="477" ht="30" customHeight="1" spans="1:28">
      <c r="A477" s="4">
        <v>471</v>
      </c>
      <c r="B477" s="4" t="s">
        <v>653</v>
      </c>
      <c r="C477" s="4" t="s">
        <v>1275</v>
      </c>
      <c r="D477" s="4" t="s">
        <v>1350</v>
      </c>
      <c r="E477" s="4" t="s">
        <v>1351</v>
      </c>
      <c r="F477" s="4" t="s">
        <v>1352</v>
      </c>
      <c r="G477" s="4" t="s">
        <v>40</v>
      </c>
      <c r="H477" s="4" t="s">
        <v>1353</v>
      </c>
      <c r="I477" s="4" t="s">
        <v>1354</v>
      </c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 t="s">
        <v>41</v>
      </c>
      <c r="U477" s="4" t="s">
        <v>42</v>
      </c>
      <c r="V477" s="4">
        <v>72000</v>
      </c>
      <c r="W477" s="4">
        <v>800</v>
      </c>
      <c r="X477" s="4">
        <v>800</v>
      </c>
      <c r="Y477" s="4">
        <v>0</v>
      </c>
      <c r="Z477" s="4">
        <v>4200</v>
      </c>
      <c r="AA477" s="4" t="s">
        <v>42</v>
      </c>
      <c r="AB477" s="4">
        <v>800</v>
      </c>
    </row>
    <row r="478" ht="30" customHeight="1" spans="1:28">
      <c r="A478" s="4">
        <v>472</v>
      </c>
      <c r="B478" s="4" t="s">
        <v>653</v>
      </c>
      <c r="C478" s="4" t="s">
        <v>1275</v>
      </c>
      <c r="D478" s="4" t="s">
        <v>1355</v>
      </c>
      <c r="E478" s="4" t="s">
        <v>1277</v>
      </c>
      <c r="F478" s="4" t="s">
        <v>1356</v>
      </c>
      <c r="G478" s="4" t="s">
        <v>40</v>
      </c>
      <c r="H478" s="4" t="s">
        <v>1357</v>
      </c>
      <c r="I478" s="4" t="s">
        <v>1358</v>
      </c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 t="s">
        <v>41</v>
      </c>
      <c r="U478" s="4" t="s">
        <v>42</v>
      </c>
      <c r="V478" s="4">
        <v>57325</v>
      </c>
      <c r="W478" s="4">
        <v>800</v>
      </c>
      <c r="X478" s="8">
        <v>1300</v>
      </c>
      <c r="Y478" s="4">
        <v>5274</v>
      </c>
      <c r="Z478" s="4">
        <v>0</v>
      </c>
      <c r="AA478" s="4" t="s">
        <v>42</v>
      </c>
      <c r="AB478" s="4">
        <v>1300</v>
      </c>
    </row>
    <row r="479" ht="30" customHeight="1" spans="1:28">
      <c r="A479" s="4">
        <v>473</v>
      </c>
      <c r="B479" s="4" t="s">
        <v>653</v>
      </c>
      <c r="C479" s="4" t="s">
        <v>1275</v>
      </c>
      <c r="D479" s="4" t="s">
        <v>1355</v>
      </c>
      <c r="E479" s="4" t="s">
        <v>1277</v>
      </c>
      <c r="F479" s="4" t="s">
        <v>1356</v>
      </c>
      <c r="G479" s="4"/>
      <c r="H479" s="4" t="s">
        <v>1359</v>
      </c>
      <c r="I479" s="22" t="s">
        <v>1360</v>
      </c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 t="s">
        <v>53</v>
      </c>
      <c r="U479" s="4" t="s">
        <v>42</v>
      </c>
      <c r="V479" s="4">
        <v>12000</v>
      </c>
      <c r="W479" s="4">
        <v>500</v>
      </c>
      <c r="X479" s="9"/>
      <c r="Y479" s="4"/>
      <c r="Z479" s="4"/>
      <c r="AA479" s="4"/>
      <c r="AB479" s="4"/>
    </row>
    <row r="480" ht="30" customHeight="1" spans="1:28">
      <c r="A480" s="4">
        <v>474</v>
      </c>
      <c r="B480" s="4" t="s">
        <v>653</v>
      </c>
      <c r="C480" s="4" t="s">
        <v>1275</v>
      </c>
      <c r="D480" s="4" t="s">
        <v>1361</v>
      </c>
      <c r="E480" s="4" t="s">
        <v>1362</v>
      </c>
      <c r="F480" s="4" t="s">
        <v>1363</v>
      </c>
      <c r="G480" s="4" t="s">
        <v>40</v>
      </c>
      <c r="H480" s="4" t="s">
        <v>1361</v>
      </c>
      <c r="I480" s="4" t="s">
        <v>1362</v>
      </c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 t="s">
        <v>41</v>
      </c>
      <c r="U480" s="4" t="s">
        <v>42</v>
      </c>
      <c r="V480" s="4">
        <v>52227</v>
      </c>
      <c r="W480" s="4">
        <v>800</v>
      </c>
      <c r="X480" s="4">
        <v>800</v>
      </c>
      <c r="Y480" s="4">
        <v>0</v>
      </c>
      <c r="Z480" s="4">
        <v>0</v>
      </c>
      <c r="AA480" s="4" t="s">
        <v>42</v>
      </c>
      <c r="AB480" s="4">
        <v>800</v>
      </c>
    </row>
    <row r="481" ht="30" customHeight="1" spans="1:28">
      <c r="A481" s="4">
        <v>475</v>
      </c>
      <c r="B481" s="4" t="s">
        <v>653</v>
      </c>
      <c r="C481" s="4" t="s">
        <v>1275</v>
      </c>
      <c r="D481" s="4" t="s">
        <v>1364</v>
      </c>
      <c r="E481" s="4" t="s">
        <v>680</v>
      </c>
      <c r="F481" s="4" t="s">
        <v>1365</v>
      </c>
      <c r="G481" s="4" t="s">
        <v>40</v>
      </c>
      <c r="H481" s="4" t="s">
        <v>1366</v>
      </c>
      <c r="I481" s="4" t="s">
        <v>680</v>
      </c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 t="s">
        <v>41</v>
      </c>
      <c r="U481" s="4" t="s">
        <v>42</v>
      </c>
      <c r="V481" s="4">
        <v>96000</v>
      </c>
      <c r="W481" s="4">
        <v>800</v>
      </c>
      <c r="X481" s="4">
        <v>800</v>
      </c>
      <c r="Y481" s="4">
        <v>1440</v>
      </c>
      <c r="Z481" s="4">
        <v>0</v>
      </c>
      <c r="AA481" s="4" t="s">
        <v>42</v>
      </c>
      <c r="AB481" s="4">
        <v>800</v>
      </c>
    </row>
    <row r="482" ht="30" customHeight="1" spans="1:28">
      <c r="A482" s="4">
        <v>476</v>
      </c>
      <c r="B482" s="4" t="s">
        <v>653</v>
      </c>
      <c r="C482" s="4" t="s">
        <v>1275</v>
      </c>
      <c r="D482" s="4" t="s">
        <v>1367</v>
      </c>
      <c r="E482" s="4" t="s">
        <v>1368</v>
      </c>
      <c r="F482" s="4" t="s">
        <v>1369</v>
      </c>
      <c r="G482" s="4" t="s">
        <v>40</v>
      </c>
      <c r="H482" s="4" t="s">
        <v>1370</v>
      </c>
      <c r="I482" s="4" t="s">
        <v>141</v>
      </c>
      <c r="J482" s="4" t="s">
        <v>47</v>
      </c>
      <c r="K482" s="4" t="s">
        <v>436</v>
      </c>
      <c r="L482" s="4" t="s">
        <v>81</v>
      </c>
      <c r="M482" s="4" t="s">
        <v>50</v>
      </c>
      <c r="N482" s="4" t="s">
        <v>398</v>
      </c>
      <c r="O482" s="4">
        <v>6</v>
      </c>
      <c r="P482" s="4"/>
      <c r="Q482" s="4" t="s">
        <v>52</v>
      </c>
      <c r="R482" s="4">
        <v>400</v>
      </c>
      <c r="S482" s="4">
        <v>400</v>
      </c>
      <c r="T482" s="4" t="s">
        <v>53</v>
      </c>
      <c r="U482" s="4" t="s">
        <v>52</v>
      </c>
      <c r="V482" s="4">
        <v>23434</v>
      </c>
      <c r="W482" s="4">
        <v>2700</v>
      </c>
      <c r="X482" s="4">
        <v>2700</v>
      </c>
      <c r="Y482" s="4">
        <v>0</v>
      </c>
      <c r="Z482" s="4">
        <v>0</v>
      </c>
      <c r="AA482" s="4" t="s">
        <v>42</v>
      </c>
      <c r="AB482" s="4">
        <v>3100</v>
      </c>
    </row>
    <row r="483" ht="30" customHeight="1" spans="1:28">
      <c r="A483" s="4">
        <v>477</v>
      </c>
      <c r="B483" s="4" t="s">
        <v>653</v>
      </c>
      <c r="C483" s="4" t="s">
        <v>1275</v>
      </c>
      <c r="D483" s="4" t="s">
        <v>1371</v>
      </c>
      <c r="E483" s="4" t="s">
        <v>1372</v>
      </c>
      <c r="F483" s="4" t="s">
        <v>1373</v>
      </c>
      <c r="G483" s="4" t="s">
        <v>40</v>
      </c>
      <c r="H483" s="4" t="s">
        <v>1374</v>
      </c>
      <c r="I483" s="4" t="s">
        <v>1375</v>
      </c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 t="s">
        <v>41</v>
      </c>
      <c r="U483" s="4" t="s">
        <v>42</v>
      </c>
      <c r="V483" s="4">
        <v>42000</v>
      </c>
      <c r="W483" s="4">
        <v>600</v>
      </c>
      <c r="X483" s="4">
        <v>600</v>
      </c>
      <c r="Y483" s="4">
        <v>0</v>
      </c>
      <c r="Z483" s="4">
        <v>0</v>
      </c>
      <c r="AA483" s="4" t="s">
        <v>42</v>
      </c>
      <c r="AB483" s="4">
        <v>600</v>
      </c>
    </row>
    <row r="484" ht="30" customHeight="1" spans="1:28">
      <c r="A484" s="4">
        <v>478</v>
      </c>
      <c r="B484" s="4" t="s">
        <v>653</v>
      </c>
      <c r="C484" s="4" t="s">
        <v>1275</v>
      </c>
      <c r="D484" s="4" t="s">
        <v>1376</v>
      </c>
      <c r="E484" s="4" t="s">
        <v>680</v>
      </c>
      <c r="F484" s="4" t="s">
        <v>1377</v>
      </c>
      <c r="G484" s="4" t="s">
        <v>40</v>
      </c>
      <c r="H484" s="4" t="s">
        <v>1378</v>
      </c>
      <c r="I484" s="4" t="s">
        <v>1315</v>
      </c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 t="s">
        <v>53</v>
      </c>
      <c r="U484" s="4" t="s">
        <v>52</v>
      </c>
      <c r="V484" s="4">
        <v>43673</v>
      </c>
      <c r="W484" s="4">
        <v>3000</v>
      </c>
      <c r="X484" s="4">
        <v>3000</v>
      </c>
      <c r="Y484" s="4">
        <v>5097</v>
      </c>
      <c r="Z484" s="4">
        <v>4000</v>
      </c>
      <c r="AA484" s="4" t="s">
        <v>42</v>
      </c>
      <c r="AB484" s="4">
        <v>3000</v>
      </c>
    </row>
    <row r="485" ht="30" customHeight="1" spans="1:28">
      <c r="A485" s="4">
        <v>479</v>
      </c>
      <c r="B485" s="4" t="s">
        <v>653</v>
      </c>
      <c r="C485" s="4" t="s">
        <v>1275</v>
      </c>
      <c r="D485" s="4" t="s">
        <v>1379</v>
      </c>
      <c r="E485" s="4" t="s">
        <v>1380</v>
      </c>
      <c r="F485" s="4" t="s">
        <v>1381</v>
      </c>
      <c r="G485" s="4" t="s">
        <v>40</v>
      </c>
      <c r="H485" s="4" t="s">
        <v>1382</v>
      </c>
      <c r="I485" s="4" t="s">
        <v>1383</v>
      </c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 t="s">
        <v>41</v>
      </c>
      <c r="U485" s="4" t="s">
        <v>42</v>
      </c>
      <c r="V485" s="4">
        <v>144000</v>
      </c>
      <c r="W485" s="4">
        <v>800</v>
      </c>
      <c r="X485" s="4">
        <v>800</v>
      </c>
      <c r="Y485" s="4">
        <v>6000</v>
      </c>
      <c r="Z485" s="4">
        <v>17800</v>
      </c>
      <c r="AA485" s="4" t="s">
        <v>42</v>
      </c>
      <c r="AB485" s="4">
        <v>800</v>
      </c>
    </row>
    <row r="486" ht="30" customHeight="1" spans="1:28">
      <c r="A486" s="4">
        <v>480</v>
      </c>
      <c r="B486" s="4" t="s">
        <v>653</v>
      </c>
      <c r="C486" s="4" t="s">
        <v>1275</v>
      </c>
      <c r="D486" s="4" t="s">
        <v>1384</v>
      </c>
      <c r="E486" s="4" t="s">
        <v>1297</v>
      </c>
      <c r="F486" s="4" t="s">
        <v>1385</v>
      </c>
      <c r="G486" s="4" t="s">
        <v>40</v>
      </c>
      <c r="H486" s="4" t="s">
        <v>1386</v>
      </c>
      <c r="I486" s="4" t="s">
        <v>1182</v>
      </c>
      <c r="J486" s="4" t="s">
        <v>1387</v>
      </c>
      <c r="K486" s="4" t="s">
        <v>1388</v>
      </c>
      <c r="L486" s="4" t="s">
        <v>1389</v>
      </c>
      <c r="M486" s="4" t="s">
        <v>152</v>
      </c>
      <c r="N486" s="4" t="s">
        <v>233</v>
      </c>
      <c r="O486" s="4">
        <v>12</v>
      </c>
      <c r="P486" s="4" t="s">
        <v>42</v>
      </c>
      <c r="Q486" s="4" t="s">
        <v>52</v>
      </c>
      <c r="R486" s="4">
        <v>1200</v>
      </c>
      <c r="S486" s="4">
        <v>1200</v>
      </c>
      <c r="T486" s="4" t="s">
        <v>53</v>
      </c>
      <c r="U486" s="4" t="s">
        <v>52</v>
      </c>
      <c r="V486" s="4">
        <v>180000</v>
      </c>
      <c r="W486" s="4">
        <v>3200</v>
      </c>
      <c r="X486" s="4">
        <v>3200</v>
      </c>
      <c r="Y486" s="4">
        <v>2676</v>
      </c>
      <c r="Z486" s="4">
        <v>17924</v>
      </c>
      <c r="AA486" s="4" t="s">
        <v>52</v>
      </c>
      <c r="AB486" s="4">
        <v>4400</v>
      </c>
    </row>
    <row r="487" ht="30" customHeight="1" spans="1:28">
      <c r="A487" s="4">
        <v>481</v>
      </c>
      <c r="B487" s="4" t="s">
        <v>653</v>
      </c>
      <c r="C487" s="4" t="s">
        <v>1275</v>
      </c>
      <c r="D487" s="4" t="s">
        <v>1390</v>
      </c>
      <c r="E487" s="5" t="s">
        <v>680</v>
      </c>
      <c r="F487" s="5" t="s">
        <v>1391</v>
      </c>
      <c r="G487" s="4" t="s">
        <v>40</v>
      </c>
      <c r="H487" s="21" t="s">
        <v>1392</v>
      </c>
      <c r="I487" s="5" t="s">
        <v>949</v>
      </c>
      <c r="J487" s="4" t="s">
        <v>1393</v>
      </c>
      <c r="K487" s="4" t="s">
        <v>1394</v>
      </c>
      <c r="L487" s="4" t="s">
        <v>1395</v>
      </c>
      <c r="M487" s="4" t="s">
        <v>152</v>
      </c>
      <c r="N487" s="4" t="s">
        <v>233</v>
      </c>
      <c r="O487" s="4">
        <v>12</v>
      </c>
      <c r="P487" s="4" t="s">
        <v>42</v>
      </c>
      <c r="Q487" s="4" t="s">
        <v>52</v>
      </c>
      <c r="R487" s="4">
        <v>1200</v>
      </c>
      <c r="S487" s="4">
        <v>1200</v>
      </c>
      <c r="T487" s="4" t="s">
        <v>53</v>
      </c>
      <c r="U487" s="4" t="s">
        <v>52</v>
      </c>
      <c r="V487" s="4">
        <v>51174</v>
      </c>
      <c r="W487" s="4">
        <v>3200</v>
      </c>
      <c r="X487" s="4">
        <v>3200</v>
      </c>
      <c r="Y487" s="4">
        <v>3579</v>
      </c>
      <c r="Z487" s="4">
        <v>17000</v>
      </c>
      <c r="AA487" s="4" t="s">
        <v>42</v>
      </c>
      <c r="AB487" s="4">
        <v>4400</v>
      </c>
    </row>
    <row r="488" ht="30" customHeight="1" spans="1:28">
      <c r="A488" s="4">
        <v>482</v>
      </c>
      <c r="B488" s="4" t="s">
        <v>653</v>
      </c>
      <c r="C488" s="4" t="s">
        <v>1275</v>
      </c>
      <c r="D488" s="4" t="s">
        <v>1396</v>
      </c>
      <c r="E488" s="4" t="s">
        <v>901</v>
      </c>
      <c r="F488" s="4" t="s">
        <v>1397</v>
      </c>
      <c r="G488" s="4" t="s">
        <v>40</v>
      </c>
      <c r="H488" s="4" t="s">
        <v>1398</v>
      </c>
      <c r="I488" s="4" t="s">
        <v>680</v>
      </c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 t="s">
        <v>53</v>
      </c>
      <c r="U488" s="4" t="s">
        <v>52</v>
      </c>
      <c r="V488" s="4">
        <v>39087</v>
      </c>
      <c r="W488" s="4">
        <v>3000</v>
      </c>
      <c r="X488" s="4">
        <v>3000</v>
      </c>
      <c r="Y488" s="4">
        <v>6000</v>
      </c>
      <c r="Z488" s="4">
        <v>0</v>
      </c>
      <c r="AA488" s="4" t="s">
        <v>42</v>
      </c>
      <c r="AB488" s="4">
        <v>3000</v>
      </c>
    </row>
    <row r="489" ht="30" customHeight="1" spans="1:28">
      <c r="A489" s="4">
        <v>483</v>
      </c>
      <c r="B489" s="4" t="s">
        <v>653</v>
      </c>
      <c r="C489" s="4" t="s">
        <v>1275</v>
      </c>
      <c r="D489" s="4" t="s">
        <v>1399</v>
      </c>
      <c r="E489" s="4" t="s">
        <v>523</v>
      </c>
      <c r="F489" s="4" t="s">
        <v>1400</v>
      </c>
      <c r="G489" s="4" t="s">
        <v>40</v>
      </c>
      <c r="H489" s="4" t="s">
        <v>1399</v>
      </c>
      <c r="I489" s="4" t="s">
        <v>523</v>
      </c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 t="s">
        <v>41</v>
      </c>
      <c r="U489" s="4" t="s">
        <v>42</v>
      </c>
      <c r="V489" s="4">
        <v>60000</v>
      </c>
      <c r="W489" s="4">
        <v>800</v>
      </c>
      <c r="X489" s="4">
        <v>800</v>
      </c>
      <c r="Y489" s="4">
        <v>1200</v>
      </c>
      <c r="Z489" s="4">
        <v>0</v>
      </c>
      <c r="AA489" s="4" t="s">
        <v>42</v>
      </c>
      <c r="AB489" s="4">
        <v>800</v>
      </c>
    </row>
    <row r="490" ht="30" customHeight="1" spans="1:28">
      <c r="A490" s="4">
        <v>484</v>
      </c>
      <c r="B490" s="4" t="s">
        <v>653</v>
      </c>
      <c r="C490" s="4" t="s">
        <v>1401</v>
      </c>
      <c r="D490" s="4" t="s">
        <v>1402</v>
      </c>
      <c r="E490" s="4" t="s">
        <v>1403</v>
      </c>
      <c r="F490" s="4" t="s">
        <v>1404</v>
      </c>
      <c r="G490" s="4" t="s">
        <v>40</v>
      </c>
      <c r="H490" s="4" t="s">
        <v>1402</v>
      </c>
      <c r="I490" s="4" t="s">
        <v>1403</v>
      </c>
      <c r="J490" s="4" t="s">
        <v>149</v>
      </c>
      <c r="K490" s="4" t="s">
        <v>384</v>
      </c>
      <c r="L490" s="4" t="s">
        <v>308</v>
      </c>
      <c r="M490" s="4" t="s">
        <v>152</v>
      </c>
      <c r="N490" s="4" t="s">
        <v>233</v>
      </c>
      <c r="O490" s="4">
        <v>12</v>
      </c>
      <c r="P490" s="4" t="s">
        <v>42</v>
      </c>
      <c r="Q490" s="4" t="s">
        <v>52</v>
      </c>
      <c r="R490" s="4">
        <v>1200</v>
      </c>
      <c r="S490" s="4">
        <v>1200</v>
      </c>
      <c r="T490" s="4" t="s">
        <v>53</v>
      </c>
      <c r="U490" s="4" t="s">
        <v>42</v>
      </c>
      <c r="V490" s="4">
        <v>53144.96</v>
      </c>
      <c r="W490" s="4">
        <v>1200</v>
      </c>
      <c r="X490" s="8">
        <v>4400</v>
      </c>
      <c r="Y490" s="4">
        <v>4746</v>
      </c>
      <c r="Z490" s="4">
        <v>0</v>
      </c>
      <c r="AA490" s="4" t="s">
        <v>42</v>
      </c>
      <c r="AB490" s="4">
        <v>6800</v>
      </c>
    </row>
    <row r="491" ht="30" customHeight="1" spans="1:28">
      <c r="A491" s="4">
        <v>485</v>
      </c>
      <c r="B491" s="4" t="s">
        <v>653</v>
      </c>
      <c r="C491" s="4" t="s">
        <v>1401</v>
      </c>
      <c r="D491" s="4" t="s">
        <v>1402</v>
      </c>
      <c r="E491" s="4" t="s">
        <v>1403</v>
      </c>
      <c r="F491" s="4" t="s">
        <v>1404</v>
      </c>
      <c r="G491" s="4"/>
      <c r="H491" s="4" t="s">
        <v>1405</v>
      </c>
      <c r="I491" s="4" t="s">
        <v>1406</v>
      </c>
      <c r="J491" s="4" t="s">
        <v>667</v>
      </c>
      <c r="K491" s="4" t="s">
        <v>668</v>
      </c>
      <c r="L491" s="4" t="s">
        <v>1407</v>
      </c>
      <c r="M491" s="4" t="s">
        <v>152</v>
      </c>
      <c r="N491" s="4" t="s">
        <v>661</v>
      </c>
      <c r="O491" s="4">
        <v>8</v>
      </c>
      <c r="P491" s="4" t="s">
        <v>42</v>
      </c>
      <c r="Q491" s="4" t="s">
        <v>52</v>
      </c>
      <c r="R491" s="4">
        <v>1200</v>
      </c>
      <c r="S491" s="4">
        <v>1200</v>
      </c>
      <c r="T491" s="4" t="s">
        <v>53</v>
      </c>
      <c r="U491" s="4" t="s">
        <v>52</v>
      </c>
      <c r="V491" s="4">
        <v>50635.55</v>
      </c>
      <c r="W491" s="4">
        <v>3200</v>
      </c>
      <c r="X491" s="9"/>
      <c r="Y491" s="4"/>
      <c r="Z491" s="4"/>
      <c r="AA491" s="4"/>
      <c r="AB491" s="4"/>
    </row>
    <row r="492" ht="30" customHeight="1" spans="1:28">
      <c r="A492" s="4">
        <v>486</v>
      </c>
      <c r="B492" s="4" t="s">
        <v>653</v>
      </c>
      <c r="C492" s="4" t="s">
        <v>1401</v>
      </c>
      <c r="D492" s="4" t="s">
        <v>1408</v>
      </c>
      <c r="E492" s="4" t="s">
        <v>1332</v>
      </c>
      <c r="F492" s="4" t="s">
        <v>1409</v>
      </c>
      <c r="G492" s="4" t="s">
        <v>40</v>
      </c>
      <c r="H492" s="4" t="s">
        <v>1410</v>
      </c>
      <c r="I492" s="4" t="s">
        <v>1101</v>
      </c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 t="s">
        <v>53</v>
      </c>
      <c r="U492" s="4" t="s">
        <v>42</v>
      </c>
      <c r="V492" s="4">
        <v>11734</v>
      </c>
      <c r="W492" s="4">
        <v>500</v>
      </c>
      <c r="X492" s="4">
        <v>500</v>
      </c>
      <c r="Y492" s="4">
        <v>3933</v>
      </c>
      <c r="Z492" s="4">
        <v>0</v>
      </c>
      <c r="AA492" s="4" t="s">
        <v>42</v>
      </c>
      <c r="AB492" s="4">
        <v>500</v>
      </c>
    </row>
    <row r="493" ht="30" customHeight="1" spans="1:28">
      <c r="A493" s="4">
        <v>487</v>
      </c>
      <c r="B493" s="4" t="s">
        <v>653</v>
      </c>
      <c r="C493" s="4" t="s">
        <v>1401</v>
      </c>
      <c r="D493" s="4" t="s">
        <v>1411</v>
      </c>
      <c r="E493" s="4" t="s">
        <v>1182</v>
      </c>
      <c r="F493" s="4" t="s">
        <v>1412</v>
      </c>
      <c r="G493" s="4" t="s">
        <v>40</v>
      </c>
      <c r="H493" s="4" t="s">
        <v>1413</v>
      </c>
      <c r="I493" s="4" t="s">
        <v>1414</v>
      </c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 t="s">
        <v>53</v>
      </c>
      <c r="U493" s="4" t="s">
        <v>52</v>
      </c>
      <c r="V493" s="4">
        <v>36904.28</v>
      </c>
      <c r="W493" s="4">
        <v>3000</v>
      </c>
      <c r="X493" s="4">
        <v>3000</v>
      </c>
      <c r="Y493" s="4">
        <v>2454</v>
      </c>
      <c r="Z493" s="4">
        <v>0</v>
      </c>
      <c r="AA493" s="4" t="s">
        <v>42</v>
      </c>
      <c r="AB493" s="4">
        <v>3000</v>
      </c>
    </row>
    <row r="494" ht="30" customHeight="1" spans="1:28">
      <c r="A494" s="4">
        <v>488</v>
      </c>
      <c r="B494" s="4" t="s">
        <v>653</v>
      </c>
      <c r="C494" s="4" t="s">
        <v>1401</v>
      </c>
      <c r="D494" s="4" t="s">
        <v>1415</v>
      </c>
      <c r="E494" s="4" t="s">
        <v>1416</v>
      </c>
      <c r="F494" s="4" t="s">
        <v>1417</v>
      </c>
      <c r="G494" s="4" t="s">
        <v>40</v>
      </c>
      <c r="H494" s="4" t="s">
        <v>1418</v>
      </c>
      <c r="I494" s="4" t="s">
        <v>901</v>
      </c>
      <c r="J494" s="4" t="s">
        <v>1419</v>
      </c>
      <c r="K494" s="4" t="s">
        <v>1420</v>
      </c>
      <c r="L494" s="4" t="s">
        <v>1421</v>
      </c>
      <c r="M494" s="4" t="s">
        <v>152</v>
      </c>
      <c r="N494" s="4" t="s">
        <v>233</v>
      </c>
      <c r="O494" s="4">
        <v>12</v>
      </c>
      <c r="P494" s="4" t="s">
        <v>42</v>
      </c>
      <c r="Q494" s="4" t="s">
        <v>52</v>
      </c>
      <c r="R494" s="4">
        <v>1200</v>
      </c>
      <c r="S494" s="4">
        <v>1200</v>
      </c>
      <c r="T494" s="4" t="s">
        <v>53</v>
      </c>
      <c r="U494" s="4" t="s">
        <v>52</v>
      </c>
      <c r="V494" s="4">
        <v>63075</v>
      </c>
      <c r="W494" s="4">
        <v>3200</v>
      </c>
      <c r="X494" s="4">
        <v>3200</v>
      </c>
      <c r="Y494" s="4">
        <v>6000</v>
      </c>
      <c r="Z494" s="4">
        <v>0</v>
      </c>
      <c r="AA494" s="4" t="s">
        <v>42</v>
      </c>
      <c r="AB494" s="4">
        <v>4400</v>
      </c>
    </row>
    <row r="495" ht="30" customHeight="1" spans="1:28">
      <c r="A495" s="4">
        <v>489</v>
      </c>
      <c r="B495" s="4" t="s">
        <v>653</v>
      </c>
      <c r="C495" s="4" t="s">
        <v>1401</v>
      </c>
      <c r="D495" s="4" t="s">
        <v>1422</v>
      </c>
      <c r="E495" s="4" t="s">
        <v>1423</v>
      </c>
      <c r="F495" s="4" t="s">
        <v>1424</v>
      </c>
      <c r="G495" s="4" t="s">
        <v>40</v>
      </c>
      <c r="H495" s="4" t="s">
        <v>1425</v>
      </c>
      <c r="I495" s="4" t="s">
        <v>1426</v>
      </c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 t="s">
        <v>53</v>
      </c>
      <c r="U495" s="4" t="s">
        <v>52</v>
      </c>
      <c r="V495" s="4">
        <v>27875</v>
      </c>
      <c r="W495" s="4">
        <v>2700</v>
      </c>
      <c r="X495" s="4">
        <v>2700</v>
      </c>
      <c r="Y495" s="4">
        <v>6000</v>
      </c>
      <c r="Z495" s="4">
        <v>0</v>
      </c>
      <c r="AA495" s="4" t="s">
        <v>42</v>
      </c>
      <c r="AB495" s="4">
        <v>2700</v>
      </c>
    </row>
    <row r="496" ht="30" customHeight="1" spans="1:28">
      <c r="A496" s="4">
        <v>490</v>
      </c>
      <c r="B496" s="4" t="s">
        <v>653</v>
      </c>
      <c r="C496" s="4" t="s">
        <v>1401</v>
      </c>
      <c r="D496" s="4" t="s">
        <v>1427</v>
      </c>
      <c r="E496" s="7" t="s">
        <v>1406</v>
      </c>
      <c r="F496" s="7" t="s">
        <v>1428</v>
      </c>
      <c r="G496" s="4" t="s">
        <v>40</v>
      </c>
      <c r="H496" s="7" t="s">
        <v>1429</v>
      </c>
      <c r="I496" s="4" t="s">
        <v>1286</v>
      </c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 t="s">
        <v>53</v>
      </c>
      <c r="U496" s="4" t="s">
        <v>52</v>
      </c>
      <c r="V496" s="4">
        <v>51309</v>
      </c>
      <c r="W496" s="4">
        <v>3200</v>
      </c>
      <c r="X496" s="8">
        <v>3900</v>
      </c>
      <c r="Y496" s="4">
        <v>3552</v>
      </c>
      <c r="Z496" s="4">
        <v>0</v>
      </c>
      <c r="AA496" s="4" t="s">
        <v>42</v>
      </c>
      <c r="AB496" s="4">
        <v>3900</v>
      </c>
    </row>
    <row r="497" ht="30" customHeight="1" spans="1:28">
      <c r="A497" s="4">
        <v>491</v>
      </c>
      <c r="B497" s="4" t="s">
        <v>653</v>
      </c>
      <c r="C497" s="4" t="s">
        <v>1401</v>
      </c>
      <c r="D497" s="4" t="s">
        <v>1427</v>
      </c>
      <c r="E497" s="7" t="s">
        <v>1406</v>
      </c>
      <c r="F497" s="7" t="s">
        <v>1428</v>
      </c>
      <c r="G497" s="4"/>
      <c r="H497" s="7" t="s">
        <v>1427</v>
      </c>
      <c r="I497" s="4" t="s">
        <v>1406</v>
      </c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 t="s">
        <v>53</v>
      </c>
      <c r="U497" s="4" t="s">
        <v>42</v>
      </c>
      <c r="V497" s="4">
        <v>17880</v>
      </c>
      <c r="W497" s="4">
        <v>700</v>
      </c>
      <c r="X497" s="9"/>
      <c r="Y497" s="4"/>
      <c r="Z497" s="4"/>
      <c r="AA497" s="4"/>
      <c r="AB497" s="4"/>
    </row>
    <row r="498" ht="30" customHeight="1" spans="1:28">
      <c r="A498" s="4">
        <v>492</v>
      </c>
      <c r="B498" s="4" t="s">
        <v>653</v>
      </c>
      <c r="C498" s="4" t="s">
        <v>1401</v>
      </c>
      <c r="D498" s="4" t="s">
        <v>1430</v>
      </c>
      <c r="E498" s="4" t="s">
        <v>1431</v>
      </c>
      <c r="F498" s="4" t="s">
        <v>1432</v>
      </c>
      <c r="G498" s="4" t="s">
        <v>40</v>
      </c>
      <c r="H498" s="4" t="s">
        <v>1433</v>
      </c>
      <c r="I498" s="4" t="s">
        <v>680</v>
      </c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 t="s">
        <v>53</v>
      </c>
      <c r="U498" s="4" t="s">
        <v>42</v>
      </c>
      <c r="V498" s="4">
        <v>52000</v>
      </c>
      <c r="W498" s="4">
        <v>1200</v>
      </c>
      <c r="X498" s="4">
        <v>1200</v>
      </c>
      <c r="Y498" s="4">
        <v>1905</v>
      </c>
      <c r="Z498" s="4">
        <v>0</v>
      </c>
      <c r="AA498" s="4" t="s">
        <v>42</v>
      </c>
      <c r="AB498" s="4">
        <v>1200</v>
      </c>
    </row>
    <row r="499" ht="30" customHeight="1" spans="1:28">
      <c r="A499" s="4">
        <v>493</v>
      </c>
      <c r="B499" s="4" t="s">
        <v>653</v>
      </c>
      <c r="C499" s="4" t="s">
        <v>1401</v>
      </c>
      <c r="D499" s="4" t="s">
        <v>1434</v>
      </c>
      <c r="E499" s="4" t="s">
        <v>1403</v>
      </c>
      <c r="F499" s="4" t="s">
        <v>1435</v>
      </c>
      <c r="G499" s="4" t="s">
        <v>40</v>
      </c>
      <c r="H499" s="4" t="s">
        <v>1434</v>
      </c>
      <c r="I499" s="4" t="s">
        <v>1403</v>
      </c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 t="s">
        <v>53</v>
      </c>
      <c r="U499" s="4" t="s">
        <v>42</v>
      </c>
      <c r="V499" s="4">
        <v>21400</v>
      </c>
      <c r="W499" s="4">
        <v>700</v>
      </c>
      <c r="X499" s="4">
        <v>700</v>
      </c>
      <c r="Y499" s="4">
        <v>2181</v>
      </c>
      <c r="Z499" s="4">
        <v>0</v>
      </c>
      <c r="AA499" s="4" t="s">
        <v>42</v>
      </c>
      <c r="AB499" s="4">
        <v>700</v>
      </c>
    </row>
    <row r="500" ht="30" customHeight="1" spans="1:28">
      <c r="A500" s="4">
        <v>494</v>
      </c>
      <c r="B500" s="4" t="s">
        <v>653</v>
      </c>
      <c r="C500" s="4" t="s">
        <v>1401</v>
      </c>
      <c r="D500" s="4" t="s">
        <v>1436</v>
      </c>
      <c r="E500" s="4" t="s">
        <v>1437</v>
      </c>
      <c r="F500" s="4" t="s">
        <v>1438</v>
      </c>
      <c r="G500" s="4" t="s">
        <v>40</v>
      </c>
      <c r="H500" s="4" t="s">
        <v>1436</v>
      </c>
      <c r="I500" s="4" t="s">
        <v>1437</v>
      </c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 t="s">
        <v>53</v>
      </c>
      <c r="U500" s="4" t="s">
        <v>42</v>
      </c>
      <c r="V500" s="4">
        <v>40005.49</v>
      </c>
      <c r="W500" s="4">
        <v>1000</v>
      </c>
      <c r="X500" s="8">
        <v>6700</v>
      </c>
      <c r="Y500" s="4">
        <v>4311</v>
      </c>
      <c r="Z500" s="4">
        <v>0</v>
      </c>
      <c r="AA500" s="4" t="s">
        <v>42</v>
      </c>
      <c r="AB500" s="4">
        <v>6700</v>
      </c>
    </row>
    <row r="501" ht="30" customHeight="1" spans="1:28">
      <c r="A501" s="4">
        <v>495</v>
      </c>
      <c r="B501" s="4" t="s">
        <v>653</v>
      </c>
      <c r="C501" s="4" t="s">
        <v>1401</v>
      </c>
      <c r="D501" s="4" t="s">
        <v>1436</v>
      </c>
      <c r="E501" s="4" t="s">
        <v>1437</v>
      </c>
      <c r="F501" s="4" t="s">
        <v>1438</v>
      </c>
      <c r="G501" s="4"/>
      <c r="H501" s="4" t="s">
        <v>1439</v>
      </c>
      <c r="I501" s="4" t="s">
        <v>1440</v>
      </c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 t="s">
        <v>53</v>
      </c>
      <c r="U501" s="4" t="s">
        <v>52</v>
      </c>
      <c r="V501" s="4">
        <v>23676.92</v>
      </c>
      <c r="W501" s="4">
        <v>2700</v>
      </c>
      <c r="X501" s="10"/>
      <c r="Y501" s="4"/>
      <c r="Z501" s="4"/>
      <c r="AA501" s="4"/>
      <c r="AB501" s="4"/>
    </row>
    <row r="502" ht="30" customHeight="1" spans="1:28">
      <c r="A502" s="4">
        <v>496</v>
      </c>
      <c r="B502" s="4" t="s">
        <v>653</v>
      </c>
      <c r="C502" s="4" t="s">
        <v>1401</v>
      </c>
      <c r="D502" s="4" t="s">
        <v>1436</v>
      </c>
      <c r="E502" s="4" t="s">
        <v>1437</v>
      </c>
      <c r="F502" s="4" t="s">
        <v>1438</v>
      </c>
      <c r="G502" s="4"/>
      <c r="H502" s="4" t="s">
        <v>1441</v>
      </c>
      <c r="I502" s="4" t="s">
        <v>1286</v>
      </c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 t="s">
        <v>53</v>
      </c>
      <c r="U502" s="4" t="s">
        <v>52</v>
      </c>
      <c r="V502" s="4">
        <v>44797.5</v>
      </c>
      <c r="W502" s="4">
        <v>3000</v>
      </c>
      <c r="X502" s="9"/>
      <c r="Y502" s="4"/>
      <c r="Z502" s="4"/>
      <c r="AA502" s="4"/>
      <c r="AB502" s="4"/>
    </row>
    <row r="503" ht="30" customHeight="1" spans="1:28">
      <c r="A503" s="4">
        <v>497</v>
      </c>
      <c r="B503" s="4" t="s">
        <v>653</v>
      </c>
      <c r="C503" s="4" t="s">
        <v>1401</v>
      </c>
      <c r="D503" s="4" t="s">
        <v>1442</v>
      </c>
      <c r="E503" s="4" t="s">
        <v>1443</v>
      </c>
      <c r="F503" s="4" t="s">
        <v>1444</v>
      </c>
      <c r="G503" s="4" t="s">
        <v>40</v>
      </c>
      <c r="H503" s="4" t="s">
        <v>1442</v>
      </c>
      <c r="I503" s="4" t="s">
        <v>1443</v>
      </c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 t="s">
        <v>53</v>
      </c>
      <c r="U503" s="4" t="s">
        <v>52</v>
      </c>
      <c r="V503" s="4">
        <v>17825</v>
      </c>
      <c r="W503" s="4">
        <v>2700</v>
      </c>
      <c r="X503" s="8">
        <v>5200</v>
      </c>
      <c r="Y503" s="4">
        <v>234</v>
      </c>
      <c r="Z503" s="4">
        <v>0</v>
      </c>
      <c r="AA503" s="4" t="s">
        <v>42</v>
      </c>
      <c r="AB503" s="4">
        <v>5200</v>
      </c>
    </row>
    <row r="504" ht="30" customHeight="1" spans="1:28">
      <c r="A504" s="4">
        <v>498</v>
      </c>
      <c r="B504" s="4" t="s">
        <v>653</v>
      </c>
      <c r="C504" s="4" t="s">
        <v>1401</v>
      </c>
      <c r="D504" s="4" t="s">
        <v>1442</v>
      </c>
      <c r="E504" s="4" t="s">
        <v>1443</v>
      </c>
      <c r="F504" s="4" t="s">
        <v>1444</v>
      </c>
      <c r="G504" s="4"/>
      <c r="H504" s="4" t="s">
        <v>1445</v>
      </c>
      <c r="I504" s="4" t="s">
        <v>1332</v>
      </c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 t="s">
        <v>53</v>
      </c>
      <c r="U504" s="4" t="s">
        <v>52</v>
      </c>
      <c r="V504" s="4">
        <v>11314.18</v>
      </c>
      <c r="W504" s="4">
        <v>2500</v>
      </c>
      <c r="X504" s="9"/>
      <c r="Y504" s="4"/>
      <c r="Z504" s="4"/>
      <c r="AA504" s="4"/>
      <c r="AB504" s="4"/>
    </row>
    <row r="505" ht="30" customHeight="1" spans="1:28">
      <c r="A505" s="4">
        <v>499</v>
      </c>
      <c r="B505" s="4" t="s">
        <v>653</v>
      </c>
      <c r="C505" s="4" t="s">
        <v>1401</v>
      </c>
      <c r="D505" s="4" t="s">
        <v>1446</v>
      </c>
      <c r="E505" s="4" t="s">
        <v>1447</v>
      </c>
      <c r="F505" s="4" t="s">
        <v>1448</v>
      </c>
      <c r="G505" s="4" t="s">
        <v>40</v>
      </c>
      <c r="H505" s="4" t="s">
        <v>1449</v>
      </c>
      <c r="I505" s="4" t="s">
        <v>1297</v>
      </c>
      <c r="J505" s="4" t="s">
        <v>149</v>
      </c>
      <c r="K505" s="4" t="s">
        <v>384</v>
      </c>
      <c r="L505" s="4" t="s">
        <v>308</v>
      </c>
      <c r="M505" s="4" t="s">
        <v>152</v>
      </c>
      <c r="N505" s="4" t="s">
        <v>233</v>
      </c>
      <c r="O505" s="4">
        <v>12</v>
      </c>
      <c r="P505" s="4" t="s">
        <v>42</v>
      </c>
      <c r="Q505" s="4" t="s">
        <v>52</v>
      </c>
      <c r="R505" s="4">
        <v>1200</v>
      </c>
      <c r="S505" s="4">
        <v>1200</v>
      </c>
      <c r="T505" s="4" t="s">
        <v>53</v>
      </c>
      <c r="U505" s="4" t="s">
        <v>52</v>
      </c>
      <c r="V505" s="4">
        <v>51110</v>
      </c>
      <c r="W505" s="4">
        <v>3200</v>
      </c>
      <c r="X505" s="4">
        <v>3200</v>
      </c>
      <c r="Y505" s="4">
        <v>6000</v>
      </c>
      <c r="Z505" s="4">
        <v>0</v>
      </c>
      <c r="AA505" s="4" t="s">
        <v>42</v>
      </c>
      <c r="AB505" s="4">
        <v>4400</v>
      </c>
    </row>
    <row r="506" ht="30" customHeight="1" spans="1:28">
      <c r="A506" s="4">
        <v>500</v>
      </c>
      <c r="B506" s="4" t="s">
        <v>653</v>
      </c>
      <c r="C506" s="4" t="s">
        <v>1401</v>
      </c>
      <c r="D506" s="4" t="s">
        <v>1450</v>
      </c>
      <c r="E506" s="4" t="s">
        <v>1451</v>
      </c>
      <c r="F506" s="4" t="s">
        <v>1452</v>
      </c>
      <c r="G506" s="4" t="s">
        <v>40</v>
      </c>
      <c r="H506" s="4" t="s">
        <v>1450</v>
      </c>
      <c r="I506" s="4" t="s">
        <v>1451</v>
      </c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 t="s">
        <v>41</v>
      </c>
      <c r="U506" s="4" t="s">
        <v>42</v>
      </c>
      <c r="V506" s="4">
        <v>41000</v>
      </c>
      <c r="W506" s="4">
        <v>600</v>
      </c>
      <c r="X506" s="4">
        <v>600</v>
      </c>
      <c r="Y506" s="4">
        <v>1500</v>
      </c>
      <c r="Z506" s="4">
        <v>0</v>
      </c>
      <c r="AA506" s="4" t="s">
        <v>42</v>
      </c>
      <c r="AB506" s="4">
        <v>600</v>
      </c>
    </row>
    <row r="507" ht="30" customHeight="1" spans="1:28">
      <c r="A507" s="4">
        <v>501</v>
      </c>
      <c r="B507" s="4" t="s">
        <v>653</v>
      </c>
      <c r="C507" s="4" t="s">
        <v>1401</v>
      </c>
      <c r="D507" s="4" t="s">
        <v>1453</v>
      </c>
      <c r="E507" s="4" t="s">
        <v>1403</v>
      </c>
      <c r="F507" s="4" t="s">
        <v>1454</v>
      </c>
      <c r="G507" s="4" t="s">
        <v>40</v>
      </c>
      <c r="H507" s="4" t="s">
        <v>1453</v>
      </c>
      <c r="I507" s="4" t="s">
        <v>1403</v>
      </c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 t="s">
        <v>41</v>
      </c>
      <c r="U507" s="4" t="s">
        <v>42</v>
      </c>
      <c r="V507" s="4">
        <v>12305</v>
      </c>
      <c r="W507" s="4">
        <v>300</v>
      </c>
      <c r="X507" s="4">
        <v>300</v>
      </c>
      <c r="Y507" s="4">
        <v>3150</v>
      </c>
      <c r="Z507" s="4">
        <v>0</v>
      </c>
      <c r="AA507" s="4" t="s">
        <v>42</v>
      </c>
      <c r="AB507" s="4">
        <v>300</v>
      </c>
    </row>
    <row r="508" ht="30" customHeight="1" spans="1:28">
      <c r="A508" s="4">
        <v>502</v>
      </c>
      <c r="B508" s="4" t="s">
        <v>653</v>
      </c>
      <c r="C508" s="4" t="s">
        <v>1401</v>
      </c>
      <c r="D508" s="4" t="s">
        <v>1455</v>
      </c>
      <c r="E508" s="4" t="s">
        <v>1456</v>
      </c>
      <c r="F508" s="4" t="s">
        <v>1457</v>
      </c>
      <c r="G508" s="4" t="s">
        <v>40</v>
      </c>
      <c r="H508" s="4" t="s">
        <v>1458</v>
      </c>
      <c r="I508" s="4" t="s">
        <v>1459</v>
      </c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 t="s">
        <v>53</v>
      </c>
      <c r="U508" s="4" t="s">
        <v>52</v>
      </c>
      <c r="V508" s="4">
        <v>60036</v>
      </c>
      <c r="W508" s="4">
        <v>3200</v>
      </c>
      <c r="X508" s="4">
        <v>3200</v>
      </c>
      <c r="Y508" s="4">
        <v>3435</v>
      </c>
      <c r="Z508" s="4">
        <v>0</v>
      </c>
      <c r="AA508" s="4" t="s">
        <v>42</v>
      </c>
      <c r="AB508" s="4">
        <v>3200</v>
      </c>
    </row>
    <row r="509" ht="30" customHeight="1" spans="1:28">
      <c r="A509" s="4">
        <v>503</v>
      </c>
      <c r="B509" s="4" t="s">
        <v>653</v>
      </c>
      <c r="C509" s="4" t="s">
        <v>1460</v>
      </c>
      <c r="D509" s="4" t="s">
        <v>1461</v>
      </c>
      <c r="E509" s="4" t="s">
        <v>1462</v>
      </c>
      <c r="F509" s="4" t="s">
        <v>1463</v>
      </c>
      <c r="G509" s="4" t="s">
        <v>1464</v>
      </c>
      <c r="H509" s="4" t="s">
        <v>1461</v>
      </c>
      <c r="I509" s="4" t="s">
        <v>1462</v>
      </c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 t="s">
        <v>53</v>
      </c>
      <c r="U509" s="4" t="s">
        <v>42</v>
      </c>
      <c r="V509" s="4">
        <v>49800</v>
      </c>
      <c r="W509" s="4">
        <v>1000</v>
      </c>
      <c r="X509" s="4">
        <v>1000</v>
      </c>
      <c r="Y509" s="4"/>
      <c r="Z509" s="4"/>
      <c r="AA509" s="4" t="s">
        <v>42</v>
      </c>
      <c r="AB509" s="4">
        <v>1000</v>
      </c>
    </row>
    <row r="510" ht="30" customHeight="1" spans="1:28">
      <c r="A510" s="4">
        <v>504</v>
      </c>
      <c r="B510" s="4" t="s">
        <v>653</v>
      </c>
      <c r="C510" s="4" t="s">
        <v>1465</v>
      </c>
      <c r="D510" s="4" t="s">
        <v>1466</v>
      </c>
      <c r="E510" s="4" t="s">
        <v>1297</v>
      </c>
      <c r="F510" s="4" t="s">
        <v>1467</v>
      </c>
      <c r="G510" s="4" t="s">
        <v>40</v>
      </c>
      <c r="H510" s="4" t="s">
        <v>1466</v>
      </c>
      <c r="I510" s="4" t="s">
        <v>1297</v>
      </c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 t="s">
        <v>53</v>
      </c>
      <c r="U510" s="4" t="s">
        <v>52</v>
      </c>
      <c r="V510" s="4">
        <v>38905.59</v>
      </c>
      <c r="W510" s="4">
        <v>3000</v>
      </c>
      <c r="X510" s="4">
        <v>3000</v>
      </c>
      <c r="Y510" s="4">
        <v>6000</v>
      </c>
      <c r="Z510" s="4"/>
      <c r="AA510" s="4" t="s">
        <v>42</v>
      </c>
      <c r="AB510" s="4">
        <v>3000</v>
      </c>
    </row>
    <row r="511" ht="30" customHeight="1" spans="1:28">
      <c r="A511" s="4">
        <v>505</v>
      </c>
      <c r="B511" s="4" t="s">
        <v>653</v>
      </c>
      <c r="C511" s="4" t="s">
        <v>1465</v>
      </c>
      <c r="D511" s="4" t="s">
        <v>1468</v>
      </c>
      <c r="E511" s="4" t="s">
        <v>1250</v>
      </c>
      <c r="F511" s="4" t="s">
        <v>1469</v>
      </c>
      <c r="G511" s="4" t="s">
        <v>40</v>
      </c>
      <c r="H511" s="4" t="s">
        <v>1470</v>
      </c>
      <c r="I511" s="4" t="s">
        <v>77</v>
      </c>
      <c r="J511" s="4" t="s">
        <v>47</v>
      </c>
      <c r="K511" s="4" t="s">
        <v>460</v>
      </c>
      <c r="L511" s="4" t="s">
        <v>1471</v>
      </c>
      <c r="M511" s="4" t="s">
        <v>50</v>
      </c>
      <c r="N511" s="4" t="s">
        <v>1472</v>
      </c>
      <c r="O511" s="4">
        <v>3</v>
      </c>
      <c r="P511" s="4" t="s">
        <v>52</v>
      </c>
      <c r="Q511" s="4"/>
      <c r="R511" s="4">
        <v>200</v>
      </c>
      <c r="S511" s="4">
        <v>200</v>
      </c>
      <c r="T511" s="4" t="s">
        <v>53</v>
      </c>
      <c r="U511" s="4" t="s">
        <v>42</v>
      </c>
      <c r="V511" s="4">
        <v>15428.41</v>
      </c>
      <c r="W511" s="4">
        <v>700</v>
      </c>
      <c r="X511" s="4">
        <v>700</v>
      </c>
      <c r="Y511" s="4">
        <v>966</v>
      </c>
      <c r="Z511" s="4"/>
      <c r="AA511" s="4" t="s">
        <v>42</v>
      </c>
      <c r="AB511" s="4">
        <v>900</v>
      </c>
    </row>
    <row r="512" ht="30" customHeight="1" spans="1:28">
      <c r="A512" s="4">
        <v>506</v>
      </c>
      <c r="B512" s="4" t="s">
        <v>653</v>
      </c>
      <c r="C512" s="4" t="s">
        <v>1465</v>
      </c>
      <c r="D512" s="4" t="s">
        <v>1473</v>
      </c>
      <c r="E512" s="4" t="s">
        <v>220</v>
      </c>
      <c r="F512" s="4" t="s">
        <v>1474</v>
      </c>
      <c r="G512" s="4" t="s">
        <v>40</v>
      </c>
      <c r="H512" s="4" t="s">
        <v>1475</v>
      </c>
      <c r="I512" s="4" t="s">
        <v>746</v>
      </c>
      <c r="J512" s="4" t="s">
        <v>47</v>
      </c>
      <c r="K512" s="4" t="s">
        <v>460</v>
      </c>
      <c r="L512" s="4" t="s">
        <v>1471</v>
      </c>
      <c r="M512" s="4" t="s">
        <v>50</v>
      </c>
      <c r="N512" s="4" t="s">
        <v>233</v>
      </c>
      <c r="O512" s="4">
        <v>12</v>
      </c>
      <c r="P512" s="4" t="s">
        <v>42</v>
      </c>
      <c r="Q512" s="4" t="s">
        <v>52</v>
      </c>
      <c r="R512" s="4">
        <v>400</v>
      </c>
      <c r="S512" s="4">
        <v>400</v>
      </c>
      <c r="T512" s="4" t="s">
        <v>53</v>
      </c>
      <c r="U512" s="4" t="s">
        <v>52</v>
      </c>
      <c r="V512" s="4">
        <v>53928.68</v>
      </c>
      <c r="W512" s="4">
        <v>3200</v>
      </c>
      <c r="X512" s="4">
        <v>3200</v>
      </c>
      <c r="Y512" s="4">
        <v>900</v>
      </c>
      <c r="Z512" s="4"/>
      <c r="AA512" s="4" t="s">
        <v>42</v>
      </c>
      <c r="AB512" s="4">
        <v>3600</v>
      </c>
    </row>
    <row r="513" ht="30" customHeight="1" spans="1:28">
      <c r="A513" s="4">
        <v>507</v>
      </c>
      <c r="B513" s="4" t="s">
        <v>653</v>
      </c>
      <c r="C513" s="4" t="s">
        <v>1465</v>
      </c>
      <c r="D513" s="4" t="s">
        <v>1476</v>
      </c>
      <c r="E513" s="4" t="s">
        <v>1308</v>
      </c>
      <c r="F513" s="4" t="s">
        <v>1477</v>
      </c>
      <c r="G513" s="4" t="s">
        <v>40</v>
      </c>
      <c r="H513" s="4" t="s">
        <v>1478</v>
      </c>
      <c r="I513" s="4" t="s">
        <v>1479</v>
      </c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 t="s">
        <v>53</v>
      </c>
      <c r="U513" s="4" t="s">
        <v>52</v>
      </c>
      <c r="V513" s="4">
        <v>32047.51</v>
      </c>
      <c r="W513" s="4">
        <v>3000</v>
      </c>
      <c r="X513" s="4">
        <v>3000</v>
      </c>
      <c r="Y513" s="4">
        <v>1800</v>
      </c>
      <c r="Z513" s="4"/>
      <c r="AA513" s="4" t="s">
        <v>42</v>
      </c>
      <c r="AB513" s="4">
        <v>3000</v>
      </c>
    </row>
    <row r="514" ht="30" customHeight="1" spans="1:28">
      <c r="A514" s="4">
        <v>508</v>
      </c>
      <c r="B514" s="4" t="s">
        <v>653</v>
      </c>
      <c r="C514" s="4" t="s">
        <v>1465</v>
      </c>
      <c r="D514" s="4" t="s">
        <v>1480</v>
      </c>
      <c r="E514" s="4" t="s">
        <v>1481</v>
      </c>
      <c r="F514" s="4" t="s">
        <v>1482</v>
      </c>
      <c r="G514" s="4" t="s">
        <v>40</v>
      </c>
      <c r="H514" s="4" t="s">
        <v>1480</v>
      </c>
      <c r="I514" s="4" t="s">
        <v>1481</v>
      </c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 t="s">
        <v>53</v>
      </c>
      <c r="U514" s="4" t="s">
        <v>52</v>
      </c>
      <c r="V514" s="4">
        <v>56575.87</v>
      </c>
      <c r="W514" s="4">
        <v>3200</v>
      </c>
      <c r="X514" s="4">
        <v>3200</v>
      </c>
      <c r="Y514" s="4">
        <v>4239</v>
      </c>
      <c r="Z514" s="4"/>
      <c r="AA514" s="4" t="s">
        <v>42</v>
      </c>
      <c r="AB514" s="4">
        <v>3200</v>
      </c>
    </row>
    <row r="515" ht="30" customHeight="1" spans="1:28">
      <c r="A515" s="4">
        <v>509</v>
      </c>
      <c r="B515" s="4" t="s">
        <v>653</v>
      </c>
      <c r="C515" s="4" t="s">
        <v>1465</v>
      </c>
      <c r="D515" s="4" t="s">
        <v>470</v>
      </c>
      <c r="E515" s="4" t="s">
        <v>1328</v>
      </c>
      <c r="F515" s="4" t="s">
        <v>1483</v>
      </c>
      <c r="G515" s="4" t="s">
        <v>40</v>
      </c>
      <c r="H515" s="4" t="s">
        <v>1484</v>
      </c>
      <c r="I515" s="4" t="s">
        <v>1485</v>
      </c>
      <c r="J515" s="4" t="s">
        <v>476</v>
      </c>
      <c r="K515" s="4" t="s">
        <v>151</v>
      </c>
      <c r="L515" s="4"/>
      <c r="M515" s="4" t="s">
        <v>152</v>
      </c>
      <c r="N515" s="4" t="s">
        <v>908</v>
      </c>
      <c r="O515" s="4">
        <v>6</v>
      </c>
      <c r="P515" s="4"/>
      <c r="Q515" s="4" t="s">
        <v>52</v>
      </c>
      <c r="R515" s="4">
        <v>1200</v>
      </c>
      <c r="S515" s="4">
        <v>1200</v>
      </c>
      <c r="T515" s="4" t="s">
        <v>53</v>
      </c>
      <c r="U515" s="4" t="s">
        <v>42</v>
      </c>
      <c r="V515" s="4">
        <v>96391.47</v>
      </c>
      <c r="W515" s="4">
        <v>1200</v>
      </c>
      <c r="X515" s="4">
        <v>1200</v>
      </c>
      <c r="Y515" s="4"/>
      <c r="Z515" s="4"/>
      <c r="AA515" s="4" t="s">
        <v>42</v>
      </c>
      <c r="AB515" s="4">
        <v>2400</v>
      </c>
    </row>
    <row r="516" ht="30" customHeight="1" spans="1:28">
      <c r="A516" s="4">
        <v>510</v>
      </c>
      <c r="B516" s="4" t="s">
        <v>653</v>
      </c>
      <c r="C516" s="4" t="s">
        <v>1465</v>
      </c>
      <c r="D516" s="4" t="s">
        <v>1486</v>
      </c>
      <c r="E516" s="4" t="s">
        <v>1332</v>
      </c>
      <c r="F516" s="4" t="s">
        <v>1487</v>
      </c>
      <c r="G516" s="4" t="s">
        <v>40</v>
      </c>
      <c r="H516" s="4" t="s">
        <v>1488</v>
      </c>
      <c r="I516" s="4" t="s">
        <v>1437</v>
      </c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 t="s">
        <v>53</v>
      </c>
      <c r="U516" s="4" t="s">
        <v>52</v>
      </c>
      <c r="V516" s="4">
        <v>52156.28</v>
      </c>
      <c r="W516" s="4">
        <v>3200</v>
      </c>
      <c r="X516" s="8">
        <v>6200</v>
      </c>
      <c r="Y516" s="4">
        <v>1500</v>
      </c>
      <c r="Z516" s="4"/>
      <c r="AA516" s="4" t="s">
        <v>42</v>
      </c>
      <c r="AB516" s="4">
        <v>6200</v>
      </c>
    </row>
    <row r="517" ht="30" customHeight="1" spans="1:28">
      <c r="A517" s="4">
        <v>511</v>
      </c>
      <c r="B517" s="4" t="s">
        <v>653</v>
      </c>
      <c r="C517" s="4" t="s">
        <v>1465</v>
      </c>
      <c r="D517" s="4" t="s">
        <v>1486</v>
      </c>
      <c r="E517" s="4" t="s">
        <v>1332</v>
      </c>
      <c r="F517" s="4" t="s">
        <v>1487</v>
      </c>
      <c r="G517" s="4" t="s">
        <v>40</v>
      </c>
      <c r="H517" s="4" t="s">
        <v>1489</v>
      </c>
      <c r="I517" s="4" t="s">
        <v>1490</v>
      </c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 t="s">
        <v>53</v>
      </c>
      <c r="U517" s="4" t="s">
        <v>52</v>
      </c>
      <c r="V517" s="4">
        <v>40930.78</v>
      </c>
      <c r="W517" s="4">
        <v>3000</v>
      </c>
      <c r="X517" s="9"/>
      <c r="Y517" s="4"/>
      <c r="Z517" s="4"/>
      <c r="AA517" s="4" t="s">
        <v>42</v>
      </c>
      <c r="AB517" s="4"/>
    </row>
    <row r="518" ht="30" customHeight="1" spans="1:28">
      <c r="A518" s="4">
        <v>512</v>
      </c>
      <c r="B518" s="4" t="s">
        <v>653</v>
      </c>
      <c r="C518" s="4" t="s">
        <v>1465</v>
      </c>
      <c r="D518" s="4" t="s">
        <v>1491</v>
      </c>
      <c r="E518" s="4" t="s">
        <v>1286</v>
      </c>
      <c r="F518" s="4" t="s">
        <v>1492</v>
      </c>
      <c r="G518" s="4" t="s">
        <v>40</v>
      </c>
      <c r="H518" s="4" t="s">
        <v>1491</v>
      </c>
      <c r="I518" s="4" t="s">
        <v>1286</v>
      </c>
      <c r="J518" s="4" t="s">
        <v>1493</v>
      </c>
      <c r="K518" s="4" t="s">
        <v>1494</v>
      </c>
      <c r="L518" s="4" t="s">
        <v>593</v>
      </c>
      <c r="M518" s="4" t="s">
        <v>152</v>
      </c>
      <c r="N518" s="4" t="s">
        <v>233</v>
      </c>
      <c r="O518" s="4">
        <v>12</v>
      </c>
      <c r="P518" s="4" t="s">
        <v>42</v>
      </c>
      <c r="Q518" s="4" t="s">
        <v>52</v>
      </c>
      <c r="R518" s="4">
        <v>1200</v>
      </c>
      <c r="S518" s="4">
        <v>1200</v>
      </c>
      <c r="T518" s="4" t="s">
        <v>53</v>
      </c>
      <c r="U518" s="4" t="s">
        <v>52</v>
      </c>
      <c r="V518" s="4">
        <v>65281.52</v>
      </c>
      <c r="W518" s="4">
        <v>3200</v>
      </c>
      <c r="X518" s="8">
        <v>6200</v>
      </c>
      <c r="Y518" s="4"/>
      <c r="Z518" s="4"/>
      <c r="AA518" s="4" t="s">
        <v>42</v>
      </c>
      <c r="AB518" s="4">
        <v>8600</v>
      </c>
    </row>
    <row r="519" ht="30" customHeight="1" spans="1:28">
      <c r="A519" s="4">
        <v>513</v>
      </c>
      <c r="B519" s="4" t="s">
        <v>653</v>
      </c>
      <c r="C519" s="4" t="s">
        <v>1465</v>
      </c>
      <c r="D519" s="4" t="s">
        <v>1491</v>
      </c>
      <c r="E519" s="4" t="s">
        <v>1286</v>
      </c>
      <c r="F519" s="4" t="s">
        <v>1492</v>
      </c>
      <c r="G519" s="4" t="s">
        <v>40</v>
      </c>
      <c r="H519" s="4" t="s">
        <v>1402</v>
      </c>
      <c r="I519" s="4" t="s">
        <v>1495</v>
      </c>
      <c r="J519" s="4" t="s">
        <v>1496</v>
      </c>
      <c r="K519" s="4" t="s">
        <v>1497</v>
      </c>
      <c r="L519" s="4" t="s">
        <v>1498</v>
      </c>
      <c r="M519" s="4" t="s">
        <v>152</v>
      </c>
      <c r="N519" s="4" t="s">
        <v>398</v>
      </c>
      <c r="O519" s="4">
        <v>8</v>
      </c>
      <c r="P519" s="4"/>
      <c r="Q519" s="4" t="s">
        <v>52</v>
      </c>
      <c r="R519" s="4">
        <v>1200</v>
      </c>
      <c r="S519" s="4">
        <v>1200</v>
      </c>
      <c r="T519" s="4" t="s">
        <v>53</v>
      </c>
      <c r="U519" s="4" t="s">
        <v>52</v>
      </c>
      <c r="V519" s="4">
        <v>31882</v>
      </c>
      <c r="W519" s="4">
        <v>3000</v>
      </c>
      <c r="X519" s="9"/>
      <c r="Y519" s="4"/>
      <c r="Z519" s="4"/>
      <c r="AA519" s="4" t="s">
        <v>42</v>
      </c>
      <c r="AB519" s="4"/>
    </row>
    <row r="520" ht="30" customHeight="1" spans="1:28">
      <c r="A520" s="4">
        <v>514</v>
      </c>
      <c r="B520" s="4" t="s">
        <v>653</v>
      </c>
      <c r="C520" s="4" t="s">
        <v>1499</v>
      </c>
      <c r="D520" s="4" t="s">
        <v>1500</v>
      </c>
      <c r="E520" s="4" t="s">
        <v>1501</v>
      </c>
      <c r="F520" s="4" t="s">
        <v>1502</v>
      </c>
      <c r="G520" s="4" t="s">
        <v>40</v>
      </c>
      <c r="H520" s="4" t="s">
        <v>1503</v>
      </c>
      <c r="I520" s="4" t="s">
        <v>1504</v>
      </c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 t="s">
        <v>53</v>
      </c>
      <c r="U520" s="4" t="s">
        <v>1505</v>
      </c>
      <c r="V520" s="4">
        <v>26400</v>
      </c>
      <c r="W520" s="4">
        <v>2700</v>
      </c>
      <c r="X520" s="4">
        <v>2700</v>
      </c>
      <c r="Y520" s="4"/>
      <c r="Z520" s="4"/>
      <c r="AA520" s="4" t="s">
        <v>42</v>
      </c>
      <c r="AB520" s="4">
        <v>2700</v>
      </c>
    </row>
    <row r="521" ht="30" customHeight="1" spans="1:28">
      <c r="A521" s="4">
        <v>515</v>
      </c>
      <c r="B521" s="4" t="s">
        <v>653</v>
      </c>
      <c r="C521" s="4" t="s">
        <v>1506</v>
      </c>
      <c r="D521" s="4" t="s">
        <v>1507</v>
      </c>
      <c r="E521" s="4" t="s">
        <v>1406</v>
      </c>
      <c r="F521" s="4" t="s">
        <v>1508</v>
      </c>
      <c r="G521" s="4" t="s">
        <v>40</v>
      </c>
      <c r="H521" s="4" t="s">
        <v>1509</v>
      </c>
      <c r="I521" s="4" t="s">
        <v>1375</v>
      </c>
      <c r="J521" s="4" t="s">
        <v>47</v>
      </c>
      <c r="K521" s="4" t="s">
        <v>436</v>
      </c>
      <c r="L521" s="4" t="s">
        <v>1510</v>
      </c>
      <c r="M521" s="4" t="s">
        <v>50</v>
      </c>
      <c r="N521" s="4" t="s">
        <v>1511</v>
      </c>
      <c r="O521" s="4">
        <v>11</v>
      </c>
      <c r="P521" s="4" t="s">
        <v>42</v>
      </c>
      <c r="Q521" s="4" t="s">
        <v>52</v>
      </c>
      <c r="R521" s="4">
        <v>400</v>
      </c>
      <c r="S521" s="4">
        <v>400</v>
      </c>
      <c r="T521" s="4" t="s">
        <v>53</v>
      </c>
      <c r="U521" s="4" t="s">
        <v>52</v>
      </c>
      <c r="V521" s="4">
        <v>69000</v>
      </c>
      <c r="W521" s="4">
        <v>3200</v>
      </c>
      <c r="X521" s="4">
        <v>3200</v>
      </c>
      <c r="Y521" s="4">
        <v>6000</v>
      </c>
      <c r="Z521" s="4">
        <v>0</v>
      </c>
      <c r="AA521" s="4" t="s">
        <v>42</v>
      </c>
      <c r="AB521" s="4">
        <v>3600</v>
      </c>
    </row>
    <row r="522" ht="30" customHeight="1" spans="1:28">
      <c r="A522" s="4">
        <v>516</v>
      </c>
      <c r="B522" s="4" t="s">
        <v>653</v>
      </c>
      <c r="C522" s="4" t="s">
        <v>1506</v>
      </c>
      <c r="D522" s="4" t="s">
        <v>1512</v>
      </c>
      <c r="E522" s="4" t="s">
        <v>1297</v>
      </c>
      <c r="F522" s="4" t="s">
        <v>1513</v>
      </c>
      <c r="G522" s="4" t="s">
        <v>40</v>
      </c>
      <c r="H522" s="4" t="s">
        <v>1514</v>
      </c>
      <c r="I522" s="4" t="s">
        <v>695</v>
      </c>
      <c r="J522" s="4" t="s">
        <v>47</v>
      </c>
      <c r="K522" s="4" t="s">
        <v>1515</v>
      </c>
      <c r="L522" s="4" t="s">
        <v>1516</v>
      </c>
      <c r="M522" s="4" t="s">
        <v>50</v>
      </c>
      <c r="N522" s="4" t="s">
        <v>233</v>
      </c>
      <c r="O522" s="4">
        <v>12</v>
      </c>
      <c r="P522" s="4" t="s">
        <v>42</v>
      </c>
      <c r="Q522" s="4" t="s">
        <v>52</v>
      </c>
      <c r="R522" s="4">
        <v>400</v>
      </c>
      <c r="S522" s="4">
        <v>400</v>
      </c>
      <c r="T522" s="4" t="s">
        <v>53</v>
      </c>
      <c r="U522" s="4" t="s">
        <v>52</v>
      </c>
      <c r="V522" s="4">
        <v>80000</v>
      </c>
      <c r="W522" s="4">
        <v>3200</v>
      </c>
      <c r="X522" s="4">
        <v>3200</v>
      </c>
      <c r="Y522" s="4">
        <v>0</v>
      </c>
      <c r="Z522" s="4">
        <v>0</v>
      </c>
      <c r="AA522" s="4" t="s">
        <v>42</v>
      </c>
      <c r="AB522" s="4">
        <v>3600</v>
      </c>
    </row>
    <row r="523" ht="30" customHeight="1" spans="1:28">
      <c r="A523" s="4">
        <v>517</v>
      </c>
      <c r="B523" s="4" t="s">
        <v>653</v>
      </c>
      <c r="C523" s="4" t="s">
        <v>1506</v>
      </c>
      <c r="D523" s="4" t="s">
        <v>1517</v>
      </c>
      <c r="E523" s="4" t="s">
        <v>1518</v>
      </c>
      <c r="F523" s="4" t="s">
        <v>1519</v>
      </c>
      <c r="G523" s="4" t="s">
        <v>40</v>
      </c>
      <c r="H523" s="4" t="s">
        <v>1520</v>
      </c>
      <c r="I523" s="4" t="s">
        <v>1521</v>
      </c>
      <c r="J523" s="4" t="s">
        <v>1522</v>
      </c>
      <c r="K523" s="4" t="s">
        <v>1523</v>
      </c>
      <c r="L523" s="4" t="s">
        <v>1524</v>
      </c>
      <c r="M523" s="4" t="s">
        <v>152</v>
      </c>
      <c r="N523" s="4" t="s">
        <v>233</v>
      </c>
      <c r="O523" s="4">
        <v>12</v>
      </c>
      <c r="P523" s="4" t="s">
        <v>42</v>
      </c>
      <c r="Q523" s="4" t="s">
        <v>52</v>
      </c>
      <c r="R523" s="4">
        <v>1200</v>
      </c>
      <c r="S523" s="4">
        <v>1200</v>
      </c>
      <c r="T523" s="4" t="s">
        <v>53</v>
      </c>
      <c r="U523" s="4" t="s">
        <v>52</v>
      </c>
      <c r="V523" s="4">
        <v>86000</v>
      </c>
      <c r="W523" s="4">
        <v>3200</v>
      </c>
      <c r="X523" s="8">
        <v>3700</v>
      </c>
      <c r="Y523" s="4">
        <v>2448</v>
      </c>
      <c r="Z523" s="4">
        <v>6200</v>
      </c>
      <c r="AA523" s="4" t="s">
        <v>42</v>
      </c>
      <c r="AB523" s="4">
        <v>5100</v>
      </c>
    </row>
    <row r="524" ht="30" customHeight="1" spans="1:28">
      <c r="A524" s="4">
        <v>518</v>
      </c>
      <c r="B524" s="4" t="s">
        <v>653</v>
      </c>
      <c r="C524" s="4" t="s">
        <v>1506</v>
      </c>
      <c r="D524" s="4" t="s">
        <v>1517</v>
      </c>
      <c r="E524" s="4" t="s">
        <v>1518</v>
      </c>
      <c r="F524" s="4" t="s">
        <v>1519</v>
      </c>
      <c r="G524" s="4" t="s">
        <v>40</v>
      </c>
      <c r="H524" s="4" t="s">
        <v>1525</v>
      </c>
      <c r="I524" s="4" t="s">
        <v>1526</v>
      </c>
      <c r="J524" s="4" t="s">
        <v>47</v>
      </c>
      <c r="K524" s="4" t="s">
        <v>436</v>
      </c>
      <c r="L524" s="4" t="s">
        <v>49</v>
      </c>
      <c r="M524" s="4" t="s">
        <v>50</v>
      </c>
      <c r="N524" s="4" t="s">
        <v>1527</v>
      </c>
      <c r="O524" s="4">
        <v>3</v>
      </c>
      <c r="P524" s="4" t="s">
        <v>52</v>
      </c>
      <c r="Q524" s="4"/>
      <c r="R524" s="4">
        <v>200</v>
      </c>
      <c r="S524" s="4">
        <v>200</v>
      </c>
      <c r="T524" s="4" t="s">
        <v>53</v>
      </c>
      <c r="U524" s="4" t="s">
        <v>42</v>
      </c>
      <c r="V524" s="4">
        <v>13500</v>
      </c>
      <c r="W524" s="4">
        <v>500</v>
      </c>
      <c r="X524" s="9"/>
      <c r="Y524" s="4"/>
      <c r="Z524" s="4"/>
      <c r="AA524" s="4" t="s">
        <v>42</v>
      </c>
      <c r="AB524" s="4"/>
    </row>
    <row r="525" ht="30" customHeight="1" spans="1:28">
      <c r="A525" s="4">
        <v>519</v>
      </c>
      <c r="B525" s="4" t="s">
        <v>653</v>
      </c>
      <c r="C525" s="4" t="s">
        <v>1506</v>
      </c>
      <c r="D525" s="4" t="s">
        <v>1528</v>
      </c>
      <c r="E525" s="4" t="s">
        <v>1529</v>
      </c>
      <c r="F525" s="4" t="s">
        <v>1530</v>
      </c>
      <c r="G525" s="4" t="s">
        <v>40</v>
      </c>
      <c r="H525" s="4" t="s">
        <v>1528</v>
      </c>
      <c r="I525" s="4" t="s">
        <v>1529</v>
      </c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 t="s">
        <v>53</v>
      </c>
      <c r="U525" s="4" t="s">
        <v>52</v>
      </c>
      <c r="V525" s="4">
        <v>30033</v>
      </c>
      <c r="W525" s="4">
        <v>3000</v>
      </c>
      <c r="X525" s="4">
        <v>3000</v>
      </c>
      <c r="Y525" s="4">
        <v>0</v>
      </c>
      <c r="Z525" s="4">
        <v>0</v>
      </c>
      <c r="AA525" s="4" t="s">
        <v>42</v>
      </c>
      <c r="AB525" s="4">
        <v>3000</v>
      </c>
    </row>
    <row r="526" ht="30" customHeight="1" spans="1:28">
      <c r="A526" s="4">
        <v>520</v>
      </c>
      <c r="B526" s="4" t="s">
        <v>653</v>
      </c>
      <c r="C526" s="4" t="s">
        <v>1506</v>
      </c>
      <c r="D526" s="4" t="s">
        <v>1531</v>
      </c>
      <c r="E526" s="4" t="s">
        <v>737</v>
      </c>
      <c r="F526" s="4" t="s">
        <v>1532</v>
      </c>
      <c r="G526" s="4" t="s">
        <v>40</v>
      </c>
      <c r="H526" s="4" t="s">
        <v>1531</v>
      </c>
      <c r="I526" s="4" t="s">
        <v>737</v>
      </c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 t="s">
        <v>53</v>
      </c>
      <c r="U526" s="4" t="s">
        <v>52</v>
      </c>
      <c r="V526" s="4">
        <v>38000</v>
      </c>
      <c r="W526" s="4">
        <v>3000</v>
      </c>
      <c r="X526" s="8">
        <v>5700</v>
      </c>
      <c r="Y526" s="4">
        <v>0</v>
      </c>
      <c r="Z526" s="4">
        <v>0</v>
      </c>
      <c r="AA526" s="4" t="s">
        <v>42</v>
      </c>
      <c r="AB526" s="4">
        <v>5700</v>
      </c>
    </row>
    <row r="527" ht="30" customHeight="1" spans="1:28">
      <c r="A527" s="4">
        <v>521</v>
      </c>
      <c r="B527" s="4" t="s">
        <v>653</v>
      </c>
      <c r="C527" s="4" t="s">
        <v>1506</v>
      </c>
      <c r="D527" s="4" t="s">
        <v>1531</v>
      </c>
      <c r="E527" s="4" t="s">
        <v>737</v>
      </c>
      <c r="F527" s="4" t="s">
        <v>1532</v>
      </c>
      <c r="G527" s="4" t="s">
        <v>40</v>
      </c>
      <c r="H527" s="4" t="s">
        <v>1533</v>
      </c>
      <c r="I527" s="4" t="s">
        <v>850</v>
      </c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 t="s">
        <v>53</v>
      </c>
      <c r="U527" s="4" t="s">
        <v>52</v>
      </c>
      <c r="V527" s="4">
        <v>23000</v>
      </c>
      <c r="W527" s="4">
        <v>2700</v>
      </c>
      <c r="X527" s="9"/>
      <c r="Y527" s="4">
        <v>0</v>
      </c>
      <c r="Z527" s="4"/>
      <c r="AA527" s="4"/>
      <c r="AB527" s="4"/>
    </row>
    <row r="528" ht="30" customHeight="1" spans="1:28">
      <c r="A528" s="4">
        <v>522</v>
      </c>
      <c r="B528" s="4" t="s">
        <v>653</v>
      </c>
      <c r="C528" s="4" t="s">
        <v>1506</v>
      </c>
      <c r="D528" s="4" t="s">
        <v>1534</v>
      </c>
      <c r="E528" s="4" t="s">
        <v>1479</v>
      </c>
      <c r="F528" s="4" t="s">
        <v>1535</v>
      </c>
      <c r="G528" s="4" t="s">
        <v>40</v>
      </c>
      <c r="H528" s="4" t="s">
        <v>1536</v>
      </c>
      <c r="I528" s="4" t="s">
        <v>1182</v>
      </c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 t="s">
        <v>41</v>
      </c>
      <c r="U528" s="4" t="s">
        <v>42</v>
      </c>
      <c r="V528" s="4">
        <v>46600</v>
      </c>
      <c r="W528" s="4">
        <v>600</v>
      </c>
      <c r="X528" s="4">
        <v>600</v>
      </c>
      <c r="Y528" s="4">
        <v>0</v>
      </c>
      <c r="Z528" s="4">
        <v>0</v>
      </c>
      <c r="AA528" s="4" t="s">
        <v>42</v>
      </c>
      <c r="AB528" s="4">
        <v>600</v>
      </c>
    </row>
    <row r="529" ht="30" customHeight="1" spans="1:28">
      <c r="A529" s="4">
        <v>523</v>
      </c>
      <c r="B529" s="4" t="s">
        <v>653</v>
      </c>
      <c r="C529" s="4" t="s">
        <v>1506</v>
      </c>
      <c r="D529" s="4" t="s">
        <v>1537</v>
      </c>
      <c r="E529" s="4" t="s">
        <v>1182</v>
      </c>
      <c r="F529" s="4" t="s">
        <v>1538</v>
      </c>
      <c r="G529" s="4" t="s">
        <v>40</v>
      </c>
      <c r="H529" s="4" t="s">
        <v>1539</v>
      </c>
      <c r="I529" s="4" t="s">
        <v>1277</v>
      </c>
      <c r="J529" s="4" t="s">
        <v>149</v>
      </c>
      <c r="K529" s="4" t="s">
        <v>150</v>
      </c>
      <c r="L529" s="4" t="s">
        <v>1540</v>
      </c>
      <c r="M529" s="4" t="s">
        <v>152</v>
      </c>
      <c r="N529" s="4" t="s">
        <v>233</v>
      </c>
      <c r="O529" s="4">
        <v>12</v>
      </c>
      <c r="P529" s="4" t="s">
        <v>42</v>
      </c>
      <c r="Q529" s="4" t="s">
        <v>52</v>
      </c>
      <c r="R529" s="4">
        <v>1200</v>
      </c>
      <c r="S529" s="4">
        <v>1200</v>
      </c>
      <c r="T529" s="4" t="s">
        <v>53</v>
      </c>
      <c r="U529" s="4" t="s">
        <v>42</v>
      </c>
      <c r="V529" s="4">
        <v>57000</v>
      </c>
      <c r="W529" s="4">
        <v>1200</v>
      </c>
      <c r="X529" s="4">
        <v>1200</v>
      </c>
      <c r="Y529" s="4">
        <v>0</v>
      </c>
      <c r="Z529" s="4">
        <v>0</v>
      </c>
      <c r="AA529" s="4" t="s">
        <v>42</v>
      </c>
      <c r="AB529" s="4">
        <v>2400</v>
      </c>
    </row>
    <row r="530" ht="30" customHeight="1" spans="1:28">
      <c r="A530" s="4">
        <v>524</v>
      </c>
      <c r="B530" s="4" t="s">
        <v>653</v>
      </c>
      <c r="C530" s="4" t="s">
        <v>1506</v>
      </c>
      <c r="D530" s="4" t="s">
        <v>1541</v>
      </c>
      <c r="E530" s="4" t="s">
        <v>1542</v>
      </c>
      <c r="F530" s="4" t="s">
        <v>1543</v>
      </c>
      <c r="G530" s="4" t="s">
        <v>40</v>
      </c>
      <c r="H530" s="4" t="s">
        <v>1541</v>
      </c>
      <c r="I530" s="4" t="s">
        <v>1542</v>
      </c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 t="s">
        <v>53</v>
      </c>
      <c r="U530" s="4" t="s">
        <v>42</v>
      </c>
      <c r="V530" s="4">
        <v>45000</v>
      </c>
      <c r="W530" s="4">
        <v>1000</v>
      </c>
      <c r="X530" s="4">
        <v>1000</v>
      </c>
      <c r="Y530" s="4">
        <v>2553</v>
      </c>
      <c r="Z530" s="4">
        <v>0</v>
      </c>
      <c r="AA530" s="4" t="s">
        <v>42</v>
      </c>
      <c r="AB530" s="4">
        <v>1000</v>
      </c>
    </row>
    <row r="531" ht="30" customHeight="1" spans="1:28">
      <c r="A531" s="4">
        <v>525</v>
      </c>
      <c r="B531" s="4" t="s">
        <v>653</v>
      </c>
      <c r="C531" s="4" t="s">
        <v>1506</v>
      </c>
      <c r="D531" s="4" t="s">
        <v>1544</v>
      </c>
      <c r="E531" s="7" t="s">
        <v>1297</v>
      </c>
      <c r="F531" s="4" t="s">
        <v>1545</v>
      </c>
      <c r="G531" s="4" t="s">
        <v>40</v>
      </c>
      <c r="H531" s="4" t="s">
        <v>1544</v>
      </c>
      <c r="I531" s="4" t="s">
        <v>1297</v>
      </c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 t="s">
        <v>53</v>
      </c>
      <c r="U531" s="4" t="s">
        <v>42</v>
      </c>
      <c r="V531" s="4">
        <v>10700</v>
      </c>
      <c r="W531" s="4">
        <v>500</v>
      </c>
      <c r="X531" s="8">
        <v>1300</v>
      </c>
      <c r="Y531" s="4">
        <v>6000</v>
      </c>
      <c r="Z531" s="4">
        <v>0</v>
      </c>
      <c r="AA531" s="4" t="s">
        <v>42</v>
      </c>
      <c r="AB531" s="4">
        <v>1300</v>
      </c>
    </row>
    <row r="532" ht="30" customHeight="1" spans="1:28">
      <c r="A532" s="4">
        <v>526</v>
      </c>
      <c r="B532" s="4" t="s">
        <v>653</v>
      </c>
      <c r="C532" s="4" t="s">
        <v>1506</v>
      </c>
      <c r="D532" s="4" t="s">
        <v>1544</v>
      </c>
      <c r="E532" s="7" t="s">
        <v>1297</v>
      </c>
      <c r="F532" s="4" t="s">
        <v>1545</v>
      </c>
      <c r="G532" s="4" t="s">
        <v>40</v>
      </c>
      <c r="H532" s="4" t="s">
        <v>1546</v>
      </c>
      <c r="I532" s="4" t="s">
        <v>1547</v>
      </c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 t="s">
        <v>41</v>
      </c>
      <c r="U532" s="4" t="s">
        <v>42</v>
      </c>
      <c r="V532" s="4">
        <v>62600</v>
      </c>
      <c r="W532" s="4">
        <v>800</v>
      </c>
      <c r="X532" s="9"/>
      <c r="Y532" s="4"/>
      <c r="Z532" s="4">
        <v>0</v>
      </c>
      <c r="AA532" s="4"/>
      <c r="AB532" s="4"/>
    </row>
    <row r="533" ht="30" customHeight="1" spans="1:28">
      <c r="A533" s="4">
        <v>527</v>
      </c>
      <c r="B533" s="4" t="s">
        <v>653</v>
      </c>
      <c r="C533" s="4" t="s">
        <v>1506</v>
      </c>
      <c r="D533" s="4" t="s">
        <v>1548</v>
      </c>
      <c r="E533" s="4" t="s">
        <v>949</v>
      </c>
      <c r="F533" s="4" t="s">
        <v>1549</v>
      </c>
      <c r="G533" s="4" t="s">
        <v>1464</v>
      </c>
      <c r="H533" s="4" t="s">
        <v>1550</v>
      </c>
      <c r="I533" s="4" t="s">
        <v>1551</v>
      </c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 t="s">
        <v>53</v>
      </c>
      <c r="U533" s="4" t="s">
        <v>52</v>
      </c>
      <c r="V533" s="4">
        <v>35000</v>
      </c>
      <c r="W533" s="4">
        <v>3000</v>
      </c>
      <c r="X533" s="4">
        <v>3000</v>
      </c>
      <c r="Y533" s="4">
        <v>0</v>
      </c>
      <c r="Z533" s="4">
        <v>0</v>
      </c>
      <c r="AA533" s="4" t="s">
        <v>42</v>
      </c>
      <c r="AB533" s="4">
        <v>3000</v>
      </c>
    </row>
    <row r="534" ht="30" customHeight="1" spans="1:28">
      <c r="A534" s="4">
        <v>528</v>
      </c>
      <c r="B534" s="4" t="s">
        <v>653</v>
      </c>
      <c r="C534" s="4" t="s">
        <v>1506</v>
      </c>
      <c r="D534" s="4" t="s">
        <v>1552</v>
      </c>
      <c r="E534" s="4" t="s">
        <v>1553</v>
      </c>
      <c r="F534" s="4" t="s">
        <v>1554</v>
      </c>
      <c r="G534" s="4" t="s">
        <v>40</v>
      </c>
      <c r="H534" s="4" t="s">
        <v>1552</v>
      </c>
      <c r="I534" s="4" t="s">
        <v>1553</v>
      </c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 t="s">
        <v>53</v>
      </c>
      <c r="U534" s="4" t="s">
        <v>52</v>
      </c>
      <c r="V534" s="4">
        <v>22400</v>
      </c>
      <c r="W534" s="4">
        <v>2700</v>
      </c>
      <c r="X534" s="8">
        <v>5900</v>
      </c>
      <c r="Y534" s="4">
        <v>1392</v>
      </c>
      <c r="Z534" s="4">
        <v>7600</v>
      </c>
      <c r="AA534" s="4" t="s">
        <v>42</v>
      </c>
      <c r="AB534" s="4">
        <v>7100</v>
      </c>
    </row>
    <row r="535" ht="30" customHeight="1" spans="1:28">
      <c r="A535" s="4">
        <v>529</v>
      </c>
      <c r="B535" s="4" t="s">
        <v>653</v>
      </c>
      <c r="C535" s="4" t="s">
        <v>1506</v>
      </c>
      <c r="D535" s="4" t="s">
        <v>1552</v>
      </c>
      <c r="E535" s="4" t="s">
        <v>1553</v>
      </c>
      <c r="F535" s="4" t="s">
        <v>1554</v>
      </c>
      <c r="G535" s="4" t="s">
        <v>40</v>
      </c>
      <c r="H535" s="4" t="s">
        <v>1555</v>
      </c>
      <c r="I535" s="4" t="s">
        <v>1556</v>
      </c>
      <c r="J535" s="4" t="s">
        <v>1393</v>
      </c>
      <c r="K535" s="4" t="s">
        <v>1557</v>
      </c>
      <c r="L535" s="4" t="s">
        <v>1558</v>
      </c>
      <c r="M535" s="4" t="s">
        <v>152</v>
      </c>
      <c r="N535" s="4" t="s">
        <v>233</v>
      </c>
      <c r="O535" s="4">
        <v>12</v>
      </c>
      <c r="P535" s="4" t="s">
        <v>42</v>
      </c>
      <c r="Q535" s="4" t="s">
        <v>52</v>
      </c>
      <c r="R535" s="4">
        <v>1200</v>
      </c>
      <c r="S535" s="4">
        <v>1200</v>
      </c>
      <c r="T535" s="4" t="s">
        <v>53</v>
      </c>
      <c r="U535" s="4" t="s">
        <v>52</v>
      </c>
      <c r="V535" s="4">
        <v>63000</v>
      </c>
      <c r="W535" s="4">
        <v>3200</v>
      </c>
      <c r="X535" s="9"/>
      <c r="Y535" s="4"/>
      <c r="Z535" s="4"/>
      <c r="AA535" s="4"/>
      <c r="AB535" s="4"/>
    </row>
    <row r="536" ht="30" customHeight="1" spans="1:28">
      <c r="A536" s="4">
        <v>530</v>
      </c>
      <c r="B536" s="4" t="s">
        <v>653</v>
      </c>
      <c r="C536" s="4" t="s">
        <v>1506</v>
      </c>
      <c r="D536" s="4" t="s">
        <v>1559</v>
      </c>
      <c r="E536" s="4" t="s">
        <v>1560</v>
      </c>
      <c r="F536" s="4" t="s">
        <v>1561</v>
      </c>
      <c r="G536" s="4" t="s">
        <v>40</v>
      </c>
      <c r="H536" s="4" t="s">
        <v>1559</v>
      </c>
      <c r="I536" s="4" t="s">
        <v>1560</v>
      </c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 t="s">
        <v>41</v>
      </c>
      <c r="U536" s="4" t="s">
        <v>42</v>
      </c>
      <c r="V536" s="4">
        <v>36400</v>
      </c>
      <c r="W536" s="4">
        <v>600</v>
      </c>
      <c r="X536" s="8">
        <v>1100</v>
      </c>
      <c r="Y536" s="4">
        <v>0</v>
      </c>
      <c r="Z536" s="4">
        <v>0</v>
      </c>
      <c r="AA536" s="4" t="s">
        <v>42</v>
      </c>
      <c r="AB536" s="4">
        <v>1100</v>
      </c>
    </row>
    <row r="537" ht="30" customHeight="1" spans="1:28">
      <c r="A537" s="4">
        <v>531</v>
      </c>
      <c r="B537" s="4" t="s">
        <v>653</v>
      </c>
      <c r="C537" s="4" t="s">
        <v>1506</v>
      </c>
      <c r="D537" s="4" t="s">
        <v>1559</v>
      </c>
      <c r="E537" s="4" t="s">
        <v>1560</v>
      </c>
      <c r="F537" s="4" t="s">
        <v>1561</v>
      </c>
      <c r="G537" s="4" t="s">
        <v>40</v>
      </c>
      <c r="H537" s="4" t="s">
        <v>1562</v>
      </c>
      <c r="I537" s="4" t="s">
        <v>1383</v>
      </c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 t="s">
        <v>41</v>
      </c>
      <c r="U537" s="4" t="s">
        <v>42</v>
      </c>
      <c r="V537" s="4">
        <v>21000</v>
      </c>
      <c r="W537" s="4">
        <v>500</v>
      </c>
      <c r="X537" s="9"/>
      <c r="Y537" s="4">
        <v>0</v>
      </c>
      <c r="Z537" s="4">
        <v>0</v>
      </c>
      <c r="AA537" s="4"/>
      <c r="AB537" s="4"/>
    </row>
    <row r="538" ht="30" customHeight="1" spans="1:28">
      <c r="A538" s="4">
        <v>532</v>
      </c>
      <c r="B538" s="4" t="s">
        <v>653</v>
      </c>
      <c r="C538" s="4" t="s">
        <v>1563</v>
      </c>
      <c r="D538" s="4" t="s">
        <v>1564</v>
      </c>
      <c r="E538" s="4" t="s">
        <v>728</v>
      </c>
      <c r="F538" s="4" t="s">
        <v>1565</v>
      </c>
      <c r="G538" s="4" t="s">
        <v>40</v>
      </c>
      <c r="H538" s="4" t="s">
        <v>1564</v>
      </c>
      <c r="I538" s="4" t="s">
        <v>728</v>
      </c>
      <c r="J538" s="4" t="s">
        <v>47</v>
      </c>
      <c r="K538" s="4" t="s">
        <v>48</v>
      </c>
      <c r="L538" s="4" t="s">
        <v>49</v>
      </c>
      <c r="M538" s="4"/>
      <c r="N538" s="4"/>
      <c r="O538" s="4"/>
      <c r="P538" s="4"/>
      <c r="Q538" s="4"/>
      <c r="R538" s="4"/>
      <c r="S538" s="4"/>
      <c r="T538" s="4" t="s">
        <v>41</v>
      </c>
      <c r="U538" s="4" t="s">
        <v>42</v>
      </c>
      <c r="V538" s="4">
        <v>33000</v>
      </c>
      <c r="W538" s="4">
        <v>600</v>
      </c>
      <c r="X538" s="8">
        <v>3800</v>
      </c>
      <c r="Y538" s="4"/>
      <c r="Z538" s="4"/>
      <c r="AA538" s="4" t="s">
        <v>42</v>
      </c>
      <c r="AB538" s="4">
        <v>4200</v>
      </c>
    </row>
    <row r="539" ht="30" customHeight="1" spans="1:28">
      <c r="A539" s="4">
        <v>533</v>
      </c>
      <c r="B539" s="4" t="s">
        <v>653</v>
      </c>
      <c r="C539" s="4" t="s">
        <v>1563</v>
      </c>
      <c r="D539" s="4" t="s">
        <v>1564</v>
      </c>
      <c r="E539" s="4" t="s">
        <v>728</v>
      </c>
      <c r="F539" s="4" t="s">
        <v>1565</v>
      </c>
      <c r="G539" s="4" t="s">
        <v>40</v>
      </c>
      <c r="H539" s="4" t="s">
        <v>1566</v>
      </c>
      <c r="I539" s="4" t="s">
        <v>779</v>
      </c>
      <c r="J539" s="4" t="s">
        <v>47</v>
      </c>
      <c r="K539" s="4" t="s">
        <v>48</v>
      </c>
      <c r="L539" s="4" t="s">
        <v>460</v>
      </c>
      <c r="M539" s="4" t="s">
        <v>50</v>
      </c>
      <c r="N539" s="4" t="s">
        <v>233</v>
      </c>
      <c r="O539" s="4">
        <v>12</v>
      </c>
      <c r="P539" s="4"/>
      <c r="Q539" s="4" t="s">
        <v>52</v>
      </c>
      <c r="R539" s="4">
        <v>400</v>
      </c>
      <c r="S539" s="4">
        <v>400</v>
      </c>
      <c r="T539" s="4" t="s">
        <v>53</v>
      </c>
      <c r="U539" s="4" t="s">
        <v>52</v>
      </c>
      <c r="V539" s="4">
        <v>96089</v>
      </c>
      <c r="W539" s="4">
        <v>3200</v>
      </c>
      <c r="X539" s="9"/>
      <c r="Y539" s="4"/>
      <c r="Z539" s="4"/>
      <c r="AA539" s="4" t="s">
        <v>42</v>
      </c>
      <c r="AB539" s="4"/>
    </row>
    <row r="540" ht="30" customHeight="1" spans="1:28">
      <c r="A540" s="4">
        <v>534</v>
      </c>
      <c r="B540" s="4" t="s">
        <v>653</v>
      </c>
      <c r="C540" s="4" t="s">
        <v>1563</v>
      </c>
      <c r="D540" s="4" t="s">
        <v>1567</v>
      </c>
      <c r="E540" s="4" t="s">
        <v>705</v>
      </c>
      <c r="F540" s="4" t="s">
        <v>1568</v>
      </c>
      <c r="G540" s="4" t="s">
        <v>40</v>
      </c>
      <c r="H540" s="4" t="s">
        <v>1569</v>
      </c>
      <c r="I540" s="4" t="s">
        <v>1570</v>
      </c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 t="s">
        <v>41</v>
      </c>
      <c r="U540" s="4" t="s">
        <v>42</v>
      </c>
      <c r="V540" s="4">
        <v>32261</v>
      </c>
      <c r="W540" s="4">
        <v>600</v>
      </c>
      <c r="X540" s="4">
        <v>600</v>
      </c>
      <c r="Y540" s="4"/>
      <c r="Z540" s="4"/>
      <c r="AA540" s="4" t="s">
        <v>42</v>
      </c>
      <c r="AB540" s="4">
        <v>600</v>
      </c>
    </row>
    <row r="541" ht="30" customHeight="1" spans="1:28">
      <c r="A541" s="4">
        <v>535</v>
      </c>
      <c r="B541" s="4" t="s">
        <v>653</v>
      </c>
      <c r="C541" s="4" t="s">
        <v>1563</v>
      </c>
      <c r="D541" s="4" t="s">
        <v>1571</v>
      </c>
      <c r="E541" s="4" t="s">
        <v>969</v>
      </c>
      <c r="F541" s="4" t="s">
        <v>1572</v>
      </c>
      <c r="G541" s="4" t="s">
        <v>40</v>
      </c>
      <c r="H541" s="4" t="s">
        <v>1573</v>
      </c>
      <c r="I541" s="4" t="s">
        <v>799</v>
      </c>
      <c r="J541" s="4" t="s">
        <v>47</v>
      </c>
      <c r="K541" s="4" t="s">
        <v>48</v>
      </c>
      <c r="L541" s="4" t="s">
        <v>49</v>
      </c>
      <c r="M541" s="4" t="s">
        <v>50</v>
      </c>
      <c r="N541" s="4" t="s">
        <v>233</v>
      </c>
      <c r="O541" s="4">
        <v>12</v>
      </c>
      <c r="P541" s="4"/>
      <c r="Q541" s="4" t="s">
        <v>52</v>
      </c>
      <c r="R541" s="4">
        <v>400</v>
      </c>
      <c r="S541" s="4">
        <v>400</v>
      </c>
      <c r="T541" s="4" t="s">
        <v>53</v>
      </c>
      <c r="U541" s="4" t="s">
        <v>52</v>
      </c>
      <c r="V541" s="4">
        <v>43195</v>
      </c>
      <c r="W541" s="4">
        <v>3000</v>
      </c>
      <c r="X541" s="4">
        <v>3000</v>
      </c>
      <c r="Y541" s="4"/>
      <c r="Z541" s="4"/>
      <c r="AA541" s="4" t="s">
        <v>42</v>
      </c>
      <c r="AB541" s="4">
        <v>3400</v>
      </c>
    </row>
    <row r="542" ht="30" customHeight="1" spans="1:28">
      <c r="A542" s="4">
        <v>536</v>
      </c>
      <c r="B542" s="4" t="s">
        <v>653</v>
      </c>
      <c r="C542" s="4" t="s">
        <v>1563</v>
      </c>
      <c r="D542" s="4" t="s">
        <v>1574</v>
      </c>
      <c r="E542" s="4" t="s">
        <v>779</v>
      </c>
      <c r="F542" s="4" t="s">
        <v>1575</v>
      </c>
      <c r="G542" s="4" t="s">
        <v>40</v>
      </c>
      <c r="H542" s="4" t="s">
        <v>1576</v>
      </c>
      <c r="I542" s="4" t="s">
        <v>692</v>
      </c>
      <c r="J542" s="4" t="s">
        <v>47</v>
      </c>
      <c r="K542" s="4" t="s">
        <v>48</v>
      </c>
      <c r="L542" s="4" t="s">
        <v>49</v>
      </c>
      <c r="M542" s="4" t="s">
        <v>50</v>
      </c>
      <c r="N542" s="4" t="s">
        <v>233</v>
      </c>
      <c r="O542" s="4">
        <v>12</v>
      </c>
      <c r="P542" s="4"/>
      <c r="Q542" s="4" t="s">
        <v>52</v>
      </c>
      <c r="R542" s="4">
        <v>400</v>
      </c>
      <c r="S542" s="4">
        <v>400</v>
      </c>
      <c r="T542" s="4" t="s">
        <v>53</v>
      </c>
      <c r="U542" s="4" t="s">
        <v>52</v>
      </c>
      <c r="V542" s="4">
        <v>64427</v>
      </c>
      <c r="W542" s="4">
        <v>3200</v>
      </c>
      <c r="X542" s="4">
        <v>3200</v>
      </c>
      <c r="Y542" s="4"/>
      <c r="Z542" s="4"/>
      <c r="AA542" s="4" t="s">
        <v>42</v>
      </c>
      <c r="AB542" s="4">
        <v>3600</v>
      </c>
    </row>
    <row r="543" ht="30" customHeight="1" spans="1:28">
      <c r="A543" s="4">
        <v>537</v>
      </c>
      <c r="B543" s="4" t="s">
        <v>653</v>
      </c>
      <c r="C543" s="4" t="s">
        <v>1563</v>
      </c>
      <c r="D543" s="4" t="s">
        <v>1577</v>
      </c>
      <c r="E543" s="4" t="s">
        <v>1578</v>
      </c>
      <c r="F543" s="4" t="s">
        <v>1579</v>
      </c>
      <c r="G543" s="4" t="s">
        <v>40</v>
      </c>
      <c r="H543" s="4" t="s">
        <v>1580</v>
      </c>
      <c r="I543" s="4" t="s">
        <v>1581</v>
      </c>
      <c r="J543" s="4" t="s">
        <v>1582</v>
      </c>
      <c r="K543" s="4" t="s">
        <v>1583</v>
      </c>
      <c r="L543" s="4" t="s">
        <v>1584</v>
      </c>
      <c r="M543" s="4" t="s">
        <v>152</v>
      </c>
      <c r="N543" s="4" t="s">
        <v>233</v>
      </c>
      <c r="O543" s="4">
        <v>12</v>
      </c>
      <c r="P543" s="4"/>
      <c r="Q543" s="4" t="s">
        <v>52</v>
      </c>
      <c r="R543" s="4">
        <v>1200</v>
      </c>
      <c r="S543" s="4">
        <v>1200</v>
      </c>
      <c r="T543" s="4" t="s">
        <v>53</v>
      </c>
      <c r="U543" s="4" t="s">
        <v>52</v>
      </c>
      <c r="V543" s="4">
        <v>145871</v>
      </c>
      <c r="W543" s="4">
        <v>3200</v>
      </c>
      <c r="X543" s="8">
        <v>4400</v>
      </c>
      <c r="Y543" s="4"/>
      <c r="Z543" s="4"/>
      <c r="AA543" s="4" t="s">
        <v>42</v>
      </c>
      <c r="AB543" s="4">
        <v>6800</v>
      </c>
    </row>
    <row r="544" ht="30" customHeight="1" spans="1:28">
      <c r="A544" s="4">
        <v>538</v>
      </c>
      <c r="B544" s="4" t="s">
        <v>653</v>
      </c>
      <c r="C544" s="4" t="s">
        <v>1563</v>
      </c>
      <c r="D544" s="4" t="s">
        <v>1577</v>
      </c>
      <c r="E544" s="4" t="s">
        <v>1578</v>
      </c>
      <c r="F544" s="4" t="s">
        <v>1579</v>
      </c>
      <c r="G544" s="4" t="s">
        <v>40</v>
      </c>
      <c r="H544" s="4" t="s">
        <v>1585</v>
      </c>
      <c r="I544" s="4" t="s">
        <v>1586</v>
      </c>
      <c r="J544" s="4" t="s">
        <v>1582</v>
      </c>
      <c r="K544" s="4" t="s">
        <v>1583</v>
      </c>
      <c r="L544" s="4" t="s">
        <v>1584</v>
      </c>
      <c r="M544" s="4" t="s">
        <v>152</v>
      </c>
      <c r="N544" s="4" t="s">
        <v>233</v>
      </c>
      <c r="O544" s="4">
        <v>12</v>
      </c>
      <c r="P544" s="4"/>
      <c r="Q544" s="4" t="s">
        <v>52</v>
      </c>
      <c r="R544" s="4">
        <v>1200</v>
      </c>
      <c r="S544" s="4">
        <v>1200</v>
      </c>
      <c r="T544" s="4" t="s">
        <v>53</v>
      </c>
      <c r="U544" s="4" t="s">
        <v>42</v>
      </c>
      <c r="V544" s="4">
        <v>221911</v>
      </c>
      <c r="W544" s="4">
        <v>1200</v>
      </c>
      <c r="X544" s="9"/>
      <c r="Y544" s="4"/>
      <c r="Z544" s="4"/>
      <c r="AA544" s="4" t="s">
        <v>42</v>
      </c>
      <c r="AB544" s="4"/>
    </row>
    <row r="545" ht="30" customHeight="1" spans="1:28">
      <c r="A545" s="4">
        <v>539</v>
      </c>
      <c r="B545" s="4" t="s">
        <v>653</v>
      </c>
      <c r="C545" s="4" t="s">
        <v>1563</v>
      </c>
      <c r="D545" s="4" t="s">
        <v>1587</v>
      </c>
      <c r="E545" s="4" t="s">
        <v>1588</v>
      </c>
      <c r="F545" s="4" t="s">
        <v>1589</v>
      </c>
      <c r="G545" s="4" t="s">
        <v>40</v>
      </c>
      <c r="H545" s="4" t="s">
        <v>1590</v>
      </c>
      <c r="I545" s="4" t="s">
        <v>1591</v>
      </c>
      <c r="J545" s="4" t="s">
        <v>1592</v>
      </c>
      <c r="K545" s="4" t="s">
        <v>1593</v>
      </c>
      <c r="L545" s="4" t="s">
        <v>1594</v>
      </c>
      <c r="M545" s="4" t="s">
        <v>152</v>
      </c>
      <c r="N545" s="4" t="s">
        <v>1187</v>
      </c>
      <c r="O545" s="4">
        <v>4</v>
      </c>
      <c r="P545" s="4" t="s">
        <v>52</v>
      </c>
      <c r="Q545" s="4"/>
      <c r="R545" s="4">
        <v>800</v>
      </c>
      <c r="S545" s="4">
        <v>800</v>
      </c>
      <c r="T545" s="4" t="s">
        <v>53</v>
      </c>
      <c r="U545" s="4" t="s">
        <v>42</v>
      </c>
      <c r="V545" s="4">
        <v>62840</v>
      </c>
      <c r="W545" s="4">
        <v>1200</v>
      </c>
      <c r="X545" s="4">
        <v>1200</v>
      </c>
      <c r="Y545" s="4"/>
      <c r="Z545" s="4"/>
      <c r="AA545" s="4" t="s">
        <v>42</v>
      </c>
      <c r="AB545" s="4">
        <v>2000</v>
      </c>
    </row>
    <row r="546" ht="30" customHeight="1" spans="1:28">
      <c r="A546" s="4">
        <v>540</v>
      </c>
      <c r="B546" s="4" t="s">
        <v>653</v>
      </c>
      <c r="C546" s="4" t="s">
        <v>1563</v>
      </c>
      <c r="D546" s="4" t="s">
        <v>1595</v>
      </c>
      <c r="E546" s="4" t="s">
        <v>705</v>
      </c>
      <c r="F546" s="4" t="s">
        <v>1596</v>
      </c>
      <c r="G546" s="4" t="s">
        <v>40</v>
      </c>
      <c r="H546" s="4" t="s">
        <v>1595</v>
      </c>
      <c r="I546" s="4" t="s">
        <v>705</v>
      </c>
      <c r="J546" s="4" t="s">
        <v>667</v>
      </c>
      <c r="K546" s="4" t="s">
        <v>1597</v>
      </c>
      <c r="L546" s="4" t="s">
        <v>1598</v>
      </c>
      <c r="M546" s="4" t="s">
        <v>152</v>
      </c>
      <c r="N546" s="4" t="s">
        <v>233</v>
      </c>
      <c r="O546" s="4">
        <v>12</v>
      </c>
      <c r="P546" s="4"/>
      <c r="Q546" s="4" t="s">
        <v>52</v>
      </c>
      <c r="R546" s="4">
        <v>1200</v>
      </c>
      <c r="S546" s="4">
        <v>1200</v>
      </c>
      <c r="T546" s="4" t="s">
        <v>53</v>
      </c>
      <c r="U546" s="4" t="s">
        <v>42</v>
      </c>
      <c r="V546" s="4">
        <v>57544</v>
      </c>
      <c r="W546" s="4">
        <v>1200</v>
      </c>
      <c r="X546" s="4">
        <v>1200</v>
      </c>
      <c r="Y546" s="4"/>
      <c r="Z546" s="4"/>
      <c r="AA546" s="4" t="s">
        <v>42</v>
      </c>
      <c r="AB546" s="4">
        <v>2400</v>
      </c>
    </row>
    <row r="547" ht="30" customHeight="1" spans="1:28">
      <c r="A547" s="4">
        <v>541</v>
      </c>
      <c r="B547" s="4" t="s">
        <v>653</v>
      </c>
      <c r="C547" s="4" t="s">
        <v>1563</v>
      </c>
      <c r="D547" s="4" t="s">
        <v>1599</v>
      </c>
      <c r="E547" s="4" t="s">
        <v>692</v>
      </c>
      <c r="F547" s="4" t="s">
        <v>1600</v>
      </c>
      <c r="G547" s="4" t="s">
        <v>40</v>
      </c>
      <c r="H547" s="4" t="s">
        <v>1601</v>
      </c>
      <c r="I547" s="4" t="s">
        <v>869</v>
      </c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 t="s">
        <v>41</v>
      </c>
      <c r="U547" s="4" t="s">
        <v>42</v>
      </c>
      <c r="V547" s="4">
        <v>71140</v>
      </c>
      <c r="W547" s="4">
        <v>800</v>
      </c>
      <c r="X547" s="8">
        <v>4000</v>
      </c>
      <c r="Y547" s="4">
        <v>3000</v>
      </c>
      <c r="Z547" s="4"/>
      <c r="AA547" s="4" t="s">
        <v>42</v>
      </c>
      <c r="AB547" s="4">
        <v>5200</v>
      </c>
    </row>
    <row r="548" ht="30" customHeight="1" spans="1:28">
      <c r="A548" s="4">
        <v>542</v>
      </c>
      <c r="B548" s="4" t="s">
        <v>653</v>
      </c>
      <c r="C548" s="4" t="s">
        <v>1563</v>
      </c>
      <c r="D548" s="4" t="s">
        <v>1599</v>
      </c>
      <c r="E548" s="4" t="s">
        <v>692</v>
      </c>
      <c r="F548" s="4" t="s">
        <v>1600</v>
      </c>
      <c r="G548" s="4" t="s">
        <v>40</v>
      </c>
      <c r="H548" s="4" t="s">
        <v>1602</v>
      </c>
      <c r="I548" s="4" t="s">
        <v>804</v>
      </c>
      <c r="J548" s="4" t="s">
        <v>667</v>
      </c>
      <c r="K548" s="4" t="s">
        <v>1597</v>
      </c>
      <c r="L548" s="4" t="s">
        <v>1598</v>
      </c>
      <c r="M548" s="4" t="s">
        <v>152</v>
      </c>
      <c r="N548" s="4" t="s">
        <v>233</v>
      </c>
      <c r="O548" s="4">
        <v>12</v>
      </c>
      <c r="P548" s="4"/>
      <c r="Q548" s="4" t="s">
        <v>52</v>
      </c>
      <c r="R548" s="4">
        <v>1200</v>
      </c>
      <c r="S548" s="4">
        <v>1200</v>
      </c>
      <c r="T548" s="4" t="s">
        <v>53</v>
      </c>
      <c r="U548" s="4" t="s">
        <v>52</v>
      </c>
      <c r="V548" s="4">
        <v>83259</v>
      </c>
      <c r="W548" s="4">
        <v>3200</v>
      </c>
      <c r="X548" s="9"/>
      <c r="Y548" s="4"/>
      <c r="Z548" s="4"/>
      <c r="AA548" s="4" t="s">
        <v>42</v>
      </c>
      <c r="AB548" s="4"/>
    </row>
    <row r="549" ht="30" customHeight="1" spans="1:28">
      <c r="A549" s="4">
        <v>543</v>
      </c>
      <c r="B549" s="4" t="s">
        <v>653</v>
      </c>
      <c r="C549" s="4" t="s">
        <v>1563</v>
      </c>
      <c r="D549" s="4" t="s">
        <v>1603</v>
      </c>
      <c r="E549" s="4" t="s">
        <v>1604</v>
      </c>
      <c r="F549" s="4" t="s">
        <v>1605</v>
      </c>
      <c r="G549" s="4" t="s">
        <v>40</v>
      </c>
      <c r="H549" s="4" t="s">
        <v>1603</v>
      </c>
      <c r="I549" s="4" t="s">
        <v>1604</v>
      </c>
      <c r="J549" s="4" t="s">
        <v>667</v>
      </c>
      <c r="K549" s="4" t="s">
        <v>1597</v>
      </c>
      <c r="L549" s="4" t="s">
        <v>1606</v>
      </c>
      <c r="M549" s="4" t="s">
        <v>152</v>
      </c>
      <c r="N549" s="4" t="s">
        <v>233</v>
      </c>
      <c r="O549" s="4">
        <v>12</v>
      </c>
      <c r="P549" s="4"/>
      <c r="Q549" s="4" t="s">
        <v>52</v>
      </c>
      <c r="R549" s="4">
        <v>1200</v>
      </c>
      <c r="S549" s="4">
        <v>1200</v>
      </c>
      <c r="T549" s="4" t="s">
        <v>53</v>
      </c>
      <c r="U549" s="4" t="s">
        <v>52</v>
      </c>
      <c r="V549" s="4">
        <v>83259</v>
      </c>
      <c r="W549" s="4">
        <v>3200</v>
      </c>
      <c r="X549" s="4">
        <v>3200</v>
      </c>
      <c r="Y549" s="4"/>
      <c r="Z549" s="4"/>
      <c r="AA549" s="4" t="s">
        <v>42</v>
      </c>
      <c r="AB549" s="4">
        <v>4400</v>
      </c>
    </row>
    <row r="550" ht="30" customHeight="1" spans="1:28">
      <c r="A550" s="4">
        <v>544</v>
      </c>
      <c r="B550" s="4" t="s">
        <v>653</v>
      </c>
      <c r="C550" s="4" t="s">
        <v>1563</v>
      </c>
      <c r="D550" s="4" t="s">
        <v>1607</v>
      </c>
      <c r="E550" s="4" t="s">
        <v>1608</v>
      </c>
      <c r="F550" s="4" t="s">
        <v>1609</v>
      </c>
      <c r="G550" s="4" t="s">
        <v>40</v>
      </c>
      <c r="H550" s="4" t="s">
        <v>1610</v>
      </c>
      <c r="I550" s="4" t="s">
        <v>1611</v>
      </c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 t="s">
        <v>41</v>
      </c>
      <c r="U550" s="4" t="s">
        <v>42</v>
      </c>
      <c r="V550" s="4">
        <v>17789</v>
      </c>
      <c r="W550" s="4">
        <v>500</v>
      </c>
      <c r="X550" s="4">
        <v>500</v>
      </c>
      <c r="Y550" s="4">
        <v>1800</v>
      </c>
      <c r="Z550" s="4"/>
      <c r="AA550" s="4" t="s">
        <v>42</v>
      </c>
      <c r="AB550" s="4">
        <v>500</v>
      </c>
    </row>
    <row r="551" ht="30" customHeight="1" spans="1:28">
      <c r="A551" s="4">
        <v>545</v>
      </c>
      <c r="B551" s="4" t="s">
        <v>653</v>
      </c>
      <c r="C551" s="4" t="s">
        <v>1563</v>
      </c>
      <c r="D551" s="4" t="s">
        <v>1612</v>
      </c>
      <c r="E551" s="4" t="s">
        <v>1588</v>
      </c>
      <c r="F551" s="4" t="s">
        <v>1613</v>
      </c>
      <c r="G551" s="4" t="s">
        <v>40</v>
      </c>
      <c r="H551" s="4" t="s">
        <v>1612</v>
      </c>
      <c r="I551" s="4" t="s">
        <v>1588</v>
      </c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 t="s">
        <v>41</v>
      </c>
      <c r="U551" s="4" t="s">
        <v>42</v>
      </c>
      <c r="V551" s="4">
        <v>62229</v>
      </c>
      <c r="W551" s="4">
        <v>800</v>
      </c>
      <c r="X551" s="4">
        <v>800</v>
      </c>
      <c r="Y551" s="4">
        <v>1500</v>
      </c>
      <c r="Z551" s="4"/>
      <c r="AA551" s="4" t="s">
        <v>42</v>
      </c>
      <c r="AB551" s="4">
        <v>800</v>
      </c>
    </row>
    <row r="552" ht="30" customHeight="1" spans="1:28">
      <c r="A552" s="4">
        <v>546</v>
      </c>
      <c r="B552" s="4" t="s">
        <v>653</v>
      </c>
      <c r="C552" s="4" t="s">
        <v>1563</v>
      </c>
      <c r="D552" s="4" t="s">
        <v>1614</v>
      </c>
      <c r="E552" s="4" t="s">
        <v>838</v>
      </c>
      <c r="F552" s="4" t="s">
        <v>1615</v>
      </c>
      <c r="G552" s="4" t="s">
        <v>40</v>
      </c>
      <c r="H552" s="4" t="s">
        <v>1616</v>
      </c>
      <c r="I552" s="4" t="s">
        <v>863</v>
      </c>
      <c r="J552" s="4" t="s">
        <v>47</v>
      </c>
      <c r="K552" s="4" t="s">
        <v>48</v>
      </c>
      <c r="L552" s="4" t="s">
        <v>49</v>
      </c>
      <c r="M552" s="4" t="s">
        <v>50</v>
      </c>
      <c r="N552" s="4" t="s">
        <v>233</v>
      </c>
      <c r="O552" s="4">
        <v>12</v>
      </c>
      <c r="P552" s="4"/>
      <c r="Q552" s="4" t="s">
        <v>52</v>
      </c>
      <c r="R552" s="4">
        <v>400</v>
      </c>
      <c r="S552" s="4">
        <v>400</v>
      </c>
      <c r="T552" s="4" t="s">
        <v>53</v>
      </c>
      <c r="U552" s="4" t="s">
        <v>52</v>
      </c>
      <c r="V552" s="4">
        <v>39052</v>
      </c>
      <c r="W552" s="4">
        <v>3000</v>
      </c>
      <c r="X552" s="8">
        <v>9200</v>
      </c>
      <c r="Y552" s="4"/>
      <c r="Z552" s="4"/>
      <c r="AA552" s="4" t="s">
        <v>42</v>
      </c>
      <c r="AB552" s="4">
        <v>10400</v>
      </c>
    </row>
    <row r="553" ht="30" customHeight="1" spans="1:28">
      <c r="A553" s="4">
        <v>547</v>
      </c>
      <c r="B553" s="4" t="s">
        <v>653</v>
      </c>
      <c r="C553" s="4" t="s">
        <v>1563</v>
      </c>
      <c r="D553" s="4" t="s">
        <v>1614</v>
      </c>
      <c r="E553" s="4" t="s">
        <v>838</v>
      </c>
      <c r="F553" s="4" t="s">
        <v>1615</v>
      </c>
      <c r="G553" s="4" t="s">
        <v>40</v>
      </c>
      <c r="H553" s="4" t="s">
        <v>1617</v>
      </c>
      <c r="I553" s="4" t="s">
        <v>838</v>
      </c>
      <c r="J553" s="4" t="s">
        <v>47</v>
      </c>
      <c r="K553" s="4" t="s">
        <v>48</v>
      </c>
      <c r="L553" s="4" t="s">
        <v>49</v>
      </c>
      <c r="M553" s="4" t="s">
        <v>50</v>
      </c>
      <c r="N553" s="4" t="s">
        <v>233</v>
      </c>
      <c r="O553" s="4">
        <v>12</v>
      </c>
      <c r="P553" s="4"/>
      <c r="Q553" s="4" t="s">
        <v>52</v>
      </c>
      <c r="R553" s="4">
        <v>400</v>
      </c>
      <c r="S553" s="4">
        <v>400</v>
      </c>
      <c r="T553" s="4" t="s">
        <v>53</v>
      </c>
      <c r="U553" s="4" t="s">
        <v>52</v>
      </c>
      <c r="V553" s="4">
        <v>55562</v>
      </c>
      <c r="W553" s="4">
        <v>3200</v>
      </c>
      <c r="X553" s="10"/>
      <c r="Y553" s="4"/>
      <c r="Z553" s="4"/>
      <c r="AA553" s="4" t="s">
        <v>42</v>
      </c>
      <c r="AB553" s="4"/>
    </row>
    <row r="554" ht="30" customHeight="1" spans="1:28">
      <c r="A554" s="4">
        <v>548</v>
      </c>
      <c r="B554" s="4" t="s">
        <v>653</v>
      </c>
      <c r="C554" s="4" t="s">
        <v>1563</v>
      </c>
      <c r="D554" s="4" t="s">
        <v>1614</v>
      </c>
      <c r="E554" s="4" t="s">
        <v>838</v>
      </c>
      <c r="F554" s="4" t="s">
        <v>1615</v>
      </c>
      <c r="G554" s="4" t="s">
        <v>40</v>
      </c>
      <c r="H554" s="4" t="s">
        <v>1618</v>
      </c>
      <c r="I554" s="4" t="s">
        <v>1619</v>
      </c>
      <c r="J554" s="4" t="s">
        <v>47</v>
      </c>
      <c r="K554" s="4" t="s">
        <v>48</v>
      </c>
      <c r="L554" s="4" t="s">
        <v>49</v>
      </c>
      <c r="M554" s="4" t="s">
        <v>50</v>
      </c>
      <c r="N554" s="4" t="s">
        <v>233</v>
      </c>
      <c r="O554" s="4">
        <v>12</v>
      </c>
      <c r="P554" s="4"/>
      <c r="Q554" s="4" t="s">
        <v>52</v>
      </c>
      <c r="R554" s="4">
        <v>400</v>
      </c>
      <c r="S554" s="4">
        <v>400</v>
      </c>
      <c r="T554" s="4" t="s">
        <v>53</v>
      </c>
      <c r="U554" s="4" t="s">
        <v>52</v>
      </c>
      <c r="V554" s="4">
        <v>45587</v>
      </c>
      <c r="W554" s="4">
        <v>3000</v>
      </c>
      <c r="X554" s="9"/>
      <c r="Y554" s="4"/>
      <c r="Z554" s="4"/>
      <c r="AA554" s="4" t="s">
        <v>42</v>
      </c>
      <c r="AB554" s="4"/>
    </row>
    <row r="555" ht="30" customHeight="1" spans="1:28">
      <c r="A555" s="4">
        <v>549</v>
      </c>
      <c r="B555" s="4" t="s">
        <v>653</v>
      </c>
      <c r="C555" s="4" t="s">
        <v>1563</v>
      </c>
      <c r="D555" s="4" t="s">
        <v>1620</v>
      </c>
      <c r="E555" s="4" t="s">
        <v>1621</v>
      </c>
      <c r="F555" s="4" t="s">
        <v>1622</v>
      </c>
      <c r="G555" s="4" t="s">
        <v>40</v>
      </c>
      <c r="H555" s="4" t="s">
        <v>1620</v>
      </c>
      <c r="I555" s="4" t="s">
        <v>1621</v>
      </c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 t="s">
        <v>41</v>
      </c>
      <c r="U555" s="4" t="s">
        <v>42</v>
      </c>
      <c r="V555" s="4">
        <v>40783</v>
      </c>
      <c r="W555" s="4">
        <v>600</v>
      </c>
      <c r="X555" s="8">
        <v>3800</v>
      </c>
      <c r="Y555" s="4"/>
      <c r="Z555" s="4"/>
      <c r="AA555" s="4" t="s">
        <v>42</v>
      </c>
      <c r="AB555" s="4">
        <v>5000</v>
      </c>
    </row>
    <row r="556" ht="30" customHeight="1" spans="1:28">
      <c r="A556" s="4">
        <v>550</v>
      </c>
      <c r="B556" s="4" t="s">
        <v>653</v>
      </c>
      <c r="C556" s="4" t="s">
        <v>1563</v>
      </c>
      <c r="D556" s="4" t="s">
        <v>1620</v>
      </c>
      <c r="E556" s="4" t="s">
        <v>1621</v>
      </c>
      <c r="F556" s="4" t="s">
        <v>1622</v>
      </c>
      <c r="G556" s="4" t="s">
        <v>40</v>
      </c>
      <c r="H556" s="4" t="s">
        <v>1623</v>
      </c>
      <c r="I556" s="4" t="s">
        <v>1624</v>
      </c>
      <c r="J556" s="4" t="s">
        <v>1625</v>
      </c>
      <c r="K556" s="4" t="s">
        <v>1626</v>
      </c>
      <c r="L556" s="4" t="s">
        <v>1627</v>
      </c>
      <c r="M556" s="4" t="s">
        <v>152</v>
      </c>
      <c r="N556" s="4" t="s">
        <v>233</v>
      </c>
      <c r="O556" s="4">
        <v>12</v>
      </c>
      <c r="P556" s="4"/>
      <c r="Q556" s="4" t="s">
        <v>52</v>
      </c>
      <c r="R556" s="4">
        <v>1200</v>
      </c>
      <c r="S556" s="4">
        <v>1200</v>
      </c>
      <c r="T556" s="4" t="s">
        <v>53</v>
      </c>
      <c r="U556" s="4" t="s">
        <v>52</v>
      </c>
      <c r="V556" s="4">
        <v>124986</v>
      </c>
      <c r="W556" s="4">
        <v>3200</v>
      </c>
      <c r="X556" s="9"/>
      <c r="Y556" s="4"/>
      <c r="Z556" s="4"/>
      <c r="AA556" s="4" t="s">
        <v>42</v>
      </c>
      <c r="AB556" s="4"/>
    </row>
    <row r="557" ht="30" customHeight="1" spans="1:28">
      <c r="A557" s="4">
        <v>551</v>
      </c>
      <c r="B557" s="4" t="s">
        <v>653</v>
      </c>
      <c r="C557" s="4" t="s">
        <v>1563</v>
      </c>
      <c r="D557" s="4" t="s">
        <v>1628</v>
      </c>
      <c r="E557" s="4" t="s">
        <v>1629</v>
      </c>
      <c r="F557" s="4" t="s">
        <v>1630</v>
      </c>
      <c r="G557" s="4" t="s">
        <v>40</v>
      </c>
      <c r="H557" s="4" t="s">
        <v>1631</v>
      </c>
      <c r="I557" s="4" t="s">
        <v>1632</v>
      </c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 t="s">
        <v>41</v>
      </c>
      <c r="U557" s="4" t="s">
        <v>42</v>
      </c>
      <c r="V557" s="4">
        <v>25595</v>
      </c>
      <c r="W557" s="4">
        <v>500</v>
      </c>
      <c r="X557" s="8">
        <v>6900</v>
      </c>
      <c r="Y557" s="4"/>
      <c r="Z557" s="4"/>
      <c r="AA557" s="4" t="s">
        <v>42</v>
      </c>
      <c r="AB557" s="4">
        <v>7700</v>
      </c>
    </row>
    <row r="558" ht="30" customHeight="1" spans="1:28">
      <c r="A558" s="4">
        <v>552</v>
      </c>
      <c r="B558" s="4" t="s">
        <v>653</v>
      </c>
      <c r="C558" s="4" t="s">
        <v>1563</v>
      </c>
      <c r="D558" s="4" t="s">
        <v>1628</v>
      </c>
      <c r="E558" s="4" t="s">
        <v>1629</v>
      </c>
      <c r="F558" s="4" t="s">
        <v>1630</v>
      </c>
      <c r="G558" s="4" t="s">
        <v>40</v>
      </c>
      <c r="H558" s="4" t="s">
        <v>1633</v>
      </c>
      <c r="I558" s="4" t="s">
        <v>1624</v>
      </c>
      <c r="J558" s="4" t="s">
        <v>47</v>
      </c>
      <c r="K558" s="4" t="s">
        <v>48</v>
      </c>
      <c r="L558" s="4" t="s">
        <v>81</v>
      </c>
      <c r="M558" s="4" t="s">
        <v>50</v>
      </c>
      <c r="N558" s="4" t="s">
        <v>233</v>
      </c>
      <c r="O558" s="4">
        <v>12</v>
      </c>
      <c r="P558" s="4"/>
      <c r="Q558" s="4" t="s">
        <v>52</v>
      </c>
      <c r="R558" s="4">
        <v>400</v>
      </c>
      <c r="S558" s="4">
        <v>400</v>
      </c>
      <c r="T558" s="4" t="s">
        <v>53</v>
      </c>
      <c r="U558" s="4" t="s">
        <v>52</v>
      </c>
      <c r="V558" s="4">
        <v>61485</v>
      </c>
      <c r="W558" s="4">
        <v>3200</v>
      </c>
      <c r="X558" s="10"/>
      <c r="Y558" s="4"/>
      <c r="Z558" s="4"/>
      <c r="AA558" s="4" t="s">
        <v>42</v>
      </c>
      <c r="AB558" s="4"/>
    </row>
    <row r="559" ht="30" customHeight="1" spans="1:28">
      <c r="A559" s="4">
        <v>553</v>
      </c>
      <c r="B559" s="4" t="s">
        <v>653</v>
      </c>
      <c r="C559" s="4" t="s">
        <v>1563</v>
      </c>
      <c r="D559" s="4" t="s">
        <v>1628</v>
      </c>
      <c r="E559" s="4" t="s">
        <v>1629</v>
      </c>
      <c r="F559" s="4" t="s">
        <v>1630</v>
      </c>
      <c r="G559" s="4" t="s">
        <v>40</v>
      </c>
      <c r="H559" s="4" t="s">
        <v>1634</v>
      </c>
      <c r="I559" s="4" t="s">
        <v>1635</v>
      </c>
      <c r="J559" s="4" t="s">
        <v>47</v>
      </c>
      <c r="K559" s="4" t="s">
        <v>48</v>
      </c>
      <c r="L559" s="4" t="s">
        <v>49</v>
      </c>
      <c r="M559" s="4" t="s">
        <v>50</v>
      </c>
      <c r="N559" s="4" t="s">
        <v>233</v>
      </c>
      <c r="O559" s="4">
        <v>12</v>
      </c>
      <c r="P559" s="4"/>
      <c r="Q559" s="4" t="s">
        <v>52</v>
      </c>
      <c r="R559" s="4">
        <v>400</v>
      </c>
      <c r="S559" s="4">
        <v>400</v>
      </c>
      <c r="T559" s="4" t="s">
        <v>53</v>
      </c>
      <c r="U559" s="4" t="s">
        <v>52</v>
      </c>
      <c r="V559" s="4">
        <v>56011</v>
      </c>
      <c r="W559" s="4">
        <v>3200</v>
      </c>
      <c r="X559" s="9"/>
      <c r="Y559" s="4"/>
      <c r="Z559" s="4"/>
      <c r="AA559" s="4" t="s">
        <v>42</v>
      </c>
      <c r="AB559" s="4"/>
    </row>
    <row r="560" ht="30" customHeight="1" spans="1:28">
      <c r="A560" s="4">
        <v>554</v>
      </c>
      <c r="B560" s="4" t="s">
        <v>653</v>
      </c>
      <c r="C560" s="4" t="s">
        <v>1563</v>
      </c>
      <c r="D560" s="4" t="s">
        <v>1636</v>
      </c>
      <c r="E560" s="4" t="s">
        <v>863</v>
      </c>
      <c r="F560" s="4" t="s">
        <v>1637</v>
      </c>
      <c r="G560" s="4" t="s">
        <v>40</v>
      </c>
      <c r="H560" s="4" t="s">
        <v>1638</v>
      </c>
      <c r="I560" s="4" t="s">
        <v>838</v>
      </c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 t="s">
        <v>41</v>
      </c>
      <c r="U560" s="4" t="s">
        <v>42</v>
      </c>
      <c r="V560" s="4">
        <v>57000</v>
      </c>
      <c r="W560" s="4">
        <v>800</v>
      </c>
      <c r="X560" s="4">
        <v>800</v>
      </c>
      <c r="Y560" s="4">
        <v>1800</v>
      </c>
      <c r="Z560" s="4"/>
      <c r="AA560" s="4" t="s">
        <v>42</v>
      </c>
      <c r="AB560" s="4">
        <v>800</v>
      </c>
    </row>
    <row r="561" ht="30" customHeight="1" spans="1:28">
      <c r="A561" s="4">
        <v>555</v>
      </c>
      <c r="B561" s="4" t="s">
        <v>653</v>
      </c>
      <c r="C561" s="4" t="s">
        <v>1563</v>
      </c>
      <c r="D561" s="4" t="s">
        <v>1639</v>
      </c>
      <c r="E561" s="4" t="s">
        <v>1624</v>
      </c>
      <c r="F561" s="4" t="s">
        <v>1640</v>
      </c>
      <c r="G561" s="4" t="s">
        <v>40</v>
      </c>
      <c r="H561" s="4" t="s">
        <v>1641</v>
      </c>
      <c r="I561" s="4" t="s">
        <v>1642</v>
      </c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 t="s">
        <v>41</v>
      </c>
      <c r="U561" s="4" t="s">
        <v>42</v>
      </c>
      <c r="V561" s="4">
        <v>18560</v>
      </c>
      <c r="W561" s="4">
        <v>500</v>
      </c>
      <c r="X561" s="4">
        <v>500</v>
      </c>
      <c r="Y561" s="4"/>
      <c r="Z561" s="4"/>
      <c r="AA561" s="4" t="s">
        <v>42</v>
      </c>
      <c r="AB561" s="4">
        <v>500</v>
      </c>
    </row>
    <row r="562" ht="30" customHeight="1" spans="1:28">
      <c r="A562" s="4">
        <v>556</v>
      </c>
      <c r="B562" s="4" t="s">
        <v>653</v>
      </c>
      <c r="C562" s="4" t="s">
        <v>1563</v>
      </c>
      <c r="D562" s="4" t="s">
        <v>1643</v>
      </c>
      <c r="E562" s="4" t="s">
        <v>1644</v>
      </c>
      <c r="F562" s="4" t="s">
        <v>1645</v>
      </c>
      <c r="G562" s="4" t="s">
        <v>40</v>
      </c>
      <c r="H562" s="4" t="s">
        <v>1646</v>
      </c>
      <c r="I562" s="4" t="s">
        <v>1647</v>
      </c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 t="s">
        <v>41</v>
      </c>
      <c r="U562" s="4" t="s">
        <v>42</v>
      </c>
      <c r="V562" s="4">
        <v>25595</v>
      </c>
      <c r="W562" s="4">
        <v>500</v>
      </c>
      <c r="X562" s="8">
        <v>3700</v>
      </c>
      <c r="Y562" s="4">
        <v>1800</v>
      </c>
      <c r="Z562" s="4"/>
      <c r="AA562" s="4" t="s">
        <v>42</v>
      </c>
      <c r="AB562" s="4">
        <v>4100</v>
      </c>
    </row>
    <row r="563" ht="30" customHeight="1" spans="1:28">
      <c r="A563" s="4">
        <v>557</v>
      </c>
      <c r="B563" s="4" t="s">
        <v>653</v>
      </c>
      <c r="C563" s="4" t="s">
        <v>1563</v>
      </c>
      <c r="D563" s="4" t="s">
        <v>1643</v>
      </c>
      <c r="E563" s="4" t="s">
        <v>1644</v>
      </c>
      <c r="F563" s="4" t="s">
        <v>1645</v>
      </c>
      <c r="G563" s="4" t="s">
        <v>40</v>
      </c>
      <c r="H563" s="4" t="s">
        <v>1648</v>
      </c>
      <c r="I563" s="4" t="s">
        <v>1649</v>
      </c>
      <c r="J563" s="4" t="s">
        <v>47</v>
      </c>
      <c r="K563" s="4" t="s">
        <v>48</v>
      </c>
      <c r="L563" s="4" t="s">
        <v>49</v>
      </c>
      <c r="M563" s="4" t="s">
        <v>50</v>
      </c>
      <c r="N563" s="4" t="s">
        <v>233</v>
      </c>
      <c r="O563" s="4">
        <v>12</v>
      </c>
      <c r="P563" s="4"/>
      <c r="Q563" s="4" t="s">
        <v>52</v>
      </c>
      <c r="R563" s="4">
        <v>400</v>
      </c>
      <c r="S563" s="4">
        <v>400</v>
      </c>
      <c r="T563" s="4" t="s">
        <v>53</v>
      </c>
      <c r="U563" s="4" t="s">
        <v>52</v>
      </c>
      <c r="V563" s="4">
        <v>64427</v>
      </c>
      <c r="W563" s="4">
        <v>3200</v>
      </c>
      <c r="X563" s="9"/>
      <c r="Y563" s="4"/>
      <c r="Z563" s="4"/>
      <c r="AA563" s="4" t="s">
        <v>42</v>
      </c>
      <c r="AB563" s="4"/>
    </row>
    <row r="564" ht="30" customHeight="1" spans="1:28">
      <c r="A564" s="4">
        <v>558</v>
      </c>
      <c r="B564" s="4" t="s">
        <v>653</v>
      </c>
      <c r="C564" s="4" t="s">
        <v>1563</v>
      </c>
      <c r="D564" s="4" t="s">
        <v>1650</v>
      </c>
      <c r="E564" s="4" t="s">
        <v>220</v>
      </c>
      <c r="F564" s="4" t="s">
        <v>1651</v>
      </c>
      <c r="G564" s="4" t="s">
        <v>40</v>
      </c>
      <c r="H564" s="4" t="s">
        <v>1650</v>
      </c>
      <c r="I564" s="4" t="s">
        <v>220</v>
      </c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 t="s">
        <v>41</v>
      </c>
      <c r="U564" s="4" t="s">
        <v>42</v>
      </c>
      <c r="V564" s="4">
        <v>25595</v>
      </c>
      <c r="W564" s="4">
        <v>500</v>
      </c>
      <c r="X564" s="8">
        <v>6200</v>
      </c>
      <c r="Y564" s="4"/>
      <c r="Z564" s="4"/>
      <c r="AA564" s="4" t="s">
        <v>42</v>
      </c>
      <c r="AB564" s="4">
        <v>6200</v>
      </c>
    </row>
    <row r="565" ht="30" customHeight="1" spans="1:28">
      <c r="A565" s="4">
        <v>559</v>
      </c>
      <c r="B565" s="4" t="s">
        <v>653</v>
      </c>
      <c r="C565" s="4" t="s">
        <v>1563</v>
      </c>
      <c r="D565" s="4" t="s">
        <v>1650</v>
      </c>
      <c r="E565" s="4" t="s">
        <v>220</v>
      </c>
      <c r="F565" s="4" t="s">
        <v>1651</v>
      </c>
      <c r="G565" s="4" t="s">
        <v>40</v>
      </c>
      <c r="H565" s="4" t="s">
        <v>1652</v>
      </c>
      <c r="I565" s="4" t="s">
        <v>229</v>
      </c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 t="s">
        <v>53</v>
      </c>
      <c r="U565" s="4" t="s">
        <v>52</v>
      </c>
      <c r="V565" s="4">
        <v>68999</v>
      </c>
      <c r="W565" s="4">
        <v>3200</v>
      </c>
      <c r="X565" s="10"/>
      <c r="Y565" s="4"/>
      <c r="Z565" s="4"/>
      <c r="AA565" s="4" t="s">
        <v>42</v>
      </c>
      <c r="AB565" s="4"/>
    </row>
    <row r="566" ht="30" customHeight="1" spans="1:28">
      <c r="A566" s="4">
        <v>560</v>
      </c>
      <c r="B566" s="4" t="s">
        <v>653</v>
      </c>
      <c r="C566" s="4" t="s">
        <v>1563</v>
      </c>
      <c r="D566" s="4" t="s">
        <v>1650</v>
      </c>
      <c r="E566" s="4" t="s">
        <v>220</v>
      </c>
      <c r="F566" s="4" t="s">
        <v>1651</v>
      </c>
      <c r="G566" s="4" t="s">
        <v>40</v>
      </c>
      <c r="H566" s="4" t="s">
        <v>1653</v>
      </c>
      <c r="I566" s="4" t="s">
        <v>438</v>
      </c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 t="s">
        <v>53</v>
      </c>
      <c r="U566" s="4" t="s">
        <v>52</v>
      </c>
      <c r="V566" s="4">
        <v>13594</v>
      </c>
      <c r="W566" s="4">
        <v>2500</v>
      </c>
      <c r="X566" s="9"/>
      <c r="Y566" s="4"/>
      <c r="Z566" s="4"/>
      <c r="AA566" s="4" t="s">
        <v>42</v>
      </c>
      <c r="AB566" s="4"/>
    </row>
    <row r="567" ht="30" customHeight="1" spans="1:28">
      <c r="A567" s="4">
        <v>561</v>
      </c>
      <c r="B567" s="4" t="s">
        <v>653</v>
      </c>
      <c r="C567" s="4" t="s">
        <v>1563</v>
      </c>
      <c r="D567" s="4" t="s">
        <v>1654</v>
      </c>
      <c r="E567" s="4" t="s">
        <v>987</v>
      </c>
      <c r="F567" s="4" t="s">
        <v>1655</v>
      </c>
      <c r="G567" s="4" t="s">
        <v>40</v>
      </c>
      <c r="H567" s="4" t="s">
        <v>1654</v>
      </c>
      <c r="I567" s="4" t="s">
        <v>987</v>
      </c>
      <c r="J567" s="4" t="s">
        <v>47</v>
      </c>
      <c r="K567" s="4" t="s">
        <v>422</v>
      </c>
      <c r="L567" s="4" t="s">
        <v>423</v>
      </c>
      <c r="M567" s="4" t="s">
        <v>50</v>
      </c>
      <c r="N567" s="4" t="s">
        <v>233</v>
      </c>
      <c r="O567" s="4">
        <v>12</v>
      </c>
      <c r="P567" s="4"/>
      <c r="Q567" s="4" t="s">
        <v>52</v>
      </c>
      <c r="R567" s="4">
        <v>400</v>
      </c>
      <c r="S567" s="4">
        <v>400</v>
      </c>
      <c r="T567" s="7" t="s">
        <v>53</v>
      </c>
      <c r="U567" s="4" t="s">
        <v>42</v>
      </c>
      <c r="V567" s="4">
        <v>11305</v>
      </c>
      <c r="W567" s="4">
        <v>500</v>
      </c>
      <c r="X567" s="4">
        <v>500</v>
      </c>
      <c r="Y567" s="4"/>
      <c r="Z567" s="4"/>
      <c r="AA567" s="4" t="s">
        <v>42</v>
      </c>
      <c r="AB567" s="4">
        <v>900</v>
      </c>
    </row>
    <row r="568" ht="30" customHeight="1" spans="1:28">
      <c r="A568" s="4">
        <v>562</v>
      </c>
      <c r="B568" s="4" t="s">
        <v>653</v>
      </c>
      <c r="C568" s="4" t="s">
        <v>1563</v>
      </c>
      <c r="D568" s="4" t="s">
        <v>1656</v>
      </c>
      <c r="E568" s="4" t="s">
        <v>759</v>
      </c>
      <c r="F568" s="4" t="s">
        <v>1657</v>
      </c>
      <c r="G568" s="4" t="s">
        <v>40</v>
      </c>
      <c r="H568" s="4" t="s">
        <v>1658</v>
      </c>
      <c r="I568" s="4" t="s">
        <v>1089</v>
      </c>
      <c r="J568" s="4" t="s">
        <v>47</v>
      </c>
      <c r="K568" s="4" t="s">
        <v>48</v>
      </c>
      <c r="L568" s="4" t="s">
        <v>49</v>
      </c>
      <c r="M568" s="4" t="s">
        <v>50</v>
      </c>
      <c r="N568" s="4" t="s">
        <v>233</v>
      </c>
      <c r="O568" s="4">
        <v>12</v>
      </c>
      <c r="P568" s="4"/>
      <c r="Q568" s="4" t="s">
        <v>52</v>
      </c>
      <c r="R568" s="4">
        <v>400</v>
      </c>
      <c r="S568" s="4">
        <v>400</v>
      </c>
      <c r="T568" s="7" t="s">
        <v>53</v>
      </c>
      <c r="U568" s="4" t="s">
        <v>42</v>
      </c>
      <c r="V568" s="4">
        <v>33000</v>
      </c>
      <c r="W568" s="4">
        <v>1000</v>
      </c>
      <c r="X568" s="8">
        <v>3700</v>
      </c>
      <c r="Y568" s="4"/>
      <c r="Z568" s="4"/>
      <c r="AA568" s="4" t="s">
        <v>42</v>
      </c>
      <c r="AB568" s="4">
        <v>4500</v>
      </c>
    </row>
    <row r="569" ht="30" customHeight="1" spans="1:28">
      <c r="A569" s="4">
        <v>563</v>
      </c>
      <c r="B569" s="4" t="s">
        <v>653</v>
      </c>
      <c r="C569" s="4" t="s">
        <v>1563</v>
      </c>
      <c r="D569" s="4" t="s">
        <v>1656</v>
      </c>
      <c r="E569" s="4" t="s">
        <v>759</v>
      </c>
      <c r="F569" s="4" t="s">
        <v>1657</v>
      </c>
      <c r="G569" s="4" t="s">
        <v>40</v>
      </c>
      <c r="H569" s="4" t="s">
        <v>1659</v>
      </c>
      <c r="I569" s="4" t="s">
        <v>964</v>
      </c>
      <c r="J569" s="4" t="s">
        <v>47</v>
      </c>
      <c r="K569" s="4" t="s">
        <v>48</v>
      </c>
      <c r="L569" s="4" t="s">
        <v>49</v>
      </c>
      <c r="M569" s="4" t="s">
        <v>50</v>
      </c>
      <c r="N569" s="4" t="s">
        <v>233</v>
      </c>
      <c r="O569" s="4">
        <v>12</v>
      </c>
      <c r="P569" s="4"/>
      <c r="Q569" s="4" t="s">
        <v>52</v>
      </c>
      <c r="R569" s="4">
        <v>400</v>
      </c>
      <c r="S569" s="4">
        <v>400</v>
      </c>
      <c r="T569" s="4" t="s">
        <v>53</v>
      </c>
      <c r="U569" s="4" t="s">
        <v>52</v>
      </c>
      <c r="V569" s="4">
        <v>29499</v>
      </c>
      <c r="W569" s="4">
        <v>2700</v>
      </c>
      <c r="X569" s="9"/>
      <c r="Y569" s="4"/>
      <c r="Z569" s="4"/>
      <c r="AA569" s="4" t="s">
        <v>42</v>
      </c>
      <c r="AB569" s="4"/>
    </row>
    <row r="570" ht="30" customHeight="1" spans="1:28">
      <c r="A570" s="4">
        <v>564</v>
      </c>
      <c r="B570" s="4" t="s">
        <v>653</v>
      </c>
      <c r="C570" s="4" t="s">
        <v>1563</v>
      </c>
      <c r="D570" s="4" t="s">
        <v>973</v>
      </c>
      <c r="E570" s="4" t="s">
        <v>1644</v>
      </c>
      <c r="F570" s="4" t="s">
        <v>1660</v>
      </c>
      <c r="G570" s="4" t="s">
        <v>40</v>
      </c>
      <c r="H570" s="4" t="s">
        <v>1661</v>
      </c>
      <c r="I570" s="4" t="s">
        <v>1591</v>
      </c>
      <c r="J570" s="4" t="s">
        <v>47</v>
      </c>
      <c r="K570" s="4" t="s">
        <v>48</v>
      </c>
      <c r="L570" s="4" t="s">
        <v>1295</v>
      </c>
      <c r="M570" s="4" t="s">
        <v>50</v>
      </c>
      <c r="N570" s="4" t="s">
        <v>233</v>
      </c>
      <c r="O570" s="4">
        <v>12</v>
      </c>
      <c r="P570" s="4"/>
      <c r="Q570" s="4" t="s">
        <v>52</v>
      </c>
      <c r="R570" s="4">
        <v>400</v>
      </c>
      <c r="S570" s="4">
        <v>400</v>
      </c>
      <c r="T570" s="7" t="s">
        <v>53</v>
      </c>
      <c r="U570" s="4" t="s">
        <v>42</v>
      </c>
      <c r="V570" s="4">
        <v>53000</v>
      </c>
      <c r="W570" s="4">
        <v>1200</v>
      </c>
      <c r="X570" s="4">
        <v>1200</v>
      </c>
      <c r="Y570" s="4"/>
      <c r="Z570" s="4"/>
      <c r="AA570" s="4" t="s">
        <v>42</v>
      </c>
      <c r="AB570" s="4">
        <v>1600</v>
      </c>
    </row>
    <row r="571" ht="30" customHeight="1" spans="1:28">
      <c r="A571" s="4">
        <v>565</v>
      </c>
      <c r="B571" s="4" t="s">
        <v>653</v>
      </c>
      <c r="C571" s="4" t="s">
        <v>1563</v>
      </c>
      <c r="D571" s="4" t="s">
        <v>975</v>
      </c>
      <c r="E571" s="4" t="s">
        <v>1662</v>
      </c>
      <c r="F571" s="4" t="s">
        <v>1663</v>
      </c>
      <c r="G571" s="4" t="s">
        <v>1464</v>
      </c>
      <c r="H571" s="4" t="s">
        <v>975</v>
      </c>
      <c r="I571" s="4" t="s">
        <v>1662</v>
      </c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 t="s">
        <v>41</v>
      </c>
      <c r="U571" s="4" t="s">
        <v>42</v>
      </c>
      <c r="V571" s="4">
        <v>18800</v>
      </c>
      <c r="W571" s="4">
        <v>500</v>
      </c>
      <c r="X571" s="4">
        <v>500</v>
      </c>
      <c r="Y571" s="4">
        <v>2931</v>
      </c>
      <c r="Z571" s="4"/>
      <c r="AA571" s="4" t="s">
        <v>42</v>
      </c>
      <c r="AB571" s="4">
        <v>500</v>
      </c>
    </row>
    <row r="572" ht="30" customHeight="1" spans="1:28">
      <c r="A572" s="4">
        <v>566</v>
      </c>
      <c r="B572" s="4" t="s">
        <v>653</v>
      </c>
      <c r="C572" s="4" t="s">
        <v>1563</v>
      </c>
      <c r="D572" s="4" t="s">
        <v>1664</v>
      </c>
      <c r="E572" s="4" t="s">
        <v>1588</v>
      </c>
      <c r="F572" s="4" t="s">
        <v>1665</v>
      </c>
      <c r="G572" s="4" t="s">
        <v>40</v>
      </c>
      <c r="H572" s="4" t="s">
        <v>1666</v>
      </c>
      <c r="I572" s="4" t="s">
        <v>1667</v>
      </c>
      <c r="J572" s="4" t="s">
        <v>370</v>
      </c>
      <c r="K572" s="4" t="s">
        <v>1668</v>
      </c>
      <c r="L572" s="4" t="s">
        <v>1669</v>
      </c>
      <c r="M572" s="4" t="s">
        <v>152</v>
      </c>
      <c r="N572" s="4" t="s">
        <v>233</v>
      </c>
      <c r="O572" s="4">
        <v>12</v>
      </c>
      <c r="P572" s="4"/>
      <c r="Q572" s="4" t="s">
        <v>52</v>
      </c>
      <c r="R572" s="4"/>
      <c r="S572" s="4"/>
      <c r="T572" s="4" t="s">
        <v>41</v>
      </c>
      <c r="U572" s="4" t="s">
        <v>42</v>
      </c>
      <c r="V572" s="4">
        <v>59560</v>
      </c>
      <c r="W572" s="4">
        <v>800</v>
      </c>
      <c r="X572" s="4">
        <v>800</v>
      </c>
      <c r="Y572" s="4">
        <v>1200</v>
      </c>
      <c r="Z572" s="4"/>
      <c r="AA572" s="4" t="s">
        <v>42</v>
      </c>
      <c r="AB572" s="4">
        <v>800</v>
      </c>
    </row>
    <row r="573" ht="30" customHeight="1" spans="1:28">
      <c r="A573" s="4">
        <v>567</v>
      </c>
      <c r="B573" s="4" t="s">
        <v>653</v>
      </c>
      <c r="C573" s="4" t="s">
        <v>1563</v>
      </c>
      <c r="D573" s="4" t="s">
        <v>930</v>
      </c>
      <c r="E573" s="4" t="s">
        <v>863</v>
      </c>
      <c r="F573" s="4" t="s">
        <v>1670</v>
      </c>
      <c r="G573" s="4" t="s">
        <v>40</v>
      </c>
      <c r="H573" s="4" t="s">
        <v>1671</v>
      </c>
      <c r="I573" s="4" t="s">
        <v>1672</v>
      </c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 t="s">
        <v>53</v>
      </c>
      <c r="U573" s="4" t="s">
        <v>52</v>
      </c>
      <c r="V573" s="4">
        <v>77423</v>
      </c>
      <c r="W573" s="4">
        <v>3200</v>
      </c>
      <c r="X573" s="4">
        <v>3200</v>
      </c>
      <c r="Y573" s="4">
        <v>10000</v>
      </c>
      <c r="Z573" s="4"/>
      <c r="AA573" s="4" t="s">
        <v>42</v>
      </c>
      <c r="AB573" s="4">
        <v>3200</v>
      </c>
    </row>
    <row r="574" ht="30" customHeight="1" spans="1:28">
      <c r="A574" s="4">
        <v>568</v>
      </c>
      <c r="B574" s="4" t="s">
        <v>653</v>
      </c>
      <c r="C574" s="4" t="s">
        <v>1563</v>
      </c>
      <c r="D574" s="4" t="s">
        <v>1673</v>
      </c>
      <c r="E574" s="4" t="s">
        <v>863</v>
      </c>
      <c r="F574" s="4" t="s">
        <v>1674</v>
      </c>
      <c r="G574" s="4" t="s">
        <v>40</v>
      </c>
      <c r="H574" s="4" t="s">
        <v>1673</v>
      </c>
      <c r="I574" s="4" t="s">
        <v>863</v>
      </c>
      <c r="J574" s="4" t="s">
        <v>557</v>
      </c>
      <c r="K574" s="4" t="s">
        <v>1232</v>
      </c>
      <c r="L574" s="4" t="s">
        <v>1675</v>
      </c>
      <c r="M574" s="4" t="s">
        <v>152</v>
      </c>
      <c r="N574" s="4"/>
      <c r="O574" s="4"/>
      <c r="P574" s="4"/>
      <c r="Q574" s="4"/>
      <c r="R574" s="4"/>
      <c r="S574" s="4"/>
      <c r="T574" s="4" t="s">
        <v>41</v>
      </c>
      <c r="U574" s="4" t="s">
        <v>42</v>
      </c>
      <c r="V574" s="4">
        <v>42108</v>
      </c>
      <c r="W574" s="4">
        <v>600</v>
      </c>
      <c r="X574" s="4">
        <v>600</v>
      </c>
      <c r="Y574" s="4"/>
      <c r="Z574" s="4"/>
      <c r="AA574" s="4" t="s">
        <v>42</v>
      </c>
      <c r="AB574" s="4">
        <v>600</v>
      </c>
    </row>
    <row r="575" ht="30" customHeight="1" spans="1:28">
      <c r="A575" s="4">
        <v>569</v>
      </c>
      <c r="B575" s="4" t="s">
        <v>653</v>
      </c>
      <c r="C575" s="4" t="s">
        <v>1563</v>
      </c>
      <c r="D575" s="4" t="s">
        <v>1676</v>
      </c>
      <c r="E575" s="4" t="s">
        <v>1624</v>
      </c>
      <c r="F575" s="4" t="s">
        <v>1677</v>
      </c>
      <c r="G575" s="4" t="s">
        <v>40</v>
      </c>
      <c r="H575" s="4" t="s">
        <v>1678</v>
      </c>
      <c r="I575" s="4" t="s">
        <v>1649</v>
      </c>
      <c r="J575" s="4" t="s">
        <v>149</v>
      </c>
      <c r="K575" s="4" t="s">
        <v>384</v>
      </c>
      <c r="L575" s="4" t="s">
        <v>308</v>
      </c>
      <c r="M575" s="4" t="s">
        <v>152</v>
      </c>
      <c r="N575" s="4" t="s">
        <v>233</v>
      </c>
      <c r="O575" s="4">
        <v>12</v>
      </c>
      <c r="P575" s="4"/>
      <c r="Q575" s="4" t="s">
        <v>52</v>
      </c>
      <c r="R575" s="4">
        <v>1200</v>
      </c>
      <c r="S575" s="4">
        <v>1200</v>
      </c>
      <c r="T575" s="7" t="s">
        <v>53</v>
      </c>
      <c r="U575" s="4" t="s">
        <v>42</v>
      </c>
      <c r="V575" s="4">
        <v>54703</v>
      </c>
      <c r="W575" s="4">
        <v>1200</v>
      </c>
      <c r="X575" s="4">
        <v>1200</v>
      </c>
      <c r="Y575" s="4"/>
      <c r="Z575" s="4"/>
      <c r="AA575" s="4" t="s">
        <v>42</v>
      </c>
      <c r="AB575" s="4">
        <v>2400</v>
      </c>
    </row>
    <row r="576" ht="30" customHeight="1" spans="1:28">
      <c r="A576" s="4">
        <v>570</v>
      </c>
      <c r="B576" s="4" t="s">
        <v>653</v>
      </c>
      <c r="C576" s="4" t="s">
        <v>1563</v>
      </c>
      <c r="D576" s="4" t="s">
        <v>1679</v>
      </c>
      <c r="E576" s="4" t="s">
        <v>220</v>
      </c>
      <c r="F576" s="4" t="s">
        <v>1680</v>
      </c>
      <c r="G576" s="4" t="s">
        <v>40</v>
      </c>
      <c r="H576" s="4" t="s">
        <v>1679</v>
      </c>
      <c r="I576" s="4" t="s">
        <v>220</v>
      </c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 t="s">
        <v>41</v>
      </c>
      <c r="U576" s="4" t="s">
        <v>42</v>
      </c>
      <c r="V576" s="4">
        <v>16787</v>
      </c>
      <c r="W576" s="4">
        <v>500</v>
      </c>
      <c r="X576" s="8">
        <v>7200</v>
      </c>
      <c r="Y576" s="4"/>
      <c r="Z576" s="4"/>
      <c r="AA576" s="4" t="s">
        <v>42</v>
      </c>
      <c r="AB576" s="4">
        <v>8000</v>
      </c>
    </row>
    <row r="577" ht="30" customHeight="1" spans="1:28">
      <c r="A577" s="4">
        <v>571</v>
      </c>
      <c r="B577" s="4" t="s">
        <v>653</v>
      </c>
      <c r="C577" s="4" t="s">
        <v>1563</v>
      </c>
      <c r="D577" s="4" t="s">
        <v>1679</v>
      </c>
      <c r="E577" s="4" t="s">
        <v>220</v>
      </c>
      <c r="F577" s="4" t="s">
        <v>1680</v>
      </c>
      <c r="G577" s="4" t="s">
        <v>40</v>
      </c>
      <c r="H577" s="4" t="s">
        <v>1681</v>
      </c>
      <c r="I577" s="4" t="s">
        <v>750</v>
      </c>
      <c r="J577" s="4" t="s">
        <v>47</v>
      </c>
      <c r="K577" s="4" t="s">
        <v>48</v>
      </c>
      <c r="L577" s="4" t="s">
        <v>49</v>
      </c>
      <c r="M577" s="4" t="s">
        <v>50</v>
      </c>
      <c r="N577" s="4" t="s">
        <v>233</v>
      </c>
      <c r="O577" s="4">
        <v>12</v>
      </c>
      <c r="P577" s="4"/>
      <c r="Q577" s="4" t="s">
        <v>52</v>
      </c>
      <c r="R577" s="4">
        <v>400</v>
      </c>
      <c r="S577" s="4">
        <v>400</v>
      </c>
      <c r="T577" s="4" t="s">
        <v>53</v>
      </c>
      <c r="U577" s="4" t="s">
        <v>52</v>
      </c>
      <c r="V577" s="4">
        <v>61485</v>
      </c>
      <c r="W577" s="4">
        <v>3200</v>
      </c>
      <c r="X577" s="10"/>
      <c r="Y577" s="4"/>
      <c r="Z577" s="4"/>
      <c r="AA577" s="4" t="s">
        <v>42</v>
      </c>
      <c r="AB577" s="4"/>
    </row>
    <row r="578" ht="30" customHeight="1" spans="1:28">
      <c r="A578" s="4">
        <v>572</v>
      </c>
      <c r="B578" s="4" t="s">
        <v>653</v>
      </c>
      <c r="C578" s="4" t="s">
        <v>1563</v>
      </c>
      <c r="D578" s="4" t="s">
        <v>1679</v>
      </c>
      <c r="E578" s="4" t="s">
        <v>220</v>
      </c>
      <c r="F578" s="4" t="s">
        <v>1680</v>
      </c>
      <c r="G578" s="4" t="s">
        <v>40</v>
      </c>
      <c r="H578" s="4" t="s">
        <v>1682</v>
      </c>
      <c r="I578" s="4" t="s">
        <v>1683</v>
      </c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 t="s">
        <v>41</v>
      </c>
      <c r="U578" s="4" t="s">
        <v>42</v>
      </c>
      <c r="V578" s="4">
        <v>13155</v>
      </c>
      <c r="W578" s="4">
        <v>300</v>
      </c>
      <c r="X578" s="10"/>
      <c r="Y578" s="4"/>
      <c r="Z578" s="4"/>
      <c r="AA578" s="4" t="s">
        <v>42</v>
      </c>
      <c r="AB578" s="4"/>
    </row>
    <row r="579" ht="30" customHeight="1" spans="1:28">
      <c r="A579" s="4">
        <v>573</v>
      </c>
      <c r="B579" s="4" t="s">
        <v>653</v>
      </c>
      <c r="C579" s="4" t="s">
        <v>1563</v>
      </c>
      <c r="D579" s="4" t="s">
        <v>1679</v>
      </c>
      <c r="E579" s="4" t="s">
        <v>220</v>
      </c>
      <c r="F579" s="4" t="s">
        <v>1680</v>
      </c>
      <c r="G579" s="4" t="s">
        <v>40</v>
      </c>
      <c r="H579" s="4" t="s">
        <v>1684</v>
      </c>
      <c r="I579" s="4" t="s">
        <v>215</v>
      </c>
      <c r="J579" s="4" t="s">
        <v>47</v>
      </c>
      <c r="K579" s="4" t="s">
        <v>48</v>
      </c>
      <c r="L579" s="4" t="s">
        <v>49</v>
      </c>
      <c r="M579" s="4" t="s">
        <v>50</v>
      </c>
      <c r="N579" s="4" t="s">
        <v>233</v>
      </c>
      <c r="O579" s="4">
        <v>12</v>
      </c>
      <c r="P579" s="4"/>
      <c r="Q579" s="4" t="s">
        <v>52</v>
      </c>
      <c r="R579" s="4">
        <v>400</v>
      </c>
      <c r="S579" s="4">
        <v>400</v>
      </c>
      <c r="T579" s="4" t="s">
        <v>53</v>
      </c>
      <c r="U579" s="4" t="s">
        <v>52</v>
      </c>
      <c r="V579" s="4">
        <v>74163</v>
      </c>
      <c r="W579" s="4">
        <v>3200</v>
      </c>
      <c r="X579" s="9"/>
      <c r="Y579" s="4"/>
      <c r="Z579" s="4"/>
      <c r="AA579" s="4" t="s">
        <v>42</v>
      </c>
      <c r="AB579" s="4"/>
    </row>
    <row r="580" ht="30" customHeight="1" spans="1:28">
      <c r="A580" s="4">
        <v>574</v>
      </c>
      <c r="B580" s="4" t="s">
        <v>653</v>
      </c>
      <c r="C580" s="4" t="s">
        <v>1563</v>
      </c>
      <c r="D580" s="4" t="s">
        <v>1685</v>
      </c>
      <c r="E580" s="4" t="s">
        <v>1649</v>
      </c>
      <c r="F580" s="4" t="s">
        <v>560</v>
      </c>
      <c r="G580" s="4" t="s">
        <v>40</v>
      </c>
      <c r="H580" s="4" t="s">
        <v>1686</v>
      </c>
      <c r="I580" s="4" t="s">
        <v>1581</v>
      </c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 t="s">
        <v>41</v>
      </c>
      <c r="U580" s="4" t="s">
        <v>42</v>
      </c>
      <c r="V580" s="4">
        <v>13568</v>
      </c>
      <c r="W580" s="4">
        <v>300</v>
      </c>
      <c r="X580" s="4">
        <v>300</v>
      </c>
      <c r="Y580" s="4"/>
      <c r="Z580" s="4"/>
      <c r="AA580" s="4" t="s">
        <v>42</v>
      </c>
      <c r="AB580" s="4">
        <v>300</v>
      </c>
    </row>
    <row r="581" ht="30" customHeight="1" spans="1:28">
      <c r="A581" s="4">
        <v>575</v>
      </c>
      <c r="B581" s="4" t="s">
        <v>653</v>
      </c>
      <c r="C581" s="4" t="s">
        <v>1563</v>
      </c>
      <c r="D581" s="4" t="s">
        <v>1687</v>
      </c>
      <c r="E581" s="4" t="s">
        <v>1644</v>
      </c>
      <c r="F581" s="4" t="s">
        <v>1688</v>
      </c>
      <c r="G581" s="4" t="s">
        <v>40</v>
      </c>
      <c r="H581" s="4" t="s">
        <v>1689</v>
      </c>
      <c r="I581" s="4" t="s">
        <v>1690</v>
      </c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 t="s">
        <v>41</v>
      </c>
      <c r="U581" s="4" t="s">
        <v>42</v>
      </c>
      <c r="V581" s="4">
        <v>22562</v>
      </c>
      <c r="W581" s="4">
        <v>500</v>
      </c>
      <c r="X581" s="4">
        <v>500</v>
      </c>
      <c r="Y581" s="4"/>
      <c r="Z581" s="4"/>
      <c r="AA581" s="4" t="s">
        <v>42</v>
      </c>
      <c r="AB581" s="4">
        <v>500</v>
      </c>
    </row>
    <row r="582" ht="30" customHeight="1" spans="1:28">
      <c r="A582" s="4">
        <v>576</v>
      </c>
      <c r="B582" s="4" t="s">
        <v>653</v>
      </c>
      <c r="C582" s="4" t="s">
        <v>1563</v>
      </c>
      <c r="D582" s="4" t="s">
        <v>1691</v>
      </c>
      <c r="E582" s="4" t="s">
        <v>1621</v>
      </c>
      <c r="F582" s="4" t="s">
        <v>1692</v>
      </c>
      <c r="G582" s="4" t="s">
        <v>40</v>
      </c>
      <c r="H582" s="4" t="s">
        <v>1693</v>
      </c>
      <c r="I582" s="4" t="s">
        <v>1694</v>
      </c>
      <c r="J582" s="4" t="s">
        <v>47</v>
      </c>
      <c r="K582" s="4" t="s">
        <v>422</v>
      </c>
      <c r="L582" s="4" t="s">
        <v>423</v>
      </c>
      <c r="M582" s="4" t="s">
        <v>50</v>
      </c>
      <c r="N582" s="4" t="s">
        <v>233</v>
      </c>
      <c r="O582" s="4">
        <v>12</v>
      </c>
      <c r="P582" s="4"/>
      <c r="Q582" s="4" t="s">
        <v>52</v>
      </c>
      <c r="R582" s="4">
        <v>400</v>
      </c>
      <c r="S582" s="4">
        <v>400</v>
      </c>
      <c r="T582" s="7" t="s">
        <v>53</v>
      </c>
      <c r="U582" s="4" t="s">
        <v>42</v>
      </c>
      <c r="V582" s="4">
        <v>46581</v>
      </c>
      <c r="W582" s="4">
        <v>1000</v>
      </c>
      <c r="X582" s="4">
        <v>1000</v>
      </c>
      <c r="Y582" s="4"/>
      <c r="Z582" s="4"/>
      <c r="AA582" s="4" t="s">
        <v>42</v>
      </c>
      <c r="AB582" s="4">
        <v>1400</v>
      </c>
    </row>
    <row r="583" ht="30" customHeight="1" spans="1:28">
      <c r="A583" s="4">
        <v>577</v>
      </c>
      <c r="B583" s="4" t="s">
        <v>653</v>
      </c>
      <c r="C583" s="4" t="s">
        <v>1563</v>
      </c>
      <c r="D583" s="4" t="s">
        <v>1695</v>
      </c>
      <c r="E583" s="4" t="s">
        <v>1591</v>
      </c>
      <c r="F583" s="4" t="s">
        <v>1696</v>
      </c>
      <c r="G583" s="4" t="s">
        <v>1464</v>
      </c>
      <c r="H583" s="4" t="s">
        <v>1697</v>
      </c>
      <c r="I583" s="4" t="s">
        <v>1698</v>
      </c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 t="s">
        <v>41</v>
      </c>
      <c r="U583" s="4" t="s">
        <v>42</v>
      </c>
      <c r="V583" s="4">
        <v>22562</v>
      </c>
      <c r="W583" s="4">
        <v>500</v>
      </c>
      <c r="X583" s="8">
        <v>1000</v>
      </c>
      <c r="Y583" s="4"/>
      <c r="Z583" s="4"/>
      <c r="AA583" s="4" t="s">
        <v>42</v>
      </c>
      <c r="AB583" s="4">
        <v>1000</v>
      </c>
    </row>
    <row r="584" ht="30" customHeight="1" spans="1:28">
      <c r="A584" s="4">
        <v>578</v>
      </c>
      <c r="B584" s="4" t="s">
        <v>653</v>
      </c>
      <c r="C584" s="4" t="s">
        <v>1563</v>
      </c>
      <c r="D584" s="4" t="s">
        <v>1695</v>
      </c>
      <c r="E584" s="4" t="s">
        <v>1591</v>
      </c>
      <c r="F584" s="4" t="s">
        <v>1696</v>
      </c>
      <c r="G584" s="4" t="s">
        <v>1464</v>
      </c>
      <c r="H584" s="4" t="s">
        <v>1699</v>
      </c>
      <c r="I584" s="4" t="s">
        <v>1700</v>
      </c>
      <c r="J584" s="4" t="s">
        <v>47</v>
      </c>
      <c r="K584" s="4" t="s">
        <v>48</v>
      </c>
      <c r="L584" s="4" t="s">
        <v>49</v>
      </c>
      <c r="M584" s="4" t="s">
        <v>50</v>
      </c>
      <c r="N584" s="4" t="s">
        <v>233</v>
      </c>
      <c r="O584" s="4">
        <v>12</v>
      </c>
      <c r="P584" s="7"/>
      <c r="Q584" s="4"/>
      <c r="R584" s="4"/>
      <c r="S584" s="4"/>
      <c r="T584" s="4" t="s">
        <v>41</v>
      </c>
      <c r="U584" s="4" t="s">
        <v>42</v>
      </c>
      <c r="V584" s="4">
        <v>27865</v>
      </c>
      <c r="W584" s="4">
        <v>500</v>
      </c>
      <c r="X584" s="9"/>
      <c r="Y584" s="4"/>
      <c r="Z584" s="4"/>
      <c r="AA584" s="4" t="s">
        <v>42</v>
      </c>
      <c r="AB584" s="4"/>
    </row>
    <row r="585" ht="30" customHeight="1" spans="1:28">
      <c r="A585" s="4">
        <v>579</v>
      </c>
      <c r="B585" s="4" t="s">
        <v>653</v>
      </c>
      <c r="C585" s="4" t="s">
        <v>1563</v>
      </c>
      <c r="D585" s="4" t="s">
        <v>1701</v>
      </c>
      <c r="E585" s="4" t="s">
        <v>1624</v>
      </c>
      <c r="F585" s="4" t="s">
        <v>1154</v>
      </c>
      <c r="G585" s="4" t="s">
        <v>40</v>
      </c>
      <c r="H585" s="4" t="s">
        <v>1702</v>
      </c>
      <c r="I585" s="4" t="s">
        <v>1624</v>
      </c>
      <c r="J585" s="4" t="s">
        <v>47</v>
      </c>
      <c r="K585" s="4" t="s">
        <v>125</v>
      </c>
      <c r="L585" s="4" t="s">
        <v>1703</v>
      </c>
      <c r="M585" s="4" t="s">
        <v>50</v>
      </c>
      <c r="N585" s="4" t="s">
        <v>233</v>
      </c>
      <c r="O585" s="4">
        <v>12</v>
      </c>
      <c r="P585" s="4"/>
      <c r="Q585" s="4" t="s">
        <v>52</v>
      </c>
      <c r="R585" s="4">
        <v>400</v>
      </c>
      <c r="S585" s="4">
        <v>400</v>
      </c>
      <c r="T585" s="4" t="s">
        <v>53</v>
      </c>
      <c r="U585" s="4" t="s">
        <v>52</v>
      </c>
      <c r="V585" s="4">
        <v>27915</v>
      </c>
      <c r="W585" s="4">
        <v>2700</v>
      </c>
      <c r="X585" s="4">
        <v>2700</v>
      </c>
      <c r="Y585" s="4"/>
      <c r="Z585" s="4"/>
      <c r="AA585" s="4" t="s">
        <v>42</v>
      </c>
      <c r="AB585" s="4">
        <v>3100</v>
      </c>
    </row>
    <row r="586" ht="30" customHeight="1" spans="1:28">
      <c r="A586" s="4">
        <v>580</v>
      </c>
      <c r="B586" s="4" t="s">
        <v>653</v>
      </c>
      <c r="C586" s="4" t="s">
        <v>1563</v>
      </c>
      <c r="D586" s="4" t="s">
        <v>1704</v>
      </c>
      <c r="E586" s="4" t="s">
        <v>969</v>
      </c>
      <c r="F586" s="4" t="s">
        <v>1705</v>
      </c>
      <c r="G586" s="4" t="s">
        <v>40</v>
      </c>
      <c r="H586" s="4" t="s">
        <v>1704</v>
      </c>
      <c r="I586" s="4" t="s">
        <v>969</v>
      </c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 t="s">
        <v>41</v>
      </c>
      <c r="U586" s="4" t="s">
        <v>42</v>
      </c>
      <c r="V586" s="4">
        <v>40783</v>
      </c>
      <c r="W586" s="4">
        <v>600</v>
      </c>
      <c r="X586" s="8">
        <v>1700</v>
      </c>
      <c r="Y586" s="4"/>
      <c r="Z586" s="4"/>
      <c r="AA586" s="4" t="s">
        <v>42</v>
      </c>
      <c r="AB586" s="4">
        <v>1700</v>
      </c>
    </row>
    <row r="587" ht="30" customHeight="1" spans="1:28">
      <c r="A587" s="4">
        <v>581</v>
      </c>
      <c r="B587" s="4" t="s">
        <v>653</v>
      </c>
      <c r="C587" s="4" t="s">
        <v>1563</v>
      </c>
      <c r="D587" s="4" t="s">
        <v>1704</v>
      </c>
      <c r="E587" s="4" t="s">
        <v>969</v>
      </c>
      <c r="F587" s="4" t="s">
        <v>1705</v>
      </c>
      <c r="G587" s="4" t="s">
        <v>40</v>
      </c>
      <c r="H587" s="4" t="s">
        <v>1706</v>
      </c>
      <c r="I587" s="4" t="s">
        <v>1707</v>
      </c>
      <c r="J587" s="4" t="s">
        <v>47</v>
      </c>
      <c r="K587" s="4" t="s">
        <v>48</v>
      </c>
      <c r="L587" s="4" t="s">
        <v>828</v>
      </c>
      <c r="M587" s="4" t="s">
        <v>50</v>
      </c>
      <c r="N587" s="4"/>
      <c r="O587" s="4"/>
      <c r="P587" s="4"/>
      <c r="Q587" s="4"/>
      <c r="R587" s="4"/>
      <c r="S587" s="4"/>
      <c r="T587" s="4" t="s">
        <v>41</v>
      </c>
      <c r="U587" s="4" t="s">
        <v>42</v>
      </c>
      <c r="V587" s="4">
        <v>40268</v>
      </c>
      <c r="W587" s="4">
        <v>600</v>
      </c>
      <c r="X587" s="10"/>
      <c r="Y587" s="4"/>
      <c r="Z587" s="4"/>
      <c r="AA587" s="4" t="s">
        <v>42</v>
      </c>
      <c r="AB587" s="4"/>
    </row>
    <row r="588" ht="30" customHeight="1" spans="1:28">
      <c r="A588" s="4">
        <v>582</v>
      </c>
      <c r="B588" s="4" t="s">
        <v>653</v>
      </c>
      <c r="C588" s="4" t="s">
        <v>1563</v>
      </c>
      <c r="D588" s="4" t="s">
        <v>1704</v>
      </c>
      <c r="E588" s="4" t="s">
        <v>969</v>
      </c>
      <c r="F588" s="4" t="s">
        <v>1705</v>
      </c>
      <c r="G588" s="4" t="s">
        <v>40</v>
      </c>
      <c r="H588" s="4" t="s">
        <v>1708</v>
      </c>
      <c r="I588" s="4" t="s">
        <v>1709</v>
      </c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 t="s">
        <v>41</v>
      </c>
      <c r="U588" s="4" t="s">
        <v>42</v>
      </c>
      <c r="V588" s="4">
        <v>24550</v>
      </c>
      <c r="W588" s="4">
        <v>500</v>
      </c>
      <c r="X588" s="9"/>
      <c r="Y588" s="4"/>
      <c r="Z588" s="4"/>
      <c r="AA588" s="4" t="s">
        <v>42</v>
      </c>
      <c r="AB588" s="4"/>
    </row>
    <row r="589" ht="30" customHeight="1" spans="1:28">
      <c r="A589" s="4">
        <v>583</v>
      </c>
      <c r="B589" s="4" t="s">
        <v>653</v>
      </c>
      <c r="C589" s="4" t="s">
        <v>1563</v>
      </c>
      <c r="D589" s="4" t="s">
        <v>1710</v>
      </c>
      <c r="E589" s="4" t="s">
        <v>1711</v>
      </c>
      <c r="F589" s="4" t="s">
        <v>1712</v>
      </c>
      <c r="G589" s="4" t="s">
        <v>40</v>
      </c>
      <c r="H589" s="4" t="s">
        <v>1713</v>
      </c>
      <c r="I589" s="4" t="s">
        <v>1714</v>
      </c>
      <c r="J589" s="4" t="s">
        <v>1715</v>
      </c>
      <c r="K589" s="4" t="s">
        <v>1716</v>
      </c>
      <c r="L589" s="4" t="s">
        <v>1717</v>
      </c>
      <c r="M589" s="4" t="s">
        <v>152</v>
      </c>
      <c r="N589" s="4" t="s">
        <v>233</v>
      </c>
      <c r="O589" s="4">
        <v>12</v>
      </c>
      <c r="P589" s="4"/>
      <c r="Q589" s="4" t="s">
        <v>52</v>
      </c>
      <c r="R589" s="4">
        <v>1200</v>
      </c>
      <c r="S589" s="4">
        <v>1200</v>
      </c>
      <c r="T589" s="7" t="s">
        <v>53</v>
      </c>
      <c r="U589" s="4" t="s">
        <v>42</v>
      </c>
      <c r="V589" s="4">
        <v>54000</v>
      </c>
      <c r="W589" s="4">
        <v>1200</v>
      </c>
      <c r="X589" s="4">
        <v>1200</v>
      </c>
      <c r="Y589" s="4">
        <v>1800</v>
      </c>
      <c r="Z589" s="4"/>
      <c r="AA589" s="4" t="s">
        <v>42</v>
      </c>
      <c r="AB589" s="4">
        <v>2400</v>
      </c>
    </row>
    <row r="590" ht="30" customHeight="1" spans="1:28">
      <c r="A590" s="4">
        <v>584</v>
      </c>
      <c r="B590" s="4" t="s">
        <v>653</v>
      </c>
      <c r="C590" s="4" t="s">
        <v>1563</v>
      </c>
      <c r="D590" s="4" t="s">
        <v>1718</v>
      </c>
      <c r="E590" s="4" t="s">
        <v>1719</v>
      </c>
      <c r="F590" s="4" t="s">
        <v>1720</v>
      </c>
      <c r="G590" s="4" t="s">
        <v>40</v>
      </c>
      <c r="H590" s="4" t="s">
        <v>1721</v>
      </c>
      <c r="I590" s="4" t="s">
        <v>759</v>
      </c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 t="s">
        <v>41</v>
      </c>
      <c r="U590" s="4" t="s">
        <v>42</v>
      </c>
      <c r="V590" s="4">
        <v>32350</v>
      </c>
      <c r="W590" s="4">
        <v>600</v>
      </c>
      <c r="X590" s="8">
        <v>4200</v>
      </c>
      <c r="Y590" s="4"/>
      <c r="Z590" s="4"/>
      <c r="AA590" s="4" t="s">
        <v>42</v>
      </c>
      <c r="AB590" s="4">
        <v>4600</v>
      </c>
    </row>
    <row r="591" ht="30" customHeight="1" spans="1:28">
      <c r="A591" s="4">
        <v>585</v>
      </c>
      <c r="B591" s="4" t="s">
        <v>653</v>
      </c>
      <c r="C591" s="4" t="s">
        <v>1563</v>
      </c>
      <c r="D591" s="4" t="s">
        <v>1718</v>
      </c>
      <c r="E591" s="4" t="s">
        <v>1719</v>
      </c>
      <c r="F591" s="4" t="s">
        <v>1720</v>
      </c>
      <c r="G591" s="4" t="s">
        <v>40</v>
      </c>
      <c r="H591" s="4" t="s">
        <v>1722</v>
      </c>
      <c r="I591" s="4" t="s">
        <v>863</v>
      </c>
      <c r="J591" s="4" t="s">
        <v>47</v>
      </c>
      <c r="K591" s="4" t="s">
        <v>422</v>
      </c>
      <c r="L591" s="4" t="s">
        <v>423</v>
      </c>
      <c r="M591" s="4" t="s">
        <v>50</v>
      </c>
      <c r="N591" s="4" t="s">
        <v>233</v>
      </c>
      <c r="O591" s="4">
        <v>12</v>
      </c>
      <c r="P591" s="4"/>
      <c r="Q591" s="4" t="s">
        <v>52</v>
      </c>
      <c r="R591" s="4">
        <v>400</v>
      </c>
      <c r="S591" s="4">
        <v>400</v>
      </c>
      <c r="T591" s="4" t="s">
        <v>53</v>
      </c>
      <c r="U591" s="4" t="s">
        <v>52</v>
      </c>
      <c r="V591" s="4">
        <v>30190</v>
      </c>
      <c r="W591" s="4">
        <v>3000</v>
      </c>
      <c r="X591" s="10"/>
      <c r="Y591" s="4"/>
      <c r="Z591" s="4"/>
      <c r="AA591" s="4" t="s">
        <v>42</v>
      </c>
      <c r="AB591" s="4"/>
    </row>
    <row r="592" ht="30" customHeight="1" spans="1:28">
      <c r="A592" s="4">
        <v>586</v>
      </c>
      <c r="B592" s="4" t="s">
        <v>653</v>
      </c>
      <c r="C592" s="4" t="s">
        <v>1563</v>
      </c>
      <c r="D592" s="4" t="s">
        <v>1718</v>
      </c>
      <c r="E592" s="4" t="s">
        <v>1719</v>
      </c>
      <c r="F592" s="4" t="s">
        <v>1720</v>
      </c>
      <c r="G592" s="4" t="s">
        <v>40</v>
      </c>
      <c r="H592" s="4" t="s">
        <v>1723</v>
      </c>
      <c r="I592" s="4" t="s">
        <v>1724</v>
      </c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 t="s">
        <v>41</v>
      </c>
      <c r="U592" s="4" t="s">
        <v>42</v>
      </c>
      <c r="V592" s="4">
        <v>31200</v>
      </c>
      <c r="W592" s="4">
        <v>600</v>
      </c>
      <c r="X592" s="9"/>
      <c r="Y592" s="4"/>
      <c r="Z592" s="4"/>
      <c r="AA592" s="4" t="s">
        <v>42</v>
      </c>
      <c r="AB592" s="4"/>
    </row>
    <row r="593" ht="30" customHeight="1" spans="1:28">
      <c r="A593" s="4">
        <v>587</v>
      </c>
      <c r="B593" s="4" t="s">
        <v>653</v>
      </c>
      <c r="C593" s="4" t="s">
        <v>1563</v>
      </c>
      <c r="D593" s="4" t="s">
        <v>1725</v>
      </c>
      <c r="E593" s="4" t="s">
        <v>802</v>
      </c>
      <c r="F593" s="4" t="s">
        <v>1726</v>
      </c>
      <c r="G593" s="4" t="s">
        <v>40</v>
      </c>
      <c r="H593" s="4" t="s">
        <v>1725</v>
      </c>
      <c r="I593" s="4" t="s">
        <v>802</v>
      </c>
      <c r="J593" s="4" t="s">
        <v>47</v>
      </c>
      <c r="K593" s="4" t="s">
        <v>422</v>
      </c>
      <c r="L593" s="4" t="s">
        <v>423</v>
      </c>
      <c r="M593" s="4" t="s">
        <v>50</v>
      </c>
      <c r="N593" s="4" t="s">
        <v>233</v>
      </c>
      <c r="O593" s="4">
        <v>12</v>
      </c>
      <c r="P593" s="4"/>
      <c r="Q593" s="4" t="s">
        <v>52</v>
      </c>
      <c r="R593" s="4">
        <v>400</v>
      </c>
      <c r="S593" s="4">
        <v>400</v>
      </c>
      <c r="T593" s="4" t="s">
        <v>53</v>
      </c>
      <c r="U593" s="4" t="s">
        <v>52</v>
      </c>
      <c r="V593" s="4">
        <v>70091</v>
      </c>
      <c r="W593" s="4">
        <v>3200</v>
      </c>
      <c r="X593" s="8">
        <v>6200</v>
      </c>
      <c r="Y593" s="4"/>
      <c r="Z593" s="4"/>
      <c r="AA593" s="4" t="s">
        <v>42</v>
      </c>
      <c r="AB593" s="4">
        <v>7000</v>
      </c>
    </row>
    <row r="594" ht="30" customHeight="1" spans="1:28">
      <c r="A594" s="4">
        <v>588</v>
      </c>
      <c r="B594" s="4" t="s">
        <v>653</v>
      </c>
      <c r="C594" s="4" t="s">
        <v>1563</v>
      </c>
      <c r="D594" s="4" t="s">
        <v>1725</v>
      </c>
      <c r="E594" s="4" t="s">
        <v>802</v>
      </c>
      <c r="F594" s="4" t="s">
        <v>1726</v>
      </c>
      <c r="G594" s="4" t="s">
        <v>40</v>
      </c>
      <c r="H594" s="4" t="s">
        <v>1727</v>
      </c>
      <c r="I594" s="4" t="s">
        <v>1215</v>
      </c>
      <c r="J594" s="4" t="s">
        <v>47</v>
      </c>
      <c r="K594" s="4" t="s">
        <v>422</v>
      </c>
      <c r="L594" s="4" t="s">
        <v>423</v>
      </c>
      <c r="M594" s="4" t="s">
        <v>50</v>
      </c>
      <c r="N594" s="4" t="s">
        <v>233</v>
      </c>
      <c r="O594" s="4">
        <v>12</v>
      </c>
      <c r="P594" s="4"/>
      <c r="Q594" s="4" t="s">
        <v>52</v>
      </c>
      <c r="R594" s="4">
        <v>400</v>
      </c>
      <c r="S594" s="4">
        <v>400</v>
      </c>
      <c r="T594" s="4" t="s">
        <v>53</v>
      </c>
      <c r="U594" s="4" t="s">
        <v>52</v>
      </c>
      <c r="V594" s="4">
        <v>30510</v>
      </c>
      <c r="W594" s="4">
        <v>3000</v>
      </c>
      <c r="X594" s="9"/>
      <c r="Y594" s="4"/>
      <c r="Z594" s="4"/>
      <c r="AA594" s="4" t="s">
        <v>42</v>
      </c>
      <c r="AB594" s="4"/>
    </row>
    <row r="595" ht="30" customHeight="1" spans="1:28">
      <c r="A595" s="4">
        <v>589</v>
      </c>
      <c r="B595" s="4" t="s">
        <v>653</v>
      </c>
      <c r="C595" s="4" t="s">
        <v>1563</v>
      </c>
      <c r="D595" s="4" t="s">
        <v>1728</v>
      </c>
      <c r="E595" s="4" t="s">
        <v>802</v>
      </c>
      <c r="F595" s="4" t="s">
        <v>1729</v>
      </c>
      <c r="G595" s="4" t="s">
        <v>40</v>
      </c>
      <c r="H595" s="4" t="s">
        <v>1730</v>
      </c>
      <c r="I595" s="4" t="s">
        <v>863</v>
      </c>
      <c r="J595" s="4" t="s">
        <v>47</v>
      </c>
      <c r="K595" s="4" t="s">
        <v>48</v>
      </c>
      <c r="L595" s="4" t="s">
        <v>49</v>
      </c>
      <c r="M595" s="4" t="s">
        <v>50</v>
      </c>
      <c r="N595" s="4" t="s">
        <v>233</v>
      </c>
      <c r="O595" s="4">
        <v>12</v>
      </c>
      <c r="P595" s="4"/>
      <c r="Q595" s="4" t="s">
        <v>52</v>
      </c>
      <c r="R595" s="4">
        <v>400</v>
      </c>
      <c r="S595" s="4">
        <v>400</v>
      </c>
      <c r="T595" s="4" t="s">
        <v>53</v>
      </c>
      <c r="U595" s="4" t="s">
        <v>52</v>
      </c>
      <c r="V595" s="4">
        <v>52243</v>
      </c>
      <c r="W595" s="4">
        <v>3200</v>
      </c>
      <c r="X595" s="8">
        <v>3700</v>
      </c>
      <c r="Y595" s="4"/>
      <c r="Z595" s="4"/>
      <c r="AA595" s="4" t="s">
        <v>42</v>
      </c>
      <c r="AB595" s="4">
        <v>4300</v>
      </c>
    </row>
    <row r="596" ht="30" customHeight="1" spans="1:28">
      <c r="A596" s="4">
        <v>590</v>
      </c>
      <c r="B596" s="4" t="s">
        <v>653</v>
      </c>
      <c r="C596" s="4" t="s">
        <v>1563</v>
      </c>
      <c r="D596" s="4" t="s">
        <v>1728</v>
      </c>
      <c r="E596" s="4" t="s">
        <v>802</v>
      </c>
      <c r="F596" s="4" t="s">
        <v>1729</v>
      </c>
      <c r="G596" s="4" t="s">
        <v>40</v>
      </c>
      <c r="H596" s="4" t="s">
        <v>1731</v>
      </c>
      <c r="I596" s="4" t="s">
        <v>1732</v>
      </c>
      <c r="J596" s="4" t="s">
        <v>47</v>
      </c>
      <c r="K596" s="4" t="s">
        <v>48</v>
      </c>
      <c r="L596" s="4" t="s">
        <v>49</v>
      </c>
      <c r="M596" s="4" t="s">
        <v>50</v>
      </c>
      <c r="N596" s="4" t="s">
        <v>690</v>
      </c>
      <c r="O596" s="4">
        <v>4</v>
      </c>
      <c r="P596" s="4" t="s">
        <v>52</v>
      </c>
      <c r="Q596" s="4"/>
      <c r="R596" s="4">
        <v>200</v>
      </c>
      <c r="S596" s="4">
        <v>200</v>
      </c>
      <c r="T596" s="7" t="s">
        <v>53</v>
      </c>
      <c r="U596" s="4" t="s">
        <v>42</v>
      </c>
      <c r="V596" s="4">
        <v>14495</v>
      </c>
      <c r="W596" s="4">
        <v>500</v>
      </c>
      <c r="X596" s="9"/>
      <c r="Y596" s="4"/>
      <c r="Z596" s="4"/>
      <c r="AA596" s="4" t="s">
        <v>42</v>
      </c>
      <c r="AB596" s="4"/>
    </row>
    <row r="597" ht="30" customHeight="1" spans="1:28">
      <c r="A597" s="4">
        <v>591</v>
      </c>
      <c r="B597" s="4" t="s">
        <v>653</v>
      </c>
      <c r="C597" s="4" t="s">
        <v>1563</v>
      </c>
      <c r="D597" s="4" t="s">
        <v>1733</v>
      </c>
      <c r="E597" s="4" t="s">
        <v>1629</v>
      </c>
      <c r="F597" s="4" t="s">
        <v>1734</v>
      </c>
      <c r="G597" s="4" t="s">
        <v>40</v>
      </c>
      <c r="H597" s="4" t="s">
        <v>1733</v>
      </c>
      <c r="I597" s="4" t="s">
        <v>1629</v>
      </c>
      <c r="J597" s="4" t="s">
        <v>557</v>
      </c>
      <c r="K597" s="4" t="s">
        <v>1232</v>
      </c>
      <c r="L597" s="4" t="s">
        <v>1675</v>
      </c>
      <c r="M597" s="4" t="s">
        <v>152</v>
      </c>
      <c r="N597" s="4"/>
      <c r="O597" s="4"/>
      <c r="P597" s="4"/>
      <c r="Q597" s="4"/>
      <c r="R597" s="4"/>
      <c r="S597" s="4"/>
      <c r="T597" s="4" t="s">
        <v>41</v>
      </c>
      <c r="U597" s="4" t="s">
        <v>42</v>
      </c>
      <c r="V597" s="4">
        <v>98262</v>
      </c>
      <c r="W597" s="4">
        <v>800</v>
      </c>
      <c r="X597" s="8">
        <v>1300</v>
      </c>
      <c r="Y597" s="4"/>
      <c r="Z597" s="4"/>
      <c r="AA597" s="4" t="s">
        <v>42</v>
      </c>
      <c r="AB597" s="4">
        <v>1300</v>
      </c>
    </row>
    <row r="598" ht="30" customHeight="1" spans="1:28">
      <c r="A598" s="4">
        <v>592</v>
      </c>
      <c r="B598" s="4" t="s">
        <v>653</v>
      </c>
      <c r="C598" s="4" t="s">
        <v>1563</v>
      </c>
      <c r="D598" s="4" t="s">
        <v>1733</v>
      </c>
      <c r="E598" s="4" t="s">
        <v>1629</v>
      </c>
      <c r="F598" s="4" t="s">
        <v>1734</v>
      </c>
      <c r="G598" s="4" t="s">
        <v>40</v>
      </c>
      <c r="H598" s="4" t="s">
        <v>1735</v>
      </c>
      <c r="I598" s="4" t="s">
        <v>1581</v>
      </c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 t="s">
        <v>41</v>
      </c>
      <c r="U598" s="4" t="s">
        <v>42</v>
      </c>
      <c r="V598" s="4">
        <v>18900</v>
      </c>
      <c r="W598" s="4">
        <v>500</v>
      </c>
      <c r="X598" s="9"/>
      <c r="Y598" s="4"/>
      <c r="Z598" s="4"/>
      <c r="AA598" s="4" t="s">
        <v>42</v>
      </c>
      <c r="AB598" s="4"/>
    </row>
    <row r="599" ht="30" customHeight="1" spans="1:28">
      <c r="A599" s="4">
        <v>593</v>
      </c>
      <c r="B599" s="4" t="s">
        <v>653</v>
      </c>
      <c r="C599" s="4" t="s">
        <v>1563</v>
      </c>
      <c r="D599" s="4" t="s">
        <v>1736</v>
      </c>
      <c r="E599" s="4" t="s">
        <v>863</v>
      </c>
      <c r="F599" s="4" t="s">
        <v>1737</v>
      </c>
      <c r="G599" s="4" t="s">
        <v>40</v>
      </c>
      <c r="H599" s="4" t="s">
        <v>1738</v>
      </c>
      <c r="I599" s="4" t="s">
        <v>964</v>
      </c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 t="s">
        <v>41</v>
      </c>
      <c r="U599" s="4" t="s">
        <v>42</v>
      </c>
      <c r="V599" s="4">
        <v>21259</v>
      </c>
      <c r="W599" s="4">
        <v>500</v>
      </c>
      <c r="X599" s="4">
        <v>500</v>
      </c>
      <c r="Y599" s="4"/>
      <c r="Z599" s="4"/>
      <c r="AA599" s="4" t="s">
        <v>42</v>
      </c>
      <c r="AB599" s="4">
        <v>500</v>
      </c>
    </row>
    <row r="600" ht="30" customHeight="1" spans="1:28">
      <c r="A600" s="4">
        <v>594</v>
      </c>
      <c r="B600" s="4" t="s">
        <v>653</v>
      </c>
      <c r="C600" s="4" t="s">
        <v>1563</v>
      </c>
      <c r="D600" s="4" t="s">
        <v>1739</v>
      </c>
      <c r="E600" s="4" t="s">
        <v>1621</v>
      </c>
      <c r="F600" s="4" t="s">
        <v>1740</v>
      </c>
      <c r="G600" s="4" t="s">
        <v>40</v>
      </c>
      <c r="H600" s="4" t="s">
        <v>1741</v>
      </c>
      <c r="I600" s="4" t="s">
        <v>1742</v>
      </c>
      <c r="J600" s="4" t="s">
        <v>149</v>
      </c>
      <c r="K600" s="4" t="s">
        <v>384</v>
      </c>
      <c r="L600" s="4" t="s">
        <v>308</v>
      </c>
      <c r="M600" s="4" t="s">
        <v>152</v>
      </c>
      <c r="N600" s="4" t="s">
        <v>233</v>
      </c>
      <c r="O600" s="4">
        <v>12</v>
      </c>
      <c r="P600" s="4"/>
      <c r="Q600" s="4" t="s">
        <v>52</v>
      </c>
      <c r="R600" s="4">
        <v>1200</v>
      </c>
      <c r="S600" s="4">
        <v>1200</v>
      </c>
      <c r="T600" s="4" t="s">
        <v>53</v>
      </c>
      <c r="U600" s="4" t="s">
        <v>52</v>
      </c>
      <c r="V600" s="4">
        <v>68978</v>
      </c>
      <c r="W600" s="4">
        <v>3200</v>
      </c>
      <c r="X600" s="4">
        <v>3200</v>
      </c>
      <c r="Y600" s="4">
        <v>900</v>
      </c>
      <c r="Z600" s="4"/>
      <c r="AA600" s="4" t="s">
        <v>42</v>
      </c>
      <c r="AB600" s="4">
        <v>4400</v>
      </c>
    </row>
    <row r="601" ht="30" customHeight="1" spans="1:28">
      <c r="A601" s="4">
        <v>595</v>
      </c>
      <c r="B601" s="4" t="s">
        <v>653</v>
      </c>
      <c r="C601" s="4" t="s">
        <v>1563</v>
      </c>
      <c r="D601" s="4" t="s">
        <v>1743</v>
      </c>
      <c r="E601" s="4" t="s">
        <v>692</v>
      </c>
      <c r="F601" s="4" t="s">
        <v>1744</v>
      </c>
      <c r="G601" s="4" t="s">
        <v>40</v>
      </c>
      <c r="H601" s="4" t="s">
        <v>1745</v>
      </c>
      <c r="I601" s="4" t="s">
        <v>838</v>
      </c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 t="s">
        <v>41</v>
      </c>
      <c r="U601" s="4" t="s">
        <v>42</v>
      </c>
      <c r="V601" s="4">
        <v>20928</v>
      </c>
      <c r="W601" s="4">
        <v>500</v>
      </c>
      <c r="X601" s="8">
        <v>800</v>
      </c>
      <c r="Y601" s="4">
        <v>2100</v>
      </c>
      <c r="Z601" s="4"/>
      <c r="AA601" s="4" t="s">
        <v>42</v>
      </c>
      <c r="AB601" s="4">
        <v>800</v>
      </c>
    </row>
    <row r="602" ht="30" customHeight="1" spans="1:28">
      <c r="A602" s="4">
        <v>596</v>
      </c>
      <c r="B602" s="4" t="s">
        <v>653</v>
      </c>
      <c r="C602" s="4" t="s">
        <v>1563</v>
      </c>
      <c r="D602" s="4" t="s">
        <v>1743</v>
      </c>
      <c r="E602" s="4" t="s">
        <v>692</v>
      </c>
      <c r="F602" s="4" t="s">
        <v>1744</v>
      </c>
      <c r="G602" s="4" t="s">
        <v>40</v>
      </c>
      <c r="H602" s="4" t="s">
        <v>1746</v>
      </c>
      <c r="I602" s="4" t="s">
        <v>1747</v>
      </c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 t="s">
        <v>41</v>
      </c>
      <c r="U602" s="4" t="s">
        <v>42</v>
      </c>
      <c r="V602" s="4">
        <v>14800</v>
      </c>
      <c r="W602" s="4">
        <v>300</v>
      </c>
      <c r="X602" s="9"/>
      <c r="Y602" s="4"/>
      <c r="Z602" s="4"/>
      <c r="AA602" s="4" t="s">
        <v>42</v>
      </c>
      <c r="AB602" s="4"/>
    </row>
    <row r="603" ht="30" customHeight="1" spans="1:28">
      <c r="A603" s="4">
        <v>597</v>
      </c>
      <c r="B603" s="4" t="s">
        <v>653</v>
      </c>
      <c r="C603" s="4" t="s">
        <v>1563</v>
      </c>
      <c r="D603" s="4" t="s">
        <v>1748</v>
      </c>
      <c r="E603" s="4" t="s">
        <v>656</v>
      </c>
      <c r="F603" s="4" t="s">
        <v>1749</v>
      </c>
      <c r="G603" s="4" t="s">
        <v>40</v>
      </c>
      <c r="H603" s="4" t="s">
        <v>1748</v>
      </c>
      <c r="I603" s="4" t="s">
        <v>656</v>
      </c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 t="s">
        <v>41</v>
      </c>
      <c r="U603" s="4" t="s">
        <v>42</v>
      </c>
      <c r="V603" s="4">
        <v>10686</v>
      </c>
      <c r="W603" s="4">
        <v>300</v>
      </c>
      <c r="X603" s="8">
        <v>4000</v>
      </c>
      <c r="Y603" s="4"/>
      <c r="Z603" s="4"/>
      <c r="AA603" s="4" t="s">
        <v>42</v>
      </c>
      <c r="AB603" s="4">
        <v>4400</v>
      </c>
    </row>
    <row r="604" ht="30" customHeight="1" spans="1:28">
      <c r="A604" s="4">
        <v>598</v>
      </c>
      <c r="B604" s="4" t="s">
        <v>653</v>
      </c>
      <c r="C604" s="4" t="s">
        <v>1563</v>
      </c>
      <c r="D604" s="4" t="s">
        <v>1748</v>
      </c>
      <c r="E604" s="4" t="s">
        <v>656</v>
      </c>
      <c r="F604" s="4" t="s">
        <v>1749</v>
      </c>
      <c r="G604" s="4" t="s">
        <v>40</v>
      </c>
      <c r="H604" s="4" t="s">
        <v>1750</v>
      </c>
      <c r="I604" s="4" t="s">
        <v>855</v>
      </c>
      <c r="J604" s="4" t="s">
        <v>47</v>
      </c>
      <c r="K604" s="4" t="s">
        <v>48</v>
      </c>
      <c r="L604" s="4" t="s">
        <v>81</v>
      </c>
      <c r="M604" s="4" t="s">
        <v>50</v>
      </c>
      <c r="N604" s="4" t="s">
        <v>233</v>
      </c>
      <c r="O604" s="4">
        <v>12</v>
      </c>
      <c r="P604" s="4"/>
      <c r="Q604" s="4" t="s">
        <v>52</v>
      </c>
      <c r="R604" s="4">
        <v>400</v>
      </c>
      <c r="S604" s="4">
        <v>400</v>
      </c>
      <c r="T604" s="4" t="s">
        <v>53</v>
      </c>
      <c r="U604" s="4" t="s">
        <v>52</v>
      </c>
      <c r="V604" s="4">
        <v>61560</v>
      </c>
      <c r="W604" s="4">
        <v>3200</v>
      </c>
      <c r="X604" s="10"/>
      <c r="Y604" s="4"/>
      <c r="Z604" s="4"/>
      <c r="AA604" s="4" t="s">
        <v>42</v>
      </c>
      <c r="AB604" s="4"/>
    </row>
    <row r="605" ht="30" customHeight="1" spans="1:28">
      <c r="A605" s="4">
        <v>599</v>
      </c>
      <c r="B605" s="4" t="s">
        <v>653</v>
      </c>
      <c r="C605" s="4" t="s">
        <v>1563</v>
      </c>
      <c r="D605" s="4" t="s">
        <v>1748</v>
      </c>
      <c r="E605" s="4" t="s">
        <v>656</v>
      </c>
      <c r="F605" s="4" t="s">
        <v>1749</v>
      </c>
      <c r="G605" s="4" t="s">
        <v>40</v>
      </c>
      <c r="H605" s="4" t="s">
        <v>1751</v>
      </c>
      <c r="I605" s="4" t="s">
        <v>438</v>
      </c>
      <c r="J605" s="4" t="s">
        <v>47</v>
      </c>
      <c r="K605" s="4" t="s">
        <v>48</v>
      </c>
      <c r="L605" s="4" t="s">
        <v>49</v>
      </c>
      <c r="M605" s="4" t="s">
        <v>50</v>
      </c>
      <c r="N605" s="4"/>
      <c r="O605" s="4"/>
      <c r="P605" s="4" t="s">
        <v>52</v>
      </c>
      <c r="Q605" s="4"/>
      <c r="R605" s="4"/>
      <c r="S605" s="4"/>
      <c r="T605" s="4" t="s">
        <v>41</v>
      </c>
      <c r="U605" s="4" t="s">
        <v>42</v>
      </c>
      <c r="V605" s="4">
        <v>18075</v>
      </c>
      <c r="W605" s="4">
        <v>500</v>
      </c>
      <c r="X605" s="9"/>
      <c r="Y605" s="4"/>
      <c r="Z605" s="4"/>
      <c r="AA605" s="4" t="s">
        <v>42</v>
      </c>
      <c r="AB605" s="4"/>
    </row>
    <row r="606" ht="30" customHeight="1" spans="1:28">
      <c r="A606" s="4">
        <v>600</v>
      </c>
      <c r="B606" s="4" t="s">
        <v>653</v>
      </c>
      <c r="C606" s="4" t="s">
        <v>1563</v>
      </c>
      <c r="D606" s="4" t="s">
        <v>1752</v>
      </c>
      <c r="E606" s="4" t="s">
        <v>1608</v>
      </c>
      <c r="F606" s="4" t="s">
        <v>1753</v>
      </c>
      <c r="G606" s="4" t="s">
        <v>40</v>
      </c>
      <c r="H606" s="4" t="s">
        <v>1752</v>
      </c>
      <c r="I606" s="4" t="s">
        <v>1608</v>
      </c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 t="s">
        <v>41</v>
      </c>
      <c r="U606" s="4" t="s">
        <v>42</v>
      </c>
      <c r="V606" s="4">
        <v>47149</v>
      </c>
      <c r="W606" s="4">
        <v>600</v>
      </c>
      <c r="X606" s="4">
        <v>600</v>
      </c>
      <c r="Y606" s="4">
        <v>900</v>
      </c>
      <c r="Z606" s="4"/>
      <c r="AA606" s="4" t="s">
        <v>42</v>
      </c>
      <c r="AB606" s="4">
        <v>600</v>
      </c>
    </row>
    <row r="607" ht="30" customHeight="1" spans="1:28">
      <c r="A607" s="4">
        <v>601</v>
      </c>
      <c r="B607" s="4" t="s">
        <v>653</v>
      </c>
      <c r="C607" s="4" t="s">
        <v>1563</v>
      </c>
      <c r="D607" s="4" t="s">
        <v>1754</v>
      </c>
      <c r="E607" s="4" t="s">
        <v>1624</v>
      </c>
      <c r="F607" s="4" t="s">
        <v>1755</v>
      </c>
      <c r="G607" s="4" t="s">
        <v>40</v>
      </c>
      <c r="H607" s="4" t="s">
        <v>1756</v>
      </c>
      <c r="I607" s="4" t="s">
        <v>1757</v>
      </c>
      <c r="J607" s="4" t="s">
        <v>47</v>
      </c>
      <c r="K607" s="4" t="s">
        <v>48</v>
      </c>
      <c r="L607" s="4" t="s">
        <v>49</v>
      </c>
      <c r="M607" s="4" t="s">
        <v>50</v>
      </c>
      <c r="N607" s="4" t="s">
        <v>56</v>
      </c>
      <c r="O607" s="4">
        <v>10</v>
      </c>
      <c r="P607" s="4"/>
      <c r="Q607" s="4" t="s">
        <v>52</v>
      </c>
      <c r="R607" s="4">
        <v>400</v>
      </c>
      <c r="S607" s="4">
        <v>400</v>
      </c>
      <c r="T607" s="4" t="s">
        <v>53</v>
      </c>
      <c r="U607" s="4" t="s">
        <v>42</v>
      </c>
      <c r="V607" s="4">
        <v>54920</v>
      </c>
      <c r="W607" s="4">
        <v>1200</v>
      </c>
      <c r="X607" s="8">
        <v>1700</v>
      </c>
      <c r="Y607" s="4">
        <v>621</v>
      </c>
      <c r="Z607" s="4"/>
      <c r="AA607" s="4" t="s">
        <v>42</v>
      </c>
      <c r="AB607" s="4">
        <v>2100</v>
      </c>
    </row>
    <row r="608" ht="30" customHeight="1" spans="1:28">
      <c r="A608" s="4">
        <v>602</v>
      </c>
      <c r="B608" s="4" t="s">
        <v>653</v>
      </c>
      <c r="C608" s="4" t="s">
        <v>1563</v>
      </c>
      <c r="D608" s="4" t="s">
        <v>1754</v>
      </c>
      <c r="E608" s="4" t="s">
        <v>1624</v>
      </c>
      <c r="F608" s="4" t="s">
        <v>1755</v>
      </c>
      <c r="G608" s="4" t="s">
        <v>40</v>
      </c>
      <c r="H608" s="4" t="s">
        <v>1758</v>
      </c>
      <c r="I608" s="4" t="s">
        <v>1632</v>
      </c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 t="s">
        <v>41</v>
      </c>
      <c r="U608" s="4" t="s">
        <v>42</v>
      </c>
      <c r="V608" s="4">
        <v>21259</v>
      </c>
      <c r="W608" s="4">
        <v>500</v>
      </c>
      <c r="X608" s="9"/>
      <c r="Y608" s="4"/>
      <c r="Z608" s="4"/>
      <c r="AA608" s="4" t="s">
        <v>42</v>
      </c>
      <c r="AB608" s="4"/>
    </row>
    <row r="609" ht="30" customHeight="1" spans="1:28">
      <c r="A609" s="4">
        <v>603</v>
      </c>
      <c r="B609" s="4" t="s">
        <v>653</v>
      </c>
      <c r="C609" s="4" t="s">
        <v>1563</v>
      </c>
      <c r="D609" s="4" t="s">
        <v>1759</v>
      </c>
      <c r="E609" s="4" t="s">
        <v>1578</v>
      </c>
      <c r="F609" s="4" t="s">
        <v>1760</v>
      </c>
      <c r="G609" s="4" t="s">
        <v>40</v>
      </c>
      <c r="H609" s="4" t="s">
        <v>1759</v>
      </c>
      <c r="I609" s="4" t="s">
        <v>1578</v>
      </c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 t="s">
        <v>41</v>
      </c>
      <c r="U609" s="4" t="s">
        <v>42</v>
      </c>
      <c r="V609" s="4">
        <v>28460</v>
      </c>
      <c r="W609" s="4">
        <v>500</v>
      </c>
      <c r="X609" s="4">
        <v>500</v>
      </c>
      <c r="Y609" s="4"/>
      <c r="Z609" s="4"/>
      <c r="AA609" s="4" t="s">
        <v>42</v>
      </c>
      <c r="AB609" s="4">
        <v>500</v>
      </c>
    </row>
    <row r="610" ht="30" customHeight="1" spans="1:28">
      <c r="A610" s="4">
        <v>604</v>
      </c>
      <c r="B610" s="4" t="s">
        <v>653</v>
      </c>
      <c r="C610" s="4" t="s">
        <v>1563</v>
      </c>
      <c r="D610" s="4" t="s">
        <v>1761</v>
      </c>
      <c r="E610" s="4" t="s">
        <v>1608</v>
      </c>
      <c r="F610" s="4" t="s">
        <v>1762</v>
      </c>
      <c r="G610" s="4" t="s">
        <v>40</v>
      </c>
      <c r="H610" s="4" t="s">
        <v>1761</v>
      </c>
      <c r="I610" s="4" t="s">
        <v>1608</v>
      </c>
      <c r="J610" s="4" t="s">
        <v>557</v>
      </c>
      <c r="K610" s="4" t="s">
        <v>1232</v>
      </c>
      <c r="L610" s="4" t="s">
        <v>1675</v>
      </c>
      <c r="M610" s="4" t="s">
        <v>152</v>
      </c>
      <c r="N610" s="4"/>
      <c r="O610" s="4"/>
      <c r="P610" s="4" t="s">
        <v>52</v>
      </c>
      <c r="Q610" s="7"/>
      <c r="R610" s="4"/>
      <c r="S610" s="4"/>
      <c r="T610" s="4" t="s">
        <v>41</v>
      </c>
      <c r="U610" s="4" t="s">
        <v>42</v>
      </c>
      <c r="V610" s="4">
        <v>46110</v>
      </c>
      <c r="W610" s="4">
        <v>600</v>
      </c>
      <c r="X610" s="8">
        <v>3600</v>
      </c>
      <c r="Y610" s="4"/>
      <c r="Z610" s="4"/>
      <c r="AA610" s="4" t="s">
        <v>42</v>
      </c>
      <c r="AB610" s="4">
        <v>4000</v>
      </c>
    </row>
    <row r="611" ht="30" customHeight="1" spans="1:28">
      <c r="A611" s="4">
        <v>605</v>
      </c>
      <c r="B611" s="4" t="s">
        <v>653</v>
      </c>
      <c r="C611" s="4" t="s">
        <v>1563</v>
      </c>
      <c r="D611" s="4" t="s">
        <v>1761</v>
      </c>
      <c r="E611" s="4" t="s">
        <v>1608</v>
      </c>
      <c r="F611" s="4" t="s">
        <v>1762</v>
      </c>
      <c r="G611" s="4" t="s">
        <v>40</v>
      </c>
      <c r="H611" s="4" t="s">
        <v>1763</v>
      </c>
      <c r="I611" s="4" t="s">
        <v>1700</v>
      </c>
      <c r="J611" s="4" t="s">
        <v>47</v>
      </c>
      <c r="K611" s="4" t="s">
        <v>48</v>
      </c>
      <c r="L611" s="4" t="s">
        <v>81</v>
      </c>
      <c r="M611" s="4" t="s">
        <v>50</v>
      </c>
      <c r="N611" s="4" t="s">
        <v>233</v>
      </c>
      <c r="O611" s="4">
        <v>12</v>
      </c>
      <c r="P611" s="4"/>
      <c r="Q611" s="4" t="s">
        <v>52</v>
      </c>
      <c r="R611" s="4">
        <v>400</v>
      </c>
      <c r="S611" s="4">
        <v>400</v>
      </c>
      <c r="T611" s="4" t="s">
        <v>53</v>
      </c>
      <c r="U611" s="4" t="s">
        <v>52</v>
      </c>
      <c r="V611" s="4">
        <v>45170</v>
      </c>
      <c r="W611" s="4">
        <v>3000</v>
      </c>
      <c r="X611" s="9"/>
      <c r="Y611" s="4"/>
      <c r="Z611" s="4"/>
      <c r="AA611" s="4" t="s">
        <v>42</v>
      </c>
      <c r="AB611" s="4"/>
    </row>
    <row r="612" ht="30" customHeight="1" spans="1:28">
      <c r="A612" s="4">
        <v>606</v>
      </c>
      <c r="B612" s="4" t="s">
        <v>653</v>
      </c>
      <c r="C612" s="4" t="s">
        <v>1563</v>
      </c>
      <c r="D612" s="4" t="s">
        <v>1764</v>
      </c>
      <c r="E612" s="4" t="s">
        <v>705</v>
      </c>
      <c r="F612" s="4" t="s">
        <v>1765</v>
      </c>
      <c r="G612" s="4" t="s">
        <v>40</v>
      </c>
      <c r="H612" s="4" t="s">
        <v>1764</v>
      </c>
      <c r="I612" s="4" t="s">
        <v>705</v>
      </c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 t="s">
        <v>41</v>
      </c>
      <c r="U612" s="4" t="s">
        <v>42</v>
      </c>
      <c r="V612" s="4">
        <v>55300</v>
      </c>
      <c r="W612" s="4">
        <v>800</v>
      </c>
      <c r="X612" s="8">
        <v>1400</v>
      </c>
      <c r="Y612" s="4"/>
      <c r="Z612" s="4"/>
      <c r="AA612" s="4" t="s">
        <v>42</v>
      </c>
      <c r="AB612" s="4">
        <v>1400</v>
      </c>
    </row>
    <row r="613" ht="30" customHeight="1" spans="1:28">
      <c r="A613" s="4">
        <v>607</v>
      </c>
      <c r="B613" s="4" t="s">
        <v>653</v>
      </c>
      <c r="C613" s="4" t="s">
        <v>1563</v>
      </c>
      <c r="D613" s="4" t="s">
        <v>1764</v>
      </c>
      <c r="E613" s="4" t="s">
        <v>705</v>
      </c>
      <c r="F613" s="4" t="s">
        <v>1765</v>
      </c>
      <c r="G613" s="4" t="s">
        <v>40</v>
      </c>
      <c r="H613" s="4" t="s">
        <v>1766</v>
      </c>
      <c r="I613" s="4" t="s">
        <v>1767</v>
      </c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 t="s">
        <v>41</v>
      </c>
      <c r="U613" s="4" t="s">
        <v>42</v>
      </c>
      <c r="V613" s="4">
        <v>46000</v>
      </c>
      <c r="W613" s="4">
        <v>600</v>
      </c>
      <c r="X613" s="9"/>
      <c r="Y613" s="4"/>
      <c r="Z613" s="4"/>
      <c r="AA613" s="4" t="s">
        <v>42</v>
      </c>
      <c r="AB613" s="4"/>
    </row>
    <row r="614" ht="30" customHeight="1" spans="1:28">
      <c r="A614" s="4">
        <v>608</v>
      </c>
      <c r="B614" s="4" t="s">
        <v>653</v>
      </c>
      <c r="C614" s="4" t="s">
        <v>1563</v>
      </c>
      <c r="D614" s="4" t="s">
        <v>1768</v>
      </c>
      <c r="E614" s="4" t="s">
        <v>1769</v>
      </c>
      <c r="F614" s="4" t="s">
        <v>1770</v>
      </c>
      <c r="G614" s="4" t="s">
        <v>40</v>
      </c>
      <c r="H614" s="4" t="s">
        <v>1771</v>
      </c>
      <c r="I614" s="4" t="s">
        <v>1591</v>
      </c>
      <c r="J614" s="4" t="s">
        <v>47</v>
      </c>
      <c r="K614" s="4" t="s">
        <v>48</v>
      </c>
      <c r="L614" s="4" t="s">
        <v>49</v>
      </c>
      <c r="M614" s="4" t="s">
        <v>50</v>
      </c>
      <c r="N614" s="4" t="s">
        <v>1772</v>
      </c>
      <c r="O614" s="4">
        <v>7</v>
      </c>
      <c r="P614" s="4"/>
      <c r="Q614" s="4" t="s">
        <v>52</v>
      </c>
      <c r="R614" s="4">
        <v>400</v>
      </c>
      <c r="S614" s="4">
        <v>400</v>
      </c>
      <c r="T614" s="7" t="s">
        <v>53</v>
      </c>
      <c r="U614" s="4" t="s">
        <v>42</v>
      </c>
      <c r="V614" s="4">
        <v>47600</v>
      </c>
      <c r="W614" s="4">
        <v>1000</v>
      </c>
      <c r="X614" s="8">
        <v>2000</v>
      </c>
      <c r="Y614" s="4">
        <v>7000</v>
      </c>
      <c r="Z614" s="4"/>
      <c r="AA614" s="4" t="s">
        <v>42</v>
      </c>
      <c r="AB614" s="4">
        <v>2800</v>
      </c>
    </row>
    <row r="615" ht="30" customHeight="1" spans="1:28">
      <c r="A615" s="4">
        <v>609</v>
      </c>
      <c r="B615" s="4" t="s">
        <v>653</v>
      </c>
      <c r="C615" s="4" t="s">
        <v>1563</v>
      </c>
      <c r="D615" s="4" t="s">
        <v>1768</v>
      </c>
      <c r="E615" s="4" t="s">
        <v>1769</v>
      </c>
      <c r="F615" s="4" t="s">
        <v>1770</v>
      </c>
      <c r="G615" s="4" t="s">
        <v>40</v>
      </c>
      <c r="H615" s="4" t="s">
        <v>1773</v>
      </c>
      <c r="I615" s="4" t="s">
        <v>1774</v>
      </c>
      <c r="J615" s="4" t="s">
        <v>47</v>
      </c>
      <c r="K615" s="4" t="s">
        <v>48</v>
      </c>
      <c r="L615" s="4" t="s">
        <v>49</v>
      </c>
      <c r="M615" s="4" t="s">
        <v>50</v>
      </c>
      <c r="N615" s="4" t="s">
        <v>1772</v>
      </c>
      <c r="O615" s="4">
        <v>7</v>
      </c>
      <c r="P615" s="4"/>
      <c r="Q615" s="4" t="s">
        <v>52</v>
      </c>
      <c r="R615" s="4">
        <v>400</v>
      </c>
      <c r="S615" s="4">
        <v>400</v>
      </c>
      <c r="T615" s="7" t="s">
        <v>53</v>
      </c>
      <c r="U615" s="4" t="s">
        <v>42</v>
      </c>
      <c r="V615" s="4">
        <v>44100</v>
      </c>
      <c r="W615" s="4">
        <v>1000</v>
      </c>
      <c r="X615" s="9"/>
      <c r="Y615" s="4"/>
      <c r="Z615" s="4"/>
      <c r="AA615" s="4" t="s">
        <v>42</v>
      </c>
      <c r="AB615" s="4"/>
    </row>
    <row r="616" ht="30" customHeight="1" spans="1:28">
      <c r="A616" s="4">
        <v>610</v>
      </c>
      <c r="B616" s="4" t="s">
        <v>653</v>
      </c>
      <c r="C616" s="4" t="s">
        <v>1563</v>
      </c>
      <c r="D616" s="4" t="s">
        <v>1775</v>
      </c>
      <c r="E616" s="4" t="s">
        <v>1624</v>
      </c>
      <c r="F616" s="4" t="s">
        <v>1776</v>
      </c>
      <c r="G616" s="4" t="s">
        <v>40</v>
      </c>
      <c r="H616" s="4" t="s">
        <v>1775</v>
      </c>
      <c r="I616" s="4" t="s">
        <v>1624</v>
      </c>
      <c r="J616" s="4" t="s">
        <v>557</v>
      </c>
      <c r="K616" s="4" t="s">
        <v>1232</v>
      </c>
      <c r="L616" s="4" t="s">
        <v>1675</v>
      </c>
      <c r="M616" s="4" t="s">
        <v>152</v>
      </c>
      <c r="N616" s="4"/>
      <c r="O616" s="4"/>
      <c r="P616" s="4" t="s">
        <v>52</v>
      </c>
      <c r="Q616" s="7"/>
      <c r="R616" s="4"/>
      <c r="S616" s="4"/>
      <c r="T616" s="4" t="s">
        <v>41</v>
      </c>
      <c r="U616" s="4" t="s">
        <v>42</v>
      </c>
      <c r="V616" s="4">
        <v>60183</v>
      </c>
      <c r="W616" s="4">
        <v>800</v>
      </c>
      <c r="X616" s="8">
        <v>3800</v>
      </c>
      <c r="Y616" s="4"/>
      <c r="Z616" s="4"/>
      <c r="AA616" s="4" t="s">
        <v>42</v>
      </c>
      <c r="AB616" s="4">
        <v>4200</v>
      </c>
    </row>
    <row r="617" ht="30" customHeight="1" spans="1:28">
      <c r="A617" s="4">
        <v>611</v>
      </c>
      <c r="B617" s="4" t="s">
        <v>653</v>
      </c>
      <c r="C617" s="4" t="s">
        <v>1563</v>
      </c>
      <c r="D617" s="4" t="s">
        <v>1775</v>
      </c>
      <c r="E617" s="4" t="s">
        <v>1624</v>
      </c>
      <c r="F617" s="4" t="s">
        <v>1776</v>
      </c>
      <c r="G617" s="4" t="s">
        <v>40</v>
      </c>
      <c r="H617" s="4" t="s">
        <v>1777</v>
      </c>
      <c r="I617" s="4" t="s">
        <v>1778</v>
      </c>
      <c r="J617" s="4" t="s">
        <v>47</v>
      </c>
      <c r="K617" s="4" t="s">
        <v>48</v>
      </c>
      <c r="L617" s="4" t="s">
        <v>49</v>
      </c>
      <c r="M617" s="4" t="s">
        <v>50</v>
      </c>
      <c r="N617" s="4" t="s">
        <v>233</v>
      </c>
      <c r="O617" s="4">
        <v>12</v>
      </c>
      <c r="P617" s="4"/>
      <c r="Q617" s="4" t="s">
        <v>52</v>
      </c>
      <c r="R617" s="4">
        <v>400</v>
      </c>
      <c r="S617" s="4">
        <v>400</v>
      </c>
      <c r="T617" s="4" t="s">
        <v>53</v>
      </c>
      <c r="U617" s="4" t="s">
        <v>52</v>
      </c>
      <c r="V617" s="4">
        <v>30168</v>
      </c>
      <c r="W617" s="4">
        <v>3000</v>
      </c>
      <c r="X617" s="9"/>
      <c r="Y617" s="4"/>
      <c r="Z617" s="4"/>
      <c r="AA617" s="4" t="s">
        <v>42</v>
      </c>
      <c r="AB617" s="4"/>
    </row>
    <row r="618" ht="30" customHeight="1" spans="1:28">
      <c r="A618" s="4">
        <v>612</v>
      </c>
      <c r="B618" s="4" t="s">
        <v>653</v>
      </c>
      <c r="C618" s="4" t="s">
        <v>1563</v>
      </c>
      <c r="D618" s="4" t="s">
        <v>1779</v>
      </c>
      <c r="E618" s="4" t="s">
        <v>779</v>
      </c>
      <c r="F618" s="4" t="s">
        <v>1780</v>
      </c>
      <c r="G618" s="4" t="s">
        <v>40</v>
      </c>
      <c r="H618" s="4" t="s">
        <v>1779</v>
      </c>
      <c r="I618" s="4" t="s">
        <v>779</v>
      </c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 t="s">
        <v>41</v>
      </c>
      <c r="U618" s="4" t="s">
        <v>42</v>
      </c>
      <c r="V618" s="4">
        <v>29000</v>
      </c>
      <c r="W618" s="4">
        <v>500</v>
      </c>
      <c r="X618" s="8">
        <v>3700</v>
      </c>
      <c r="Y618" s="4"/>
      <c r="Z618" s="4"/>
      <c r="AA618" s="4" t="s">
        <v>42</v>
      </c>
      <c r="AB618" s="4">
        <v>4100</v>
      </c>
    </row>
    <row r="619" ht="30" customHeight="1" spans="1:28">
      <c r="A619" s="4">
        <v>613</v>
      </c>
      <c r="B619" s="4" t="s">
        <v>653</v>
      </c>
      <c r="C619" s="4" t="s">
        <v>1563</v>
      </c>
      <c r="D619" s="4" t="s">
        <v>1779</v>
      </c>
      <c r="E619" s="4" t="s">
        <v>779</v>
      </c>
      <c r="F619" s="4" t="s">
        <v>1780</v>
      </c>
      <c r="G619" s="4" t="s">
        <v>40</v>
      </c>
      <c r="H619" s="4" t="s">
        <v>1781</v>
      </c>
      <c r="I619" s="4" t="s">
        <v>779</v>
      </c>
      <c r="J619" s="4" t="s">
        <v>47</v>
      </c>
      <c r="K619" s="4" t="s">
        <v>422</v>
      </c>
      <c r="L619" s="4" t="s">
        <v>423</v>
      </c>
      <c r="M619" s="4" t="s">
        <v>50</v>
      </c>
      <c r="N619" s="4" t="s">
        <v>233</v>
      </c>
      <c r="O619" s="4">
        <v>12</v>
      </c>
      <c r="P619" s="4"/>
      <c r="Q619" s="4" t="s">
        <v>52</v>
      </c>
      <c r="R619" s="4">
        <v>400</v>
      </c>
      <c r="S619" s="4">
        <v>400</v>
      </c>
      <c r="T619" s="4" t="s">
        <v>53</v>
      </c>
      <c r="U619" s="4" t="s">
        <v>52</v>
      </c>
      <c r="V619" s="4">
        <v>57739</v>
      </c>
      <c r="W619" s="4">
        <v>3200</v>
      </c>
      <c r="X619" s="9"/>
      <c r="Y619" s="4"/>
      <c r="Z619" s="4"/>
      <c r="AA619" s="4" t="s">
        <v>42</v>
      </c>
      <c r="AB619" s="4"/>
    </row>
    <row r="620" ht="30" customHeight="1" spans="1:28">
      <c r="A620" s="4">
        <v>614</v>
      </c>
      <c r="B620" s="4" t="s">
        <v>653</v>
      </c>
      <c r="C620" s="4" t="s">
        <v>1563</v>
      </c>
      <c r="D620" s="4" t="s">
        <v>1782</v>
      </c>
      <c r="E620" s="4" t="s">
        <v>804</v>
      </c>
      <c r="F620" s="4" t="s">
        <v>1783</v>
      </c>
      <c r="G620" s="4" t="s">
        <v>40</v>
      </c>
      <c r="H620" s="4" t="s">
        <v>1782</v>
      </c>
      <c r="I620" s="4" t="s">
        <v>804</v>
      </c>
      <c r="J620" s="4" t="s">
        <v>557</v>
      </c>
      <c r="K620" s="4" t="s">
        <v>1784</v>
      </c>
      <c r="L620" s="4" t="s">
        <v>1785</v>
      </c>
      <c r="M620" s="4" t="s">
        <v>152</v>
      </c>
      <c r="N620" s="4"/>
      <c r="O620" s="4"/>
      <c r="P620" s="4"/>
      <c r="Q620" s="4"/>
      <c r="R620" s="4"/>
      <c r="S620" s="4"/>
      <c r="T620" s="4" t="s">
        <v>41</v>
      </c>
      <c r="U620" s="4" t="s">
        <v>42</v>
      </c>
      <c r="V620" s="4">
        <v>15385</v>
      </c>
      <c r="W620" s="4">
        <v>500</v>
      </c>
      <c r="X620" s="8">
        <v>3700</v>
      </c>
      <c r="Y620" s="4"/>
      <c r="Z620" s="4"/>
      <c r="AA620" s="4" t="s">
        <v>42</v>
      </c>
      <c r="AB620" s="4">
        <v>4100</v>
      </c>
    </row>
    <row r="621" ht="30" customHeight="1" spans="1:28">
      <c r="A621" s="4">
        <v>615</v>
      </c>
      <c r="B621" s="4" t="s">
        <v>653</v>
      </c>
      <c r="C621" s="4" t="s">
        <v>1563</v>
      </c>
      <c r="D621" s="4" t="s">
        <v>1782</v>
      </c>
      <c r="E621" s="4" t="s">
        <v>804</v>
      </c>
      <c r="F621" s="4" t="s">
        <v>1783</v>
      </c>
      <c r="G621" s="4" t="s">
        <v>40</v>
      </c>
      <c r="H621" s="4" t="s">
        <v>1786</v>
      </c>
      <c r="I621" s="4" t="s">
        <v>1089</v>
      </c>
      <c r="J621" s="4" t="s">
        <v>557</v>
      </c>
      <c r="K621" s="4" t="s">
        <v>1784</v>
      </c>
      <c r="L621" s="4" t="s">
        <v>1785</v>
      </c>
      <c r="M621" s="4" t="s">
        <v>152</v>
      </c>
      <c r="N621" s="4"/>
      <c r="O621" s="4"/>
      <c r="P621" s="4"/>
      <c r="Q621" s="4"/>
      <c r="R621" s="4"/>
      <c r="S621" s="4"/>
      <c r="T621" s="4" t="s">
        <v>41</v>
      </c>
      <c r="U621" s="4" t="s">
        <v>42</v>
      </c>
      <c r="V621" s="4">
        <v>15455</v>
      </c>
      <c r="W621" s="4">
        <v>500</v>
      </c>
      <c r="X621" s="10"/>
      <c r="Y621" s="4"/>
      <c r="Z621" s="4"/>
      <c r="AA621" s="4" t="s">
        <v>42</v>
      </c>
      <c r="AB621" s="4"/>
    </row>
    <row r="622" ht="30" customHeight="1" spans="1:28">
      <c r="A622" s="4">
        <v>616</v>
      </c>
      <c r="B622" s="4" t="s">
        <v>653</v>
      </c>
      <c r="C622" s="4" t="s">
        <v>1563</v>
      </c>
      <c r="D622" s="4" t="s">
        <v>1782</v>
      </c>
      <c r="E622" s="4" t="s">
        <v>804</v>
      </c>
      <c r="F622" s="4" t="s">
        <v>1783</v>
      </c>
      <c r="G622" s="4" t="s">
        <v>40</v>
      </c>
      <c r="H622" s="4" t="s">
        <v>1787</v>
      </c>
      <c r="I622" s="4" t="s">
        <v>1788</v>
      </c>
      <c r="J622" s="4" t="s">
        <v>47</v>
      </c>
      <c r="K622" s="4" t="s">
        <v>48</v>
      </c>
      <c r="L622" s="4" t="s">
        <v>338</v>
      </c>
      <c r="M622" s="4" t="s">
        <v>50</v>
      </c>
      <c r="N622" s="4" t="s">
        <v>773</v>
      </c>
      <c r="O622" s="4">
        <v>7</v>
      </c>
      <c r="P622" s="4"/>
      <c r="Q622" s="4" t="s">
        <v>52</v>
      </c>
      <c r="R622" s="4">
        <v>400</v>
      </c>
      <c r="S622" s="4">
        <v>400</v>
      </c>
      <c r="T622" s="4" t="s">
        <v>53</v>
      </c>
      <c r="U622" s="4" t="s">
        <v>52</v>
      </c>
      <c r="V622" s="4">
        <v>22528</v>
      </c>
      <c r="W622" s="4">
        <v>2700</v>
      </c>
      <c r="X622" s="9"/>
      <c r="Y622" s="4"/>
      <c r="Z622" s="4"/>
      <c r="AA622" s="4" t="s">
        <v>42</v>
      </c>
      <c r="AB622" s="4"/>
    </row>
    <row r="623" ht="30" customHeight="1" spans="1:28">
      <c r="A623" s="4">
        <v>617</v>
      </c>
      <c r="B623" s="4" t="s">
        <v>653</v>
      </c>
      <c r="C623" s="4" t="s">
        <v>1789</v>
      </c>
      <c r="D623" s="4" t="s">
        <v>1790</v>
      </c>
      <c r="E623" s="4" t="s">
        <v>660</v>
      </c>
      <c r="F623" s="4" t="s">
        <v>1791</v>
      </c>
      <c r="G623" s="4" t="s">
        <v>40</v>
      </c>
      <c r="H623" s="4" t="s">
        <v>1792</v>
      </c>
      <c r="I623" s="4" t="s">
        <v>229</v>
      </c>
      <c r="J623" s="4" t="s">
        <v>47</v>
      </c>
      <c r="K623" s="4" t="s">
        <v>48</v>
      </c>
      <c r="L623" s="4" t="s">
        <v>603</v>
      </c>
      <c r="M623" s="4" t="s">
        <v>50</v>
      </c>
      <c r="N623" s="4" t="s">
        <v>233</v>
      </c>
      <c r="O623" s="4">
        <v>12</v>
      </c>
      <c r="P623" s="4"/>
      <c r="Q623" s="4" t="s">
        <v>52</v>
      </c>
      <c r="R623" s="4">
        <v>400</v>
      </c>
      <c r="S623" s="4">
        <v>400</v>
      </c>
      <c r="T623" s="4" t="s">
        <v>53</v>
      </c>
      <c r="U623" s="4" t="s">
        <v>42</v>
      </c>
      <c r="V623" s="4">
        <v>13000</v>
      </c>
      <c r="W623" s="4">
        <v>500</v>
      </c>
      <c r="X623" s="4">
        <v>500</v>
      </c>
      <c r="Y623" s="4">
        <v>1176</v>
      </c>
      <c r="Z623" s="4"/>
      <c r="AA623" s="4" t="s">
        <v>42</v>
      </c>
      <c r="AB623" s="4">
        <v>900</v>
      </c>
    </row>
    <row r="624" ht="30" customHeight="1" spans="1:28">
      <c r="A624" s="4">
        <v>618</v>
      </c>
      <c r="B624" s="4" t="s">
        <v>653</v>
      </c>
      <c r="C624" s="4" t="s">
        <v>1793</v>
      </c>
      <c r="D624" s="4" t="s">
        <v>1794</v>
      </c>
      <c r="E624" s="4" t="s">
        <v>226</v>
      </c>
      <c r="F624" s="4" t="s">
        <v>1795</v>
      </c>
      <c r="G624" s="4" t="s">
        <v>40</v>
      </c>
      <c r="H624" s="4" t="s">
        <v>1796</v>
      </c>
      <c r="I624" s="4" t="s">
        <v>790</v>
      </c>
      <c r="J624" s="4" t="s">
        <v>47</v>
      </c>
      <c r="K624" s="4" t="s">
        <v>48</v>
      </c>
      <c r="L624" s="4" t="s">
        <v>290</v>
      </c>
      <c r="M624" s="4" t="s">
        <v>50</v>
      </c>
      <c r="N624" s="4" t="s">
        <v>233</v>
      </c>
      <c r="O624" s="4">
        <v>12</v>
      </c>
      <c r="P624" s="4"/>
      <c r="Q624" s="4" t="s">
        <v>52</v>
      </c>
      <c r="R624" s="4">
        <v>400</v>
      </c>
      <c r="S624" s="4">
        <v>400</v>
      </c>
      <c r="T624" s="4" t="s">
        <v>53</v>
      </c>
      <c r="U624" s="4" t="s">
        <v>52</v>
      </c>
      <c r="V624" s="4">
        <v>50343</v>
      </c>
      <c r="W624" s="4">
        <v>3200</v>
      </c>
      <c r="X624" s="4">
        <v>3200</v>
      </c>
      <c r="Y624" s="4"/>
      <c r="Z624" s="4"/>
      <c r="AA624" s="4" t="s">
        <v>42</v>
      </c>
      <c r="AB624" s="4">
        <v>3600</v>
      </c>
    </row>
    <row r="625" ht="30" customHeight="1" spans="1:28">
      <c r="A625" s="4">
        <v>619</v>
      </c>
      <c r="B625" s="4" t="s">
        <v>653</v>
      </c>
      <c r="C625" s="4" t="s">
        <v>1797</v>
      </c>
      <c r="D625" s="4" t="s">
        <v>1798</v>
      </c>
      <c r="E625" s="4" t="s">
        <v>229</v>
      </c>
      <c r="F625" s="4" t="s">
        <v>1799</v>
      </c>
      <c r="G625" s="4" t="s">
        <v>40</v>
      </c>
      <c r="H625" s="4" t="s">
        <v>1800</v>
      </c>
      <c r="I625" s="16" t="s">
        <v>444</v>
      </c>
      <c r="J625" s="4" t="s">
        <v>1493</v>
      </c>
      <c r="K625" s="4" t="s">
        <v>1801</v>
      </c>
      <c r="L625" s="4" t="s">
        <v>1802</v>
      </c>
      <c r="M625" s="4" t="s">
        <v>152</v>
      </c>
      <c r="N625" s="4" t="s">
        <v>233</v>
      </c>
      <c r="O625" s="4">
        <v>12</v>
      </c>
      <c r="P625" s="4"/>
      <c r="Q625" s="4" t="s">
        <v>52</v>
      </c>
      <c r="R625" s="4">
        <v>1200</v>
      </c>
      <c r="S625" s="4">
        <v>1200</v>
      </c>
      <c r="T625" s="4" t="s">
        <v>53</v>
      </c>
      <c r="U625" s="4" t="s">
        <v>42</v>
      </c>
      <c r="V625" s="4">
        <v>87747</v>
      </c>
      <c r="W625" s="4">
        <v>1200</v>
      </c>
      <c r="X625" s="8">
        <v>5000</v>
      </c>
      <c r="Y625" s="4">
        <v>3450</v>
      </c>
      <c r="Z625" s="4"/>
      <c r="AA625" s="4" t="s">
        <v>42</v>
      </c>
      <c r="AB625" s="4">
        <v>6600</v>
      </c>
    </row>
    <row r="626" ht="30" customHeight="1" spans="1:28">
      <c r="A626" s="4">
        <v>620</v>
      </c>
      <c r="B626" s="4" t="s">
        <v>653</v>
      </c>
      <c r="C626" s="4" t="s">
        <v>1797</v>
      </c>
      <c r="D626" s="4" t="s">
        <v>1798</v>
      </c>
      <c r="E626" s="4" t="s">
        <v>229</v>
      </c>
      <c r="F626" s="4" t="s">
        <v>1799</v>
      </c>
      <c r="G626" s="4" t="s">
        <v>40</v>
      </c>
      <c r="H626" s="4" t="s">
        <v>1803</v>
      </c>
      <c r="I626" s="4" t="s">
        <v>660</v>
      </c>
      <c r="J626" s="4" t="s">
        <v>47</v>
      </c>
      <c r="K626" s="4" t="s">
        <v>436</v>
      </c>
      <c r="L626" s="4" t="s">
        <v>828</v>
      </c>
      <c r="M626" s="4" t="s">
        <v>50</v>
      </c>
      <c r="N626" s="4" t="s">
        <v>233</v>
      </c>
      <c r="O626" s="4">
        <v>12</v>
      </c>
      <c r="P626" s="4"/>
      <c r="Q626" s="4" t="s">
        <v>52</v>
      </c>
      <c r="R626" s="4">
        <v>400</v>
      </c>
      <c r="S626" s="4">
        <v>400</v>
      </c>
      <c r="T626" s="4" t="s">
        <v>53</v>
      </c>
      <c r="U626" s="4" t="s">
        <v>52</v>
      </c>
      <c r="V626" s="4">
        <v>50134</v>
      </c>
      <c r="W626" s="4">
        <v>3200</v>
      </c>
      <c r="X626" s="10"/>
      <c r="Y626" s="4"/>
      <c r="Z626" s="4"/>
      <c r="AA626" s="4" t="s">
        <v>42</v>
      </c>
      <c r="AB626" s="4"/>
    </row>
    <row r="627" ht="30" customHeight="1" spans="1:28">
      <c r="A627" s="4">
        <v>621</v>
      </c>
      <c r="B627" s="4" t="s">
        <v>653</v>
      </c>
      <c r="C627" s="4" t="s">
        <v>1797</v>
      </c>
      <c r="D627" s="4" t="s">
        <v>1798</v>
      </c>
      <c r="E627" s="4" t="s">
        <v>229</v>
      </c>
      <c r="F627" s="4" t="s">
        <v>1799</v>
      </c>
      <c r="G627" s="4"/>
      <c r="H627" s="4" t="s">
        <v>1804</v>
      </c>
      <c r="I627" s="16" t="s">
        <v>421</v>
      </c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 t="s">
        <v>41</v>
      </c>
      <c r="U627" s="4" t="s">
        <v>42</v>
      </c>
      <c r="V627" s="4">
        <v>41790</v>
      </c>
      <c r="W627" s="4">
        <v>600</v>
      </c>
      <c r="X627" s="9"/>
      <c r="Y627" s="4"/>
      <c r="Z627" s="4"/>
      <c r="AA627" s="4" t="s">
        <v>42</v>
      </c>
      <c r="AB627" s="4"/>
    </row>
    <row r="628" ht="30" customHeight="1" spans="1:28">
      <c r="A628" s="4">
        <v>622</v>
      </c>
      <c r="B628" s="4" t="s">
        <v>653</v>
      </c>
      <c r="C628" s="4" t="s">
        <v>1797</v>
      </c>
      <c r="D628" s="4" t="s">
        <v>1805</v>
      </c>
      <c r="E628" s="4" t="s">
        <v>737</v>
      </c>
      <c r="F628" s="4" t="s">
        <v>1806</v>
      </c>
      <c r="G628" s="4" t="s">
        <v>40</v>
      </c>
      <c r="H628" s="16" t="s">
        <v>1807</v>
      </c>
      <c r="I628" s="16" t="s">
        <v>1808</v>
      </c>
      <c r="J628" s="4" t="s">
        <v>47</v>
      </c>
      <c r="K628" s="4" t="s">
        <v>436</v>
      </c>
      <c r="L628" s="4" t="s">
        <v>251</v>
      </c>
      <c r="M628" s="4" t="s">
        <v>50</v>
      </c>
      <c r="N628" s="4" t="s">
        <v>233</v>
      </c>
      <c r="O628" s="4">
        <v>12</v>
      </c>
      <c r="P628" s="4"/>
      <c r="Q628" s="4" t="s">
        <v>52</v>
      </c>
      <c r="R628" s="4">
        <v>400</v>
      </c>
      <c r="S628" s="4">
        <v>400</v>
      </c>
      <c r="T628" s="4" t="s">
        <v>53</v>
      </c>
      <c r="U628" s="4" t="s">
        <v>52</v>
      </c>
      <c r="V628" s="4">
        <v>53900</v>
      </c>
      <c r="W628" s="4">
        <v>3200</v>
      </c>
      <c r="X628" s="8">
        <v>6200</v>
      </c>
      <c r="Y628" s="4"/>
      <c r="Z628" s="4"/>
      <c r="AA628" s="4" t="s">
        <v>42</v>
      </c>
      <c r="AB628" s="4">
        <v>7000</v>
      </c>
    </row>
    <row r="629" ht="30" customHeight="1" spans="1:28">
      <c r="A629" s="4">
        <v>623</v>
      </c>
      <c r="B629" s="4" t="s">
        <v>653</v>
      </c>
      <c r="C629" s="4" t="s">
        <v>1797</v>
      </c>
      <c r="D629" s="4" t="s">
        <v>1805</v>
      </c>
      <c r="E629" s="4" t="s">
        <v>737</v>
      </c>
      <c r="F629" s="4" t="s">
        <v>1806</v>
      </c>
      <c r="G629" s="4" t="s">
        <v>40</v>
      </c>
      <c r="H629" s="4" t="s">
        <v>1809</v>
      </c>
      <c r="I629" s="16" t="s">
        <v>660</v>
      </c>
      <c r="J629" s="4" t="s">
        <v>47</v>
      </c>
      <c r="K629" s="4" t="s">
        <v>436</v>
      </c>
      <c r="L629" s="4" t="s">
        <v>49</v>
      </c>
      <c r="M629" s="4" t="s">
        <v>50</v>
      </c>
      <c r="N629" s="4" t="s">
        <v>233</v>
      </c>
      <c r="O629" s="4">
        <v>12</v>
      </c>
      <c r="P629" s="4"/>
      <c r="Q629" s="4" t="s">
        <v>52</v>
      </c>
      <c r="R629" s="4">
        <v>400</v>
      </c>
      <c r="S629" s="4">
        <v>400</v>
      </c>
      <c r="T629" s="4" t="s">
        <v>53</v>
      </c>
      <c r="U629" s="4" t="s">
        <v>52</v>
      </c>
      <c r="V629" s="4">
        <v>40000</v>
      </c>
      <c r="W629" s="4">
        <v>3000</v>
      </c>
      <c r="X629" s="9"/>
      <c r="Y629" s="4"/>
      <c r="Z629" s="4"/>
      <c r="AA629" s="4" t="s">
        <v>42</v>
      </c>
      <c r="AB629" s="4"/>
    </row>
    <row r="630" ht="30" customHeight="1" spans="1:28">
      <c r="A630" s="4">
        <v>624</v>
      </c>
      <c r="B630" s="4" t="s">
        <v>653</v>
      </c>
      <c r="C630" s="4" t="s">
        <v>1810</v>
      </c>
      <c r="D630" s="4" t="s">
        <v>1811</v>
      </c>
      <c r="E630" s="4" t="s">
        <v>1812</v>
      </c>
      <c r="F630" s="4" t="s">
        <v>1813</v>
      </c>
      <c r="G630" s="4" t="s">
        <v>1464</v>
      </c>
      <c r="H630" s="4" t="s">
        <v>1814</v>
      </c>
      <c r="I630" s="4" t="s">
        <v>1815</v>
      </c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 t="s">
        <v>53</v>
      </c>
      <c r="U630" s="4" t="s">
        <v>52</v>
      </c>
      <c r="V630" s="4">
        <v>49820</v>
      </c>
      <c r="W630" s="4">
        <v>3000</v>
      </c>
      <c r="X630" s="8">
        <v>3600</v>
      </c>
      <c r="Y630" s="4"/>
      <c r="Z630" s="4"/>
      <c r="AA630" s="4" t="s">
        <v>42</v>
      </c>
      <c r="AB630" s="4">
        <v>3600</v>
      </c>
    </row>
    <row r="631" ht="30" customHeight="1" spans="1:28">
      <c r="A631" s="4">
        <v>625</v>
      </c>
      <c r="B631" s="4" t="s">
        <v>653</v>
      </c>
      <c r="C631" s="4" t="s">
        <v>1810</v>
      </c>
      <c r="D631" s="4" t="s">
        <v>1811</v>
      </c>
      <c r="E631" s="4" t="s">
        <v>1812</v>
      </c>
      <c r="F631" s="4" t="s">
        <v>1813</v>
      </c>
      <c r="G631" s="4"/>
      <c r="H631" s="4" t="s">
        <v>1816</v>
      </c>
      <c r="I631" s="4" t="s">
        <v>1817</v>
      </c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 t="s">
        <v>41</v>
      </c>
      <c r="U631" s="4" t="s">
        <v>42</v>
      </c>
      <c r="V631" s="4">
        <v>49700</v>
      </c>
      <c r="W631" s="4">
        <v>600</v>
      </c>
      <c r="X631" s="9"/>
      <c r="Y631" s="4"/>
      <c r="Z631" s="4"/>
      <c r="AA631" s="4" t="s">
        <v>42</v>
      </c>
      <c r="AB631" s="4"/>
    </row>
    <row r="632" ht="30" customHeight="1" spans="1:28">
      <c r="A632" s="4">
        <v>626</v>
      </c>
      <c r="B632" s="4" t="s">
        <v>653</v>
      </c>
      <c r="C632" s="4" t="s">
        <v>1810</v>
      </c>
      <c r="D632" s="4" t="s">
        <v>1818</v>
      </c>
      <c r="E632" s="4" t="s">
        <v>444</v>
      </c>
      <c r="F632" s="4" t="s">
        <v>1819</v>
      </c>
      <c r="G632" s="7" t="s">
        <v>40</v>
      </c>
      <c r="H632" s="4" t="s">
        <v>1818</v>
      </c>
      <c r="I632" s="4" t="s">
        <v>444</v>
      </c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 t="s">
        <v>41</v>
      </c>
      <c r="U632" s="4" t="s">
        <v>42</v>
      </c>
      <c r="V632" s="4">
        <v>22266</v>
      </c>
      <c r="W632" s="4">
        <v>500</v>
      </c>
      <c r="X632" s="8">
        <v>1100</v>
      </c>
      <c r="Y632" s="4">
        <v>984</v>
      </c>
      <c r="Z632" s="4"/>
      <c r="AA632" s="4" t="s">
        <v>42</v>
      </c>
      <c r="AB632" s="4">
        <v>1100</v>
      </c>
    </row>
    <row r="633" ht="30" customHeight="1" spans="1:28">
      <c r="A633" s="4">
        <v>627</v>
      </c>
      <c r="B633" s="4" t="s">
        <v>653</v>
      </c>
      <c r="C633" s="4" t="s">
        <v>1810</v>
      </c>
      <c r="D633" s="4" t="s">
        <v>1818</v>
      </c>
      <c r="E633" s="4" t="s">
        <v>444</v>
      </c>
      <c r="F633" s="4" t="s">
        <v>1819</v>
      </c>
      <c r="G633" s="7"/>
      <c r="H633" s="4" t="s">
        <v>1820</v>
      </c>
      <c r="I633" s="4" t="s">
        <v>131</v>
      </c>
      <c r="J633" s="4"/>
      <c r="K633" s="4"/>
      <c r="L633" s="7"/>
      <c r="M633" s="4"/>
      <c r="N633" s="4"/>
      <c r="O633" s="4"/>
      <c r="P633" s="4"/>
      <c r="Q633" s="4"/>
      <c r="R633" s="4"/>
      <c r="S633" s="4"/>
      <c r="T633" s="4" t="s">
        <v>41</v>
      </c>
      <c r="U633" s="4" t="s">
        <v>42</v>
      </c>
      <c r="V633" s="4">
        <v>45554</v>
      </c>
      <c r="W633" s="4">
        <v>600</v>
      </c>
      <c r="X633" s="9"/>
      <c r="Y633" s="4"/>
      <c r="Z633" s="4"/>
      <c r="AA633" s="4" t="s">
        <v>42</v>
      </c>
      <c r="AB633" s="4"/>
    </row>
    <row r="634" ht="30" customHeight="1" spans="1:28">
      <c r="A634" s="4">
        <v>628</v>
      </c>
      <c r="B634" s="4" t="s">
        <v>653</v>
      </c>
      <c r="C634" s="4" t="s">
        <v>1810</v>
      </c>
      <c r="D634" s="4" t="s">
        <v>1821</v>
      </c>
      <c r="E634" s="4" t="s">
        <v>1822</v>
      </c>
      <c r="F634" s="4" t="s">
        <v>1823</v>
      </c>
      <c r="G634" s="4" t="s">
        <v>1464</v>
      </c>
      <c r="H634" s="4" t="s">
        <v>1821</v>
      </c>
      <c r="I634" s="4" t="s">
        <v>1822</v>
      </c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 t="s">
        <v>53</v>
      </c>
      <c r="U634" s="4" t="s">
        <v>52</v>
      </c>
      <c r="V634" s="4">
        <v>60908</v>
      </c>
      <c r="W634" s="4">
        <v>3200</v>
      </c>
      <c r="X634" s="4">
        <v>3200</v>
      </c>
      <c r="Y634" s="4"/>
      <c r="Z634" s="4"/>
      <c r="AA634" s="4" t="s">
        <v>52</v>
      </c>
      <c r="AB634" s="4">
        <v>3200</v>
      </c>
    </row>
    <row r="635" ht="30" customHeight="1" spans="1:28">
      <c r="A635" s="4">
        <v>629</v>
      </c>
      <c r="B635" s="4" t="s">
        <v>653</v>
      </c>
      <c r="C635" s="4" t="s">
        <v>1824</v>
      </c>
      <c r="D635" s="4" t="s">
        <v>1825</v>
      </c>
      <c r="E635" s="4" t="s">
        <v>1826</v>
      </c>
      <c r="F635" s="4" t="s">
        <v>1827</v>
      </c>
      <c r="G635" s="4" t="s">
        <v>40</v>
      </c>
      <c r="H635" s="4" t="s">
        <v>1825</v>
      </c>
      <c r="I635" s="4" t="s">
        <v>1826</v>
      </c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2" t="s">
        <v>41</v>
      </c>
      <c r="U635" s="42" t="s">
        <v>42</v>
      </c>
      <c r="V635" s="4">
        <v>65364</v>
      </c>
      <c r="W635" s="4">
        <v>800</v>
      </c>
      <c r="X635" s="8">
        <v>1100</v>
      </c>
      <c r="Y635" s="4">
        <v>2001</v>
      </c>
      <c r="Z635" s="4">
        <v>0</v>
      </c>
      <c r="AA635" s="4" t="s">
        <v>42</v>
      </c>
      <c r="AB635" s="4">
        <v>1100</v>
      </c>
    </row>
    <row r="636" ht="30" customHeight="1" spans="1:28">
      <c r="A636" s="4">
        <v>630</v>
      </c>
      <c r="B636" s="4" t="s">
        <v>653</v>
      </c>
      <c r="C636" s="4" t="s">
        <v>1824</v>
      </c>
      <c r="D636" s="4" t="s">
        <v>1825</v>
      </c>
      <c r="E636" s="4" t="s">
        <v>1826</v>
      </c>
      <c r="F636" s="4" t="s">
        <v>1827</v>
      </c>
      <c r="G636" s="4"/>
      <c r="H636" s="4" t="s">
        <v>1828</v>
      </c>
      <c r="I636" s="4" t="s">
        <v>1829</v>
      </c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2" t="s">
        <v>41</v>
      </c>
      <c r="U636" s="42" t="s">
        <v>42</v>
      </c>
      <c r="V636" s="4">
        <v>10250</v>
      </c>
      <c r="W636" s="4">
        <v>300</v>
      </c>
      <c r="X636" s="9"/>
      <c r="Y636" s="4"/>
      <c r="Z636" s="4"/>
      <c r="AA636" s="4"/>
      <c r="AB636" s="4"/>
    </row>
    <row r="637" ht="30" customHeight="1" spans="1:28">
      <c r="A637" s="4">
        <v>631</v>
      </c>
      <c r="B637" s="4" t="s">
        <v>653</v>
      </c>
      <c r="C637" s="4" t="s">
        <v>1824</v>
      </c>
      <c r="D637" s="4" t="s">
        <v>1830</v>
      </c>
      <c r="E637" s="4" t="s">
        <v>179</v>
      </c>
      <c r="F637" s="4" t="s">
        <v>1831</v>
      </c>
      <c r="G637" s="4" t="s">
        <v>40</v>
      </c>
      <c r="H637" s="4" t="s">
        <v>1832</v>
      </c>
      <c r="I637" s="4" t="s">
        <v>102</v>
      </c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2" t="s">
        <v>41</v>
      </c>
      <c r="U637" s="42" t="s">
        <v>42</v>
      </c>
      <c r="V637" s="4">
        <v>20000</v>
      </c>
      <c r="W637" s="4">
        <v>500</v>
      </c>
      <c r="X637" s="8">
        <v>3500</v>
      </c>
      <c r="Y637" s="4">
        <v>1977</v>
      </c>
      <c r="Z637" s="4">
        <v>0</v>
      </c>
      <c r="AA637" s="4" t="s">
        <v>42</v>
      </c>
      <c r="AB637" s="4">
        <v>3900</v>
      </c>
    </row>
    <row r="638" ht="30" customHeight="1" spans="1:28">
      <c r="A638" s="4">
        <v>632</v>
      </c>
      <c r="B638" s="4" t="s">
        <v>653</v>
      </c>
      <c r="C638" s="4" t="s">
        <v>1824</v>
      </c>
      <c r="D638" s="4" t="s">
        <v>1830</v>
      </c>
      <c r="E638" s="4" t="s">
        <v>179</v>
      </c>
      <c r="F638" s="4" t="s">
        <v>1831</v>
      </c>
      <c r="G638" s="4"/>
      <c r="H638" s="4" t="s">
        <v>1833</v>
      </c>
      <c r="I638" s="4" t="s">
        <v>1834</v>
      </c>
      <c r="J638" s="4" t="s">
        <v>47</v>
      </c>
      <c r="K638" s="4" t="s">
        <v>48</v>
      </c>
      <c r="L638" s="4" t="s">
        <v>603</v>
      </c>
      <c r="M638" s="4" t="s">
        <v>50</v>
      </c>
      <c r="N638" s="4" t="s">
        <v>1835</v>
      </c>
      <c r="O638" s="4">
        <v>12</v>
      </c>
      <c r="P638" s="4"/>
      <c r="Q638" s="4" t="s">
        <v>52</v>
      </c>
      <c r="R638" s="4">
        <v>400</v>
      </c>
      <c r="S638" s="4">
        <v>400</v>
      </c>
      <c r="T638" s="4" t="s">
        <v>53</v>
      </c>
      <c r="U638" s="4" t="s">
        <v>52</v>
      </c>
      <c r="V638" s="4">
        <v>45000</v>
      </c>
      <c r="W638" s="4">
        <v>3000</v>
      </c>
      <c r="X638" s="9"/>
      <c r="Y638" s="4"/>
      <c r="Z638" s="4"/>
      <c r="AA638" s="4"/>
      <c r="AB638" s="4"/>
    </row>
    <row r="639" ht="30" customHeight="1" spans="1:28">
      <c r="A639" s="4">
        <v>633</v>
      </c>
      <c r="B639" s="4" t="s">
        <v>653</v>
      </c>
      <c r="C639" s="4" t="s">
        <v>1824</v>
      </c>
      <c r="D639" s="4" t="s">
        <v>1836</v>
      </c>
      <c r="E639" s="4" t="s">
        <v>1311</v>
      </c>
      <c r="F639" s="4" t="s">
        <v>1837</v>
      </c>
      <c r="G639" s="4" t="s">
        <v>40</v>
      </c>
      <c r="H639" s="4" t="s">
        <v>1838</v>
      </c>
      <c r="I639" s="4" t="s">
        <v>1547</v>
      </c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 t="s">
        <v>53</v>
      </c>
      <c r="U639" s="4" t="s">
        <v>52</v>
      </c>
      <c r="V639" s="4">
        <v>52126</v>
      </c>
      <c r="W639" s="4">
        <v>3200</v>
      </c>
      <c r="X639" s="4">
        <v>3200</v>
      </c>
      <c r="Y639" s="4">
        <v>4551</v>
      </c>
      <c r="Z639" s="4">
        <v>0</v>
      </c>
      <c r="AA639" s="4" t="s">
        <v>42</v>
      </c>
      <c r="AB639" s="4">
        <v>3200</v>
      </c>
    </row>
    <row r="640" ht="30" customHeight="1" spans="1:28">
      <c r="A640" s="4">
        <v>634</v>
      </c>
      <c r="B640" s="4" t="s">
        <v>653</v>
      </c>
      <c r="C640" s="4" t="s">
        <v>1824</v>
      </c>
      <c r="D640" s="4" t="s">
        <v>1839</v>
      </c>
      <c r="E640" s="4" t="s">
        <v>1380</v>
      </c>
      <c r="F640" s="4" t="s">
        <v>1840</v>
      </c>
      <c r="G640" s="4" t="s">
        <v>40</v>
      </c>
      <c r="H640" s="4" t="s">
        <v>1839</v>
      </c>
      <c r="I640" s="4" t="s">
        <v>1380</v>
      </c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2" t="s">
        <v>41</v>
      </c>
      <c r="U640" s="42" t="s">
        <v>42</v>
      </c>
      <c r="V640" s="4">
        <v>68000</v>
      </c>
      <c r="W640" s="4">
        <v>800</v>
      </c>
      <c r="X640" s="8">
        <v>4800</v>
      </c>
      <c r="Y640" s="4">
        <v>2195</v>
      </c>
      <c r="Z640" s="4">
        <v>0</v>
      </c>
      <c r="AA640" s="4" t="s">
        <v>42</v>
      </c>
      <c r="AB640" s="4">
        <v>4800</v>
      </c>
    </row>
    <row r="641" ht="30" customHeight="1" spans="1:28">
      <c r="A641" s="4">
        <v>635</v>
      </c>
      <c r="B641" s="4" t="s">
        <v>653</v>
      </c>
      <c r="C641" s="4" t="s">
        <v>1824</v>
      </c>
      <c r="D641" s="4" t="s">
        <v>1839</v>
      </c>
      <c r="E641" s="4" t="s">
        <v>1380</v>
      </c>
      <c r="F641" s="4" t="s">
        <v>1840</v>
      </c>
      <c r="G641" s="4"/>
      <c r="H641" s="4" t="s">
        <v>1841</v>
      </c>
      <c r="I641" s="4" t="s">
        <v>1842</v>
      </c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 t="s">
        <v>53</v>
      </c>
      <c r="U641" s="4" t="s">
        <v>52</v>
      </c>
      <c r="V641" s="4">
        <v>57000</v>
      </c>
      <c r="W641" s="4">
        <v>3200</v>
      </c>
      <c r="X641" s="10"/>
      <c r="Y641" s="4"/>
      <c r="Z641" s="4"/>
      <c r="AA641" s="4"/>
      <c r="AB641" s="4"/>
    </row>
    <row r="642" ht="30" customHeight="1" spans="1:28">
      <c r="A642" s="4">
        <v>636</v>
      </c>
      <c r="B642" s="4" t="s">
        <v>653</v>
      </c>
      <c r="C642" s="4" t="s">
        <v>1824</v>
      </c>
      <c r="D642" s="4" t="s">
        <v>1839</v>
      </c>
      <c r="E642" s="4" t="s">
        <v>1380</v>
      </c>
      <c r="F642" s="4" t="s">
        <v>1840</v>
      </c>
      <c r="G642" s="4"/>
      <c r="H642" s="4" t="s">
        <v>1843</v>
      </c>
      <c r="I642" s="4" t="s">
        <v>1447</v>
      </c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2" t="s">
        <v>41</v>
      </c>
      <c r="U642" s="42" t="s">
        <v>42</v>
      </c>
      <c r="V642" s="4">
        <v>60000</v>
      </c>
      <c r="W642" s="4">
        <v>800</v>
      </c>
      <c r="X642" s="9"/>
      <c r="Y642" s="4"/>
      <c r="Z642" s="4"/>
      <c r="AA642" s="4"/>
      <c r="AB642" s="4"/>
    </row>
    <row r="643" ht="30" customHeight="1" spans="1:28">
      <c r="A643" s="4">
        <v>637</v>
      </c>
      <c r="B643" s="4" t="s">
        <v>653</v>
      </c>
      <c r="C643" s="4" t="s">
        <v>1824</v>
      </c>
      <c r="D643" s="4" t="s">
        <v>1844</v>
      </c>
      <c r="E643" s="4" t="s">
        <v>1845</v>
      </c>
      <c r="F643" s="4" t="s">
        <v>1846</v>
      </c>
      <c r="G643" s="4" t="s">
        <v>40</v>
      </c>
      <c r="H643" s="4" t="s">
        <v>1847</v>
      </c>
      <c r="I643" s="4" t="s">
        <v>695</v>
      </c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 t="s">
        <v>53</v>
      </c>
      <c r="U643" s="4" t="s">
        <v>52</v>
      </c>
      <c r="V643" s="4">
        <v>45000</v>
      </c>
      <c r="W643" s="4">
        <v>3000</v>
      </c>
      <c r="X643" s="4">
        <v>3000</v>
      </c>
      <c r="Y643" s="4">
        <v>6000</v>
      </c>
      <c r="Z643" s="4">
        <v>4600</v>
      </c>
      <c r="AA643" s="4" t="s">
        <v>42</v>
      </c>
      <c r="AB643" s="4">
        <v>3000</v>
      </c>
    </row>
    <row r="644" ht="30" customHeight="1" spans="1:28">
      <c r="A644" s="4">
        <v>638</v>
      </c>
      <c r="B644" s="4" t="s">
        <v>653</v>
      </c>
      <c r="C644" s="4" t="s">
        <v>1824</v>
      </c>
      <c r="D644" s="4" t="s">
        <v>1848</v>
      </c>
      <c r="E644" s="4" t="s">
        <v>1362</v>
      </c>
      <c r="F644" s="4" t="s">
        <v>1849</v>
      </c>
      <c r="G644" s="4" t="s">
        <v>40</v>
      </c>
      <c r="H644" s="4" t="s">
        <v>1850</v>
      </c>
      <c r="I644" s="4" t="s">
        <v>1286</v>
      </c>
      <c r="J644" s="4" t="s">
        <v>47</v>
      </c>
      <c r="K644" s="4" t="s">
        <v>48</v>
      </c>
      <c r="L644" s="4" t="s">
        <v>603</v>
      </c>
      <c r="M644" s="4" t="s">
        <v>50</v>
      </c>
      <c r="N644" s="4" t="s">
        <v>291</v>
      </c>
      <c r="O644" s="4">
        <v>10</v>
      </c>
      <c r="P644" s="4"/>
      <c r="Q644" s="4" t="s">
        <v>52</v>
      </c>
      <c r="R644" s="4">
        <v>400</v>
      </c>
      <c r="S644" s="4">
        <v>400</v>
      </c>
      <c r="T644" s="4" t="s">
        <v>53</v>
      </c>
      <c r="U644" s="4" t="s">
        <v>52</v>
      </c>
      <c r="V644" s="4">
        <v>80608</v>
      </c>
      <c r="W644" s="4">
        <v>3200</v>
      </c>
      <c r="X644" s="4">
        <v>3200</v>
      </c>
      <c r="Y644" s="4">
        <v>4743</v>
      </c>
      <c r="Z644" s="4">
        <v>0</v>
      </c>
      <c r="AA644" s="4" t="s">
        <v>42</v>
      </c>
      <c r="AB644" s="4">
        <v>3600</v>
      </c>
    </row>
    <row r="645" ht="30" customHeight="1" spans="1:28">
      <c r="A645" s="4">
        <v>639</v>
      </c>
      <c r="B645" s="4" t="s">
        <v>653</v>
      </c>
      <c r="C645" s="4" t="s">
        <v>1824</v>
      </c>
      <c r="D645" s="4" t="s">
        <v>1851</v>
      </c>
      <c r="E645" s="4" t="s">
        <v>1286</v>
      </c>
      <c r="F645" s="4" t="s">
        <v>1852</v>
      </c>
      <c r="G645" s="4" t="s">
        <v>40</v>
      </c>
      <c r="H645" s="4" t="s">
        <v>1853</v>
      </c>
      <c r="I645" s="4" t="s">
        <v>1854</v>
      </c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 t="s">
        <v>53</v>
      </c>
      <c r="U645" s="4" t="s">
        <v>52</v>
      </c>
      <c r="V645" s="4">
        <v>29386</v>
      </c>
      <c r="W645" s="4">
        <v>2700</v>
      </c>
      <c r="X645" s="8">
        <v>3300</v>
      </c>
      <c r="Y645" s="4">
        <v>6000</v>
      </c>
      <c r="Z645" s="4">
        <v>0</v>
      </c>
      <c r="AA645" s="4" t="s">
        <v>42</v>
      </c>
      <c r="AB645" s="4">
        <v>3300</v>
      </c>
    </row>
    <row r="646" ht="30" customHeight="1" spans="1:28">
      <c r="A646" s="4">
        <v>640</v>
      </c>
      <c r="B646" s="4" t="s">
        <v>653</v>
      </c>
      <c r="C646" s="4" t="s">
        <v>1824</v>
      </c>
      <c r="D646" s="4" t="s">
        <v>1851</v>
      </c>
      <c r="E646" s="4" t="s">
        <v>1286</v>
      </c>
      <c r="F646" s="4" t="s">
        <v>1852</v>
      </c>
      <c r="G646" s="4"/>
      <c r="H646" s="4" t="s">
        <v>1855</v>
      </c>
      <c r="I646" s="4" t="s">
        <v>1332</v>
      </c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2" t="s">
        <v>41</v>
      </c>
      <c r="U646" s="42" t="s">
        <v>42</v>
      </c>
      <c r="V646" s="4">
        <v>32564</v>
      </c>
      <c r="W646" s="4">
        <v>600</v>
      </c>
      <c r="X646" s="9"/>
      <c r="Y646" s="4"/>
      <c r="Z646" s="4"/>
      <c r="AA646" s="4"/>
      <c r="AB646" s="4"/>
    </row>
    <row r="647" ht="30" customHeight="1" spans="1:28">
      <c r="A647" s="4">
        <v>641</v>
      </c>
      <c r="B647" s="4" t="s">
        <v>653</v>
      </c>
      <c r="C647" s="4" t="s">
        <v>1824</v>
      </c>
      <c r="D647" s="4" t="s">
        <v>1856</v>
      </c>
      <c r="E647" s="4" t="s">
        <v>901</v>
      </c>
      <c r="F647" s="4" t="s">
        <v>1857</v>
      </c>
      <c r="G647" s="4" t="s">
        <v>40</v>
      </c>
      <c r="H647" s="4" t="s">
        <v>1858</v>
      </c>
      <c r="I647" s="4" t="s">
        <v>949</v>
      </c>
      <c r="J647" s="4" t="s">
        <v>149</v>
      </c>
      <c r="K647" s="4" t="s">
        <v>384</v>
      </c>
      <c r="L647" s="4" t="s">
        <v>267</v>
      </c>
      <c r="M647" s="4" t="s">
        <v>152</v>
      </c>
      <c r="N647" s="4" t="s">
        <v>1527</v>
      </c>
      <c r="O647" s="4">
        <v>4</v>
      </c>
      <c r="P647" s="4" t="s">
        <v>52</v>
      </c>
      <c r="Q647" s="4"/>
      <c r="R647" s="4">
        <v>800</v>
      </c>
      <c r="S647" s="4">
        <v>800</v>
      </c>
      <c r="T647" s="4" t="s">
        <v>53</v>
      </c>
      <c r="U647" s="4" t="s">
        <v>42</v>
      </c>
      <c r="V647" s="4">
        <v>32466</v>
      </c>
      <c r="W647" s="4">
        <v>1000</v>
      </c>
      <c r="X647" s="4">
        <v>1000</v>
      </c>
      <c r="Y647" s="4">
        <v>11000</v>
      </c>
      <c r="Z647" s="4">
        <v>0</v>
      </c>
      <c r="AA647" s="4" t="s">
        <v>42</v>
      </c>
      <c r="AB647" s="4">
        <v>1800</v>
      </c>
    </row>
    <row r="648" ht="30" customHeight="1" spans="1:28">
      <c r="A648" s="4">
        <v>642</v>
      </c>
      <c r="B648" s="4" t="s">
        <v>653</v>
      </c>
      <c r="C648" s="4" t="s">
        <v>1824</v>
      </c>
      <c r="D648" s="4" t="s">
        <v>1859</v>
      </c>
      <c r="E648" s="4" t="s">
        <v>1459</v>
      </c>
      <c r="F648" s="4" t="s">
        <v>1860</v>
      </c>
      <c r="G648" s="4" t="s">
        <v>40</v>
      </c>
      <c r="H648" s="4" t="s">
        <v>1861</v>
      </c>
      <c r="I648" s="4" t="s">
        <v>1459</v>
      </c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2" t="s">
        <v>41</v>
      </c>
      <c r="U648" s="42" t="s">
        <v>42</v>
      </c>
      <c r="V648" s="4">
        <v>80205</v>
      </c>
      <c r="W648" s="4">
        <v>800</v>
      </c>
      <c r="X648" s="4">
        <v>800</v>
      </c>
      <c r="Y648" s="4">
        <v>4800</v>
      </c>
      <c r="Z648" s="4">
        <v>400</v>
      </c>
      <c r="AA648" s="4" t="s">
        <v>42</v>
      </c>
      <c r="AB648" s="4">
        <v>800</v>
      </c>
    </row>
    <row r="649" ht="30" customHeight="1" spans="1:28">
      <c r="A649" s="4">
        <v>643</v>
      </c>
      <c r="B649" s="4" t="s">
        <v>653</v>
      </c>
      <c r="C649" s="4" t="s">
        <v>1824</v>
      </c>
      <c r="D649" s="4" t="s">
        <v>1862</v>
      </c>
      <c r="E649" s="4" t="s">
        <v>1863</v>
      </c>
      <c r="F649" s="4" t="s">
        <v>1864</v>
      </c>
      <c r="G649" s="4" t="s">
        <v>40</v>
      </c>
      <c r="H649" s="4" t="s">
        <v>1865</v>
      </c>
      <c r="I649" s="4" t="s">
        <v>1101</v>
      </c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2" t="s">
        <v>41</v>
      </c>
      <c r="U649" s="42" t="s">
        <v>42</v>
      </c>
      <c r="V649" s="4">
        <v>24680</v>
      </c>
      <c r="W649" s="4">
        <v>500</v>
      </c>
      <c r="X649" s="8">
        <v>3000</v>
      </c>
      <c r="Y649" s="4">
        <v>6000</v>
      </c>
      <c r="Z649" s="4">
        <v>4000</v>
      </c>
      <c r="AA649" s="4" t="s">
        <v>42</v>
      </c>
      <c r="AB649" s="4">
        <v>3000</v>
      </c>
    </row>
    <row r="650" ht="30" customHeight="1" spans="1:28">
      <c r="A650" s="4">
        <v>644</v>
      </c>
      <c r="B650" s="4" t="s">
        <v>653</v>
      </c>
      <c r="C650" s="4" t="s">
        <v>1824</v>
      </c>
      <c r="D650" s="4" t="s">
        <v>1862</v>
      </c>
      <c r="E650" s="4" t="s">
        <v>1863</v>
      </c>
      <c r="F650" s="4" t="s">
        <v>1864</v>
      </c>
      <c r="G650" s="4"/>
      <c r="H650" s="4" t="s">
        <v>1866</v>
      </c>
      <c r="I650" s="4" t="s">
        <v>1867</v>
      </c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 t="s">
        <v>53</v>
      </c>
      <c r="U650" s="4" t="s">
        <v>52</v>
      </c>
      <c r="V650" s="4">
        <v>14419</v>
      </c>
      <c r="W650" s="4">
        <v>2500</v>
      </c>
      <c r="X650" s="9"/>
      <c r="Y650" s="4"/>
      <c r="Z650" s="4"/>
      <c r="AA650" s="4"/>
      <c r="AB650" s="4"/>
    </row>
    <row r="651" ht="30" customHeight="1" spans="1:28">
      <c r="A651" s="4">
        <v>645</v>
      </c>
      <c r="B651" s="4" t="s">
        <v>653</v>
      </c>
      <c r="C651" s="4" t="s">
        <v>1824</v>
      </c>
      <c r="D651" s="4" t="s">
        <v>1868</v>
      </c>
      <c r="E651" s="4" t="s">
        <v>1277</v>
      </c>
      <c r="F651" s="4" t="s">
        <v>1869</v>
      </c>
      <c r="G651" s="4" t="s">
        <v>40</v>
      </c>
      <c r="H651" s="4" t="s">
        <v>1870</v>
      </c>
      <c r="I651" s="4" t="s">
        <v>1871</v>
      </c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2" t="s">
        <v>41</v>
      </c>
      <c r="U651" s="42" t="s">
        <v>42</v>
      </c>
      <c r="V651" s="4">
        <v>30336</v>
      </c>
      <c r="W651" s="4">
        <v>600</v>
      </c>
      <c r="X651" s="4">
        <v>600</v>
      </c>
      <c r="Y651" s="4">
        <v>5517</v>
      </c>
      <c r="Z651" s="4">
        <v>0</v>
      </c>
      <c r="AA651" s="4" t="s">
        <v>42</v>
      </c>
      <c r="AB651" s="4">
        <v>600</v>
      </c>
    </row>
    <row r="652" ht="30" customHeight="1" spans="1:28">
      <c r="A652" s="4">
        <v>646</v>
      </c>
      <c r="B652" s="4" t="s">
        <v>653</v>
      </c>
      <c r="C652" s="4" t="s">
        <v>1824</v>
      </c>
      <c r="D652" s="4" t="s">
        <v>1872</v>
      </c>
      <c r="E652" s="4" t="s">
        <v>1297</v>
      </c>
      <c r="F652" s="4" t="s">
        <v>1873</v>
      </c>
      <c r="G652" s="4" t="s">
        <v>40</v>
      </c>
      <c r="H652" s="4" t="s">
        <v>1872</v>
      </c>
      <c r="I652" s="4" t="s">
        <v>1297</v>
      </c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2" t="s">
        <v>41</v>
      </c>
      <c r="U652" s="42" t="s">
        <v>42</v>
      </c>
      <c r="V652" s="4">
        <v>40000</v>
      </c>
      <c r="W652" s="4">
        <v>600</v>
      </c>
      <c r="X652" s="8">
        <v>2200</v>
      </c>
      <c r="Y652" s="4">
        <v>6000</v>
      </c>
      <c r="Z652" s="4">
        <v>11500</v>
      </c>
      <c r="AA652" s="4" t="s">
        <v>42</v>
      </c>
      <c r="AB652" s="4">
        <v>3400</v>
      </c>
    </row>
    <row r="653" ht="30" customHeight="1" spans="1:28">
      <c r="A653" s="4">
        <v>647</v>
      </c>
      <c r="B653" s="4" t="s">
        <v>653</v>
      </c>
      <c r="C653" s="4" t="s">
        <v>1824</v>
      </c>
      <c r="D653" s="4" t="s">
        <v>1872</v>
      </c>
      <c r="E653" s="4" t="s">
        <v>1297</v>
      </c>
      <c r="F653" s="4" t="s">
        <v>1873</v>
      </c>
      <c r="G653" s="4"/>
      <c r="H653" s="4" t="s">
        <v>1874</v>
      </c>
      <c r="I653" s="4" t="s">
        <v>1875</v>
      </c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2" t="s">
        <v>41</v>
      </c>
      <c r="U653" s="42" t="s">
        <v>42</v>
      </c>
      <c r="V653" s="4">
        <v>31800</v>
      </c>
      <c r="W653" s="4">
        <v>600</v>
      </c>
      <c r="X653" s="10"/>
      <c r="Y653" s="4"/>
      <c r="Z653" s="4"/>
      <c r="AA653" s="4"/>
      <c r="AB653" s="4"/>
    </row>
    <row r="654" ht="30" customHeight="1" spans="1:28">
      <c r="A654" s="4">
        <v>648</v>
      </c>
      <c r="B654" s="4" t="s">
        <v>653</v>
      </c>
      <c r="C654" s="4" t="s">
        <v>1824</v>
      </c>
      <c r="D654" s="4" t="s">
        <v>1872</v>
      </c>
      <c r="E654" s="4" t="s">
        <v>1297</v>
      </c>
      <c r="F654" s="4" t="s">
        <v>1873</v>
      </c>
      <c r="G654" s="4"/>
      <c r="H654" s="4" t="s">
        <v>1876</v>
      </c>
      <c r="I654" s="4" t="s">
        <v>1101</v>
      </c>
      <c r="J654" s="4" t="s">
        <v>149</v>
      </c>
      <c r="K654" s="4" t="s">
        <v>384</v>
      </c>
      <c r="L654" s="4" t="s">
        <v>267</v>
      </c>
      <c r="M654" s="4" t="s">
        <v>152</v>
      </c>
      <c r="N654" s="4" t="s">
        <v>194</v>
      </c>
      <c r="O654" s="4">
        <v>8</v>
      </c>
      <c r="P654" s="4"/>
      <c r="Q654" s="4" t="s">
        <v>52</v>
      </c>
      <c r="R654" s="4">
        <v>1200</v>
      </c>
      <c r="S654" s="4">
        <v>1200</v>
      </c>
      <c r="T654" s="4" t="s">
        <v>53</v>
      </c>
      <c r="U654" s="4" t="s">
        <v>42</v>
      </c>
      <c r="V654" s="4">
        <v>40836</v>
      </c>
      <c r="W654" s="4">
        <v>1000</v>
      </c>
      <c r="X654" s="9"/>
      <c r="Y654" s="4"/>
      <c r="Z654" s="4"/>
      <c r="AA654" s="4"/>
      <c r="AB654" s="4"/>
    </row>
    <row r="655" ht="30" customHeight="1" spans="1:28">
      <c r="A655" s="4">
        <v>649</v>
      </c>
      <c r="B655" s="4" t="s">
        <v>653</v>
      </c>
      <c r="C655" s="4" t="s">
        <v>1824</v>
      </c>
      <c r="D655" s="4" t="s">
        <v>1877</v>
      </c>
      <c r="E655" s="4" t="s">
        <v>680</v>
      </c>
      <c r="F655" s="4" t="s">
        <v>1878</v>
      </c>
      <c r="G655" s="4" t="s">
        <v>40</v>
      </c>
      <c r="H655" s="4" t="s">
        <v>1879</v>
      </c>
      <c r="I655" s="4" t="s">
        <v>1880</v>
      </c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 t="s">
        <v>53</v>
      </c>
      <c r="U655" s="4" t="s">
        <v>52</v>
      </c>
      <c r="V655" s="4">
        <v>44394</v>
      </c>
      <c r="W655" s="4">
        <v>3000</v>
      </c>
      <c r="X655" s="8">
        <v>3600</v>
      </c>
      <c r="Y655" s="4">
        <v>6000</v>
      </c>
      <c r="Z655" s="4">
        <v>0</v>
      </c>
      <c r="AA655" s="4" t="s">
        <v>42</v>
      </c>
      <c r="AB655" s="4">
        <v>3600</v>
      </c>
    </row>
    <row r="656" ht="30" customHeight="1" spans="1:28">
      <c r="A656" s="4">
        <v>650</v>
      </c>
      <c r="B656" s="4" t="s">
        <v>653</v>
      </c>
      <c r="C656" s="4" t="s">
        <v>1824</v>
      </c>
      <c r="D656" s="4" t="s">
        <v>1877</v>
      </c>
      <c r="E656" s="4" t="s">
        <v>680</v>
      </c>
      <c r="F656" s="4" t="s">
        <v>1878</v>
      </c>
      <c r="G656" s="4"/>
      <c r="H656" s="4" t="s">
        <v>1881</v>
      </c>
      <c r="I656" s="4" t="s">
        <v>1882</v>
      </c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2" t="s">
        <v>41</v>
      </c>
      <c r="U656" s="42" t="s">
        <v>42</v>
      </c>
      <c r="V656" s="4">
        <v>37800</v>
      </c>
      <c r="W656" s="4">
        <v>600</v>
      </c>
      <c r="X656" s="9"/>
      <c r="Y656" s="4"/>
      <c r="Z656" s="4"/>
      <c r="AA656" s="4"/>
      <c r="AB656" s="4"/>
    </row>
    <row r="657" ht="30" customHeight="1" spans="1:28">
      <c r="A657" s="4">
        <v>651</v>
      </c>
      <c r="B657" s="4" t="s">
        <v>653</v>
      </c>
      <c r="C657" s="4" t="s">
        <v>1883</v>
      </c>
      <c r="D657" s="4" t="s">
        <v>1884</v>
      </c>
      <c r="E657" s="7" t="s">
        <v>215</v>
      </c>
      <c r="F657" s="4" t="s">
        <v>1885</v>
      </c>
      <c r="G657" s="4" t="s">
        <v>40</v>
      </c>
      <c r="H657" s="4" t="s">
        <v>1886</v>
      </c>
      <c r="I657" s="4" t="s">
        <v>1887</v>
      </c>
      <c r="J657" s="4" t="s">
        <v>47</v>
      </c>
      <c r="K657" s="4" t="s">
        <v>48</v>
      </c>
      <c r="L657" s="4" t="s">
        <v>173</v>
      </c>
      <c r="M657" s="4" t="s">
        <v>50</v>
      </c>
      <c r="N657" s="4" t="s">
        <v>1888</v>
      </c>
      <c r="O657" s="4">
        <v>12</v>
      </c>
      <c r="P657" s="4"/>
      <c r="Q657" s="4" t="s">
        <v>52</v>
      </c>
      <c r="R657" s="4"/>
      <c r="S657" s="4">
        <v>400</v>
      </c>
      <c r="T657" s="4" t="s">
        <v>53</v>
      </c>
      <c r="U657" s="4" t="s">
        <v>52</v>
      </c>
      <c r="V657" s="4">
        <v>66559</v>
      </c>
      <c r="W657" s="4">
        <v>3200</v>
      </c>
      <c r="X657" s="8">
        <v>3700</v>
      </c>
      <c r="Y657" s="4"/>
      <c r="Z657" s="4"/>
      <c r="AA657" s="4" t="s">
        <v>42</v>
      </c>
      <c r="AB657" s="4">
        <v>4300</v>
      </c>
    </row>
    <row r="658" ht="30" customHeight="1" spans="1:28">
      <c r="A658" s="4">
        <v>652</v>
      </c>
      <c r="B658" s="4" t="s">
        <v>653</v>
      </c>
      <c r="C658" s="4" t="s">
        <v>1883</v>
      </c>
      <c r="D658" s="4" t="s">
        <v>1884</v>
      </c>
      <c r="E658" s="7" t="s">
        <v>215</v>
      </c>
      <c r="F658" s="4" t="s">
        <v>1885</v>
      </c>
      <c r="G658" s="4"/>
      <c r="H658" s="4" t="s">
        <v>1889</v>
      </c>
      <c r="I658" s="4" t="s">
        <v>684</v>
      </c>
      <c r="J658" s="4" t="s">
        <v>47</v>
      </c>
      <c r="K658" s="4" t="s">
        <v>48</v>
      </c>
      <c r="L658" s="4" t="s">
        <v>828</v>
      </c>
      <c r="M658" s="4" t="s">
        <v>152</v>
      </c>
      <c r="N658" s="4" t="s">
        <v>1890</v>
      </c>
      <c r="O658" s="4">
        <v>3</v>
      </c>
      <c r="P658" s="4" t="s">
        <v>52</v>
      </c>
      <c r="Q658" s="4"/>
      <c r="R658" s="4"/>
      <c r="S658" s="4">
        <v>200</v>
      </c>
      <c r="T658" s="4" t="s">
        <v>53</v>
      </c>
      <c r="U658" s="4" t="s">
        <v>42</v>
      </c>
      <c r="V658" s="4">
        <v>11750</v>
      </c>
      <c r="W658" s="4">
        <v>500</v>
      </c>
      <c r="X658" s="9"/>
      <c r="Y658" s="4"/>
      <c r="Z658" s="4"/>
      <c r="AA658" s="4" t="s">
        <v>42</v>
      </c>
      <c r="AB658" s="4"/>
    </row>
    <row r="659" ht="30" customHeight="1" spans="1:28">
      <c r="A659" s="4">
        <v>653</v>
      </c>
      <c r="B659" s="4" t="s">
        <v>653</v>
      </c>
      <c r="C659" s="4" t="s">
        <v>1883</v>
      </c>
      <c r="D659" s="4" t="s">
        <v>1891</v>
      </c>
      <c r="E659" s="4" t="s">
        <v>1808</v>
      </c>
      <c r="F659" s="4" t="s">
        <v>1892</v>
      </c>
      <c r="G659" s="4" t="s">
        <v>40</v>
      </c>
      <c r="H659" s="4" t="s">
        <v>1891</v>
      </c>
      <c r="I659" s="4" t="s">
        <v>1808</v>
      </c>
      <c r="J659" s="4" t="s">
        <v>47</v>
      </c>
      <c r="K659" s="4" t="s">
        <v>902</v>
      </c>
      <c r="L659" s="4" t="s">
        <v>903</v>
      </c>
      <c r="M659" s="4" t="s">
        <v>50</v>
      </c>
      <c r="N659" s="4" t="s">
        <v>1893</v>
      </c>
      <c r="O659" s="4">
        <v>6</v>
      </c>
      <c r="P659" s="4"/>
      <c r="Q659" s="4"/>
      <c r="R659" s="4"/>
      <c r="S659" s="4">
        <v>400</v>
      </c>
      <c r="T659" s="4" t="s">
        <v>53</v>
      </c>
      <c r="U659" s="4" t="s">
        <v>42</v>
      </c>
      <c r="V659" s="4">
        <v>20000</v>
      </c>
      <c r="W659" s="4">
        <v>700</v>
      </c>
      <c r="X659" s="4">
        <v>700</v>
      </c>
      <c r="Y659" s="4"/>
      <c r="Z659" s="4"/>
      <c r="AA659" s="4" t="s">
        <v>42</v>
      </c>
      <c r="AB659" s="4">
        <v>1100</v>
      </c>
    </row>
    <row r="660" ht="30" customHeight="1" spans="1:28">
      <c r="A660" s="4">
        <v>654</v>
      </c>
      <c r="B660" s="4" t="s">
        <v>653</v>
      </c>
      <c r="C660" s="4" t="s">
        <v>1894</v>
      </c>
      <c r="D660" s="4" t="s">
        <v>1895</v>
      </c>
      <c r="E660" s="4" t="s">
        <v>1481</v>
      </c>
      <c r="F660" s="4" t="s">
        <v>1896</v>
      </c>
      <c r="G660" s="4" t="s">
        <v>40</v>
      </c>
      <c r="H660" s="4" t="s">
        <v>1895</v>
      </c>
      <c r="I660" s="4" t="s">
        <v>1481</v>
      </c>
      <c r="J660" s="4"/>
      <c r="K660" s="4"/>
      <c r="L660" s="4"/>
      <c r="M660" s="4"/>
      <c r="N660" s="4" t="s">
        <v>51</v>
      </c>
      <c r="O660" s="4">
        <v>10</v>
      </c>
      <c r="P660" s="4"/>
      <c r="Q660" s="4"/>
      <c r="R660" s="4"/>
      <c r="S660" s="4"/>
      <c r="T660" s="4" t="s">
        <v>41</v>
      </c>
      <c r="U660" s="4" t="s">
        <v>42</v>
      </c>
      <c r="V660" s="4">
        <v>22668</v>
      </c>
      <c r="W660" s="4">
        <v>500</v>
      </c>
      <c r="X660" s="4">
        <v>500</v>
      </c>
      <c r="Y660" s="4">
        <v>5100</v>
      </c>
      <c r="Z660" s="4"/>
      <c r="AA660" s="4" t="s">
        <v>42</v>
      </c>
      <c r="AB660" s="4">
        <v>500</v>
      </c>
    </row>
    <row r="661" ht="30" customHeight="1" spans="1:28">
      <c r="A661" s="4">
        <v>655</v>
      </c>
      <c r="B661" s="4" t="s">
        <v>653</v>
      </c>
      <c r="C661" s="4" t="s">
        <v>1894</v>
      </c>
      <c r="D661" s="4" t="s">
        <v>1897</v>
      </c>
      <c r="E661" s="4" t="s">
        <v>695</v>
      </c>
      <c r="F661" s="4" t="s">
        <v>1898</v>
      </c>
      <c r="G661" s="4" t="s">
        <v>40</v>
      </c>
      <c r="H661" s="4" t="s">
        <v>1897</v>
      </c>
      <c r="I661" s="4" t="s">
        <v>695</v>
      </c>
      <c r="J661" s="4"/>
      <c r="K661" s="4"/>
      <c r="L661" s="4"/>
      <c r="M661" s="4"/>
      <c r="N661" s="4" t="s">
        <v>233</v>
      </c>
      <c r="O661" s="4">
        <v>12</v>
      </c>
      <c r="P661" s="4"/>
      <c r="Q661" s="4"/>
      <c r="R661" s="4"/>
      <c r="S661" s="4"/>
      <c r="T661" s="4" t="s">
        <v>41</v>
      </c>
      <c r="U661" s="4" t="s">
        <v>42</v>
      </c>
      <c r="V661" s="4">
        <v>24000</v>
      </c>
      <c r="W661" s="4">
        <v>500</v>
      </c>
      <c r="X661" s="4">
        <v>500</v>
      </c>
      <c r="Y661" s="4">
        <v>4500</v>
      </c>
      <c r="Z661" s="4"/>
      <c r="AA661" s="4" t="s">
        <v>42</v>
      </c>
      <c r="AB661" s="4">
        <v>500</v>
      </c>
    </row>
    <row r="662" ht="30" customHeight="1" spans="1:28">
      <c r="A662" s="4">
        <v>656</v>
      </c>
      <c r="B662" s="4" t="s">
        <v>653</v>
      </c>
      <c r="C662" s="4" t="s">
        <v>1894</v>
      </c>
      <c r="D662" s="4" t="s">
        <v>1899</v>
      </c>
      <c r="E662" s="4" t="s">
        <v>1842</v>
      </c>
      <c r="F662" s="4" t="s">
        <v>1900</v>
      </c>
      <c r="G662" s="4" t="s">
        <v>40</v>
      </c>
      <c r="H662" s="4" t="s">
        <v>1899</v>
      </c>
      <c r="I662" s="4" t="s">
        <v>1842</v>
      </c>
      <c r="J662" s="4"/>
      <c r="K662" s="4"/>
      <c r="L662" s="4"/>
      <c r="M662" s="4"/>
      <c r="N662" s="4" t="s">
        <v>233</v>
      </c>
      <c r="O662" s="4">
        <v>12</v>
      </c>
      <c r="P662" s="4"/>
      <c r="Q662" s="4"/>
      <c r="R662" s="4"/>
      <c r="S662" s="4"/>
      <c r="T662" s="4" t="s">
        <v>53</v>
      </c>
      <c r="U662" s="4" t="s">
        <v>52</v>
      </c>
      <c r="V662" s="4">
        <v>21991</v>
      </c>
      <c r="W662" s="4">
        <v>2700</v>
      </c>
      <c r="X662" s="4">
        <v>2700</v>
      </c>
      <c r="Y662" s="4">
        <v>2550</v>
      </c>
      <c r="Z662" s="4"/>
      <c r="AA662" s="4" t="s">
        <v>42</v>
      </c>
      <c r="AB662" s="4">
        <v>2700</v>
      </c>
    </row>
    <row r="663" ht="30" customHeight="1" spans="1:28">
      <c r="A663" s="4">
        <v>657</v>
      </c>
      <c r="B663" s="4" t="s">
        <v>653</v>
      </c>
      <c r="C663" s="4" t="s">
        <v>1894</v>
      </c>
      <c r="D663" s="4" t="s">
        <v>1901</v>
      </c>
      <c r="E663" s="4" t="s">
        <v>1300</v>
      </c>
      <c r="F663" s="4" t="s">
        <v>1902</v>
      </c>
      <c r="G663" s="4" t="s">
        <v>40</v>
      </c>
      <c r="H663" s="4" t="s">
        <v>1901</v>
      </c>
      <c r="I663" s="4" t="s">
        <v>1300</v>
      </c>
      <c r="J663" s="4"/>
      <c r="K663" s="4"/>
      <c r="L663" s="4"/>
      <c r="M663" s="4"/>
      <c r="N663" s="4" t="s">
        <v>233</v>
      </c>
      <c r="O663" s="4">
        <v>12</v>
      </c>
      <c r="P663" s="4"/>
      <c r="Q663" s="4"/>
      <c r="R663" s="4"/>
      <c r="S663" s="4"/>
      <c r="T663" s="4" t="s">
        <v>53</v>
      </c>
      <c r="U663" s="4" t="s">
        <v>52</v>
      </c>
      <c r="V663" s="4">
        <v>69213</v>
      </c>
      <c r="W663" s="4">
        <v>3200</v>
      </c>
      <c r="X663" s="8">
        <v>6400</v>
      </c>
      <c r="Y663" s="4"/>
      <c r="Z663" s="4"/>
      <c r="AA663" s="4" t="s">
        <v>42</v>
      </c>
      <c r="AB663" s="4">
        <v>6400</v>
      </c>
    </row>
    <row r="664" ht="30" customHeight="1" spans="1:28">
      <c r="A664" s="4">
        <v>658</v>
      </c>
      <c r="B664" s="4" t="s">
        <v>653</v>
      </c>
      <c r="C664" s="4" t="s">
        <v>1894</v>
      </c>
      <c r="D664" s="4" t="s">
        <v>1901</v>
      </c>
      <c r="E664" s="4" t="s">
        <v>1300</v>
      </c>
      <c r="F664" s="4" t="s">
        <v>1902</v>
      </c>
      <c r="G664" s="4" t="s">
        <v>40</v>
      </c>
      <c r="H664" s="4" t="s">
        <v>1903</v>
      </c>
      <c r="I664" s="4" t="s">
        <v>1904</v>
      </c>
      <c r="J664" s="4"/>
      <c r="K664" s="4"/>
      <c r="L664" s="4"/>
      <c r="M664" s="4"/>
      <c r="N664" s="4" t="s">
        <v>233</v>
      </c>
      <c r="O664" s="4">
        <v>12</v>
      </c>
      <c r="P664" s="4"/>
      <c r="Q664" s="4"/>
      <c r="R664" s="4"/>
      <c r="S664" s="4"/>
      <c r="T664" s="4" t="s">
        <v>53</v>
      </c>
      <c r="U664" s="4" t="s">
        <v>52</v>
      </c>
      <c r="V664" s="4">
        <v>75703</v>
      </c>
      <c r="W664" s="4">
        <v>3200</v>
      </c>
      <c r="X664" s="9"/>
      <c r="Y664" s="4"/>
      <c r="Z664" s="4"/>
      <c r="AA664" s="4" t="s">
        <v>42</v>
      </c>
      <c r="AB664" s="4"/>
    </row>
    <row r="665" ht="30" customHeight="1" spans="1:28">
      <c r="A665" s="4">
        <v>659</v>
      </c>
      <c r="B665" s="4" t="s">
        <v>653</v>
      </c>
      <c r="C665" s="4" t="s">
        <v>1894</v>
      </c>
      <c r="D665" s="4" t="s">
        <v>1905</v>
      </c>
      <c r="E665" s="4" t="s">
        <v>1906</v>
      </c>
      <c r="F665" s="4" t="s">
        <v>1907</v>
      </c>
      <c r="G665" s="4" t="s">
        <v>40</v>
      </c>
      <c r="H665" s="4" t="s">
        <v>1905</v>
      </c>
      <c r="I665" s="4" t="s">
        <v>1906</v>
      </c>
      <c r="J665" s="4"/>
      <c r="K665" s="4"/>
      <c r="L665" s="4"/>
      <c r="M665" s="4"/>
      <c r="N665" s="4" t="s">
        <v>233</v>
      </c>
      <c r="O665" s="4">
        <v>12</v>
      </c>
      <c r="P665" s="4"/>
      <c r="Q665" s="4"/>
      <c r="R665" s="4"/>
      <c r="S665" s="4"/>
      <c r="T665" s="4" t="s">
        <v>53</v>
      </c>
      <c r="U665" s="4" t="s">
        <v>52</v>
      </c>
      <c r="V665" s="4">
        <v>43783</v>
      </c>
      <c r="W665" s="4">
        <v>3000</v>
      </c>
      <c r="X665" s="4">
        <v>3000</v>
      </c>
      <c r="Y665" s="4"/>
      <c r="Z665" s="4"/>
      <c r="AA665" s="4" t="s">
        <v>42</v>
      </c>
      <c r="AB665" s="4">
        <v>3000</v>
      </c>
    </row>
    <row r="666" ht="30" customHeight="1" spans="1:28">
      <c r="A666" s="4">
        <v>660</v>
      </c>
      <c r="B666" s="4" t="s">
        <v>653</v>
      </c>
      <c r="C666" s="4" t="s">
        <v>1894</v>
      </c>
      <c r="D666" s="4" t="s">
        <v>1908</v>
      </c>
      <c r="E666" s="4" t="s">
        <v>1286</v>
      </c>
      <c r="F666" s="4" t="s">
        <v>1909</v>
      </c>
      <c r="G666" s="4" t="s">
        <v>40</v>
      </c>
      <c r="H666" s="4" t="s">
        <v>1910</v>
      </c>
      <c r="I666" s="4" t="s">
        <v>1372</v>
      </c>
      <c r="J666" s="4"/>
      <c r="K666" s="4"/>
      <c r="L666" s="4"/>
      <c r="M666" s="4"/>
      <c r="N666" s="4" t="s">
        <v>233</v>
      </c>
      <c r="O666" s="4">
        <v>10</v>
      </c>
      <c r="P666" s="4"/>
      <c r="Q666" s="4"/>
      <c r="R666" s="4"/>
      <c r="S666" s="4"/>
      <c r="T666" s="4" t="s">
        <v>53</v>
      </c>
      <c r="U666" s="4" t="s">
        <v>52</v>
      </c>
      <c r="V666" s="4">
        <v>27547</v>
      </c>
      <c r="W666" s="4">
        <v>2700</v>
      </c>
      <c r="X666" s="4">
        <v>2700</v>
      </c>
      <c r="Y666" s="4">
        <v>3600</v>
      </c>
      <c r="Z666" s="4"/>
      <c r="AA666" s="4" t="s">
        <v>42</v>
      </c>
      <c r="AB666" s="4">
        <v>2700</v>
      </c>
    </row>
    <row r="667" ht="30" customHeight="1" spans="1:28">
      <c r="A667" s="4">
        <v>661</v>
      </c>
      <c r="B667" s="4" t="s">
        <v>653</v>
      </c>
      <c r="C667" s="4" t="s">
        <v>1894</v>
      </c>
      <c r="D667" s="4" t="s">
        <v>1911</v>
      </c>
      <c r="E667" s="4" t="s">
        <v>1277</v>
      </c>
      <c r="F667" s="4" t="s">
        <v>1912</v>
      </c>
      <c r="G667" s="4" t="s">
        <v>40</v>
      </c>
      <c r="H667" s="4" t="s">
        <v>1913</v>
      </c>
      <c r="I667" s="4" t="s">
        <v>1315</v>
      </c>
      <c r="J667" s="4" t="s">
        <v>47</v>
      </c>
      <c r="K667" s="4" t="s">
        <v>436</v>
      </c>
      <c r="L667" s="4" t="s">
        <v>49</v>
      </c>
      <c r="M667" s="4" t="s">
        <v>50</v>
      </c>
      <c r="N667" s="4" t="s">
        <v>398</v>
      </c>
      <c r="O667" s="4">
        <v>8</v>
      </c>
      <c r="P667" s="4"/>
      <c r="Q667" s="4" t="s">
        <v>52</v>
      </c>
      <c r="R667" s="4">
        <v>400</v>
      </c>
      <c r="S667" s="4">
        <v>400</v>
      </c>
      <c r="T667" s="4" t="s">
        <v>53</v>
      </c>
      <c r="U667" s="4" t="s">
        <v>52</v>
      </c>
      <c r="V667" s="4">
        <v>31741</v>
      </c>
      <c r="W667" s="4">
        <v>3000</v>
      </c>
      <c r="X667" s="8">
        <v>6200</v>
      </c>
      <c r="Y667" s="4">
        <v>2610</v>
      </c>
      <c r="Z667" s="4"/>
      <c r="AA667" s="4" t="s">
        <v>42</v>
      </c>
      <c r="AB667" s="4">
        <v>6600</v>
      </c>
    </row>
    <row r="668" ht="30" customHeight="1" spans="1:28">
      <c r="A668" s="4">
        <v>662</v>
      </c>
      <c r="B668" s="4" t="s">
        <v>653</v>
      </c>
      <c r="C668" s="4" t="s">
        <v>1894</v>
      </c>
      <c r="D668" s="4" t="s">
        <v>1911</v>
      </c>
      <c r="E668" s="4" t="s">
        <v>1277</v>
      </c>
      <c r="F668" s="4" t="s">
        <v>1912</v>
      </c>
      <c r="G668" s="4" t="s">
        <v>40</v>
      </c>
      <c r="H668" s="4" t="s">
        <v>1914</v>
      </c>
      <c r="I668" s="4" t="s">
        <v>1842</v>
      </c>
      <c r="J668" s="4"/>
      <c r="K668" s="4"/>
      <c r="L668" s="4"/>
      <c r="M668" s="4"/>
      <c r="N668" s="4" t="s">
        <v>233</v>
      </c>
      <c r="O668" s="4">
        <v>11</v>
      </c>
      <c r="P668" s="4"/>
      <c r="Q668" s="4"/>
      <c r="R668" s="4"/>
      <c r="S668" s="4"/>
      <c r="T668" s="4" t="s">
        <v>53</v>
      </c>
      <c r="U668" s="4" t="s">
        <v>52</v>
      </c>
      <c r="V668" s="4">
        <v>75918</v>
      </c>
      <c r="W668" s="4">
        <v>3200</v>
      </c>
      <c r="X668" s="9"/>
      <c r="Y668" s="4"/>
      <c r="Z668" s="4"/>
      <c r="AA668" s="4" t="s">
        <v>42</v>
      </c>
      <c r="AB668" s="4"/>
    </row>
    <row r="669" ht="30" customHeight="1" spans="1:28">
      <c r="A669" s="4">
        <v>663</v>
      </c>
      <c r="B669" s="4" t="s">
        <v>653</v>
      </c>
      <c r="C669" s="4" t="s">
        <v>1894</v>
      </c>
      <c r="D669" s="4" t="s">
        <v>1915</v>
      </c>
      <c r="E669" s="4" t="s">
        <v>823</v>
      </c>
      <c r="F669" s="4" t="s">
        <v>1916</v>
      </c>
      <c r="G669" s="4" t="s">
        <v>40</v>
      </c>
      <c r="H669" s="4" t="s">
        <v>1917</v>
      </c>
      <c r="I669" s="4" t="s">
        <v>1111</v>
      </c>
      <c r="J669" s="4"/>
      <c r="K669" s="4"/>
      <c r="L669" s="4"/>
      <c r="M669" s="4"/>
      <c r="N669" s="4" t="s">
        <v>233</v>
      </c>
      <c r="O669" s="4">
        <v>12</v>
      </c>
      <c r="P669" s="4"/>
      <c r="Q669" s="4"/>
      <c r="R669" s="4"/>
      <c r="S669" s="4"/>
      <c r="T669" s="4" t="s">
        <v>53</v>
      </c>
      <c r="U669" s="4" t="s">
        <v>52</v>
      </c>
      <c r="V669" s="4">
        <v>51361</v>
      </c>
      <c r="W669" s="4">
        <v>3200</v>
      </c>
      <c r="X669" s="4">
        <v>3200</v>
      </c>
      <c r="Y669" s="4">
        <v>2100</v>
      </c>
      <c r="Z669" s="4">
        <v>0</v>
      </c>
      <c r="AA669" s="4" t="s">
        <v>42</v>
      </c>
      <c r="AB669" s="4">
        <v>3200</v>
      </c>
    </row>
    <row r="670" ht="30" customHeight="1" spans="1:28">
      <c r="A670" s="4">
        <v>664</v>
      </c>
      <c r="B670" s="4" t="s">
        <v>1918</v>
      </c>
      <c r="C670" s="4" t="s">
        <v>1919</v>
      </c>
      <c r="D670" s="4" t="s">
        <v>1920</v>
      </c>
      <c r="E670" s="23" t="s">
        <v>750</v>
      </c>
      <c r="F670" s="4" t="s">
        <v>1921</v>
      </c>
      <c r="G670" s="4" t="s">
        <v>40</v>
      </c>
      <c r="H670" s="4" t="s">
        <v>1920</v>
      </c>
      <c r="I670" s="23" t="s">
        <v>750</v>
      </c>
      <c r="J670" s="4" t="s">
        <v>47</v>
      </c>
      <c r="K670" s="4" t="s">
        <v>436</v>
      </c>
      <c r="L670" s="4"/>
      <c r="M670" s="4" t="s">
        <v>50</v>
      </c>
      <c r="N670" s="4" t="s">
        <v>233</v>
      </c>
      <c r="O670" s="4">
        <v>12</v>
      </c>
      <c r="P670" s="4" t="s">
        <v>42</v>
      </c>
      <c r="Q670" s="4" t="s">
        <v>52</v>
      </c>
      <c r="R670" s="4">
        <v>400</v>
      </c>
      <c r="S670" s="4">
        <v>800</v>
      </c>
      <c r="T670" s="4" t="s">
        <v>53</v>
      </c>
      <c r="U670" s="4" t="s">
        <v>52</v>
      </c>
      <c r="V670" s="4">
        <v>24794</v>
      </c>
      <c r="W670" s="4">
        <v>2700</v>
      </c>
      <c r="X670" s="4">
        <v>6400</v>
      </c>
      <c r="Y670" s="3"/>
      <c r="Z670" s="3"/>
      <c r="AA670" s="4" t="s">
        <v>42</v>
      </c>
      <c r="AB670" s="4">
        <v>7200</v>
      </c>
    </row>
    <row r="671" ht="30" customHeight="1" spans="1:28">
      <c r="A671" s="4">
        <v>665</v>
      </c>
      <c r="B671" s="4" t="s">
        <v>1918</v>
      </c>
      <c r="C671" s="4" t="s">
        <v>1919</v>
      </c>
      <c r="D671" s="4" t="s">
        <v>1920</v>
      </c>
      <c r="E671" s="23" t="s">
        <v>750</v>
      </c>
      <c r="F671" s="4" t="s">
        <v>1921</v>
      </c>
      <c r="G671" s="4"/>
      <c r="H671" s="4" t="s">
        <v>1922</v>
      </c>
      <c r="I671" s="23" t="s">
        <v>215</v>
      </c>
      <c r="J671" s="4" t="s">
        <v>47</v>
      </c>
      <c r="K671" s="4" t="s">
        <v>436</v>
      </c>
      <c r="L671" s="4"/>
      <c r="M671" s="4" t="s">
        <v>50</v>
      </c>
      <c r="N671" s="4" t="s">
        <v>233</v>
      </c>
      <c r="O671" s="4">
        <v>12</v>
      </c>
      <c r="P671" s="4" t="s">
        <v>42</v>
      </c>
      <c r="Q671" s="4" t="s">
        <v>52</v>
      </c>
      <c r="R671" s="4">
        <v>400</v>
      </c>
      <c r="S671" s="4"/>
      <c r="T671" s="4" t="s">
        <v>53</v>
      </c>
      <c r="U671" s="4" t="s">
        <v>52</v>
      </c>
      <c r="V671" s="4">
        <v>60641.4</v>
      </c>
      <c r="W671" s="4">
        <v>3200</v>
      </c>
      <c r="X671" s="4"/>
      <c r="Y671" s="4"/>
      <c r="Z671" s="4"/>
      <c r="AA671" s="4" t="s">
        <v>42</v>
      </c>
      <c r="AB671" s="4"/>
    </row>
    <row r="672" ht="30" customHeight="1" spans="1:28">
      <c r="A672" s="4">
        <v>666</v>
      </c>
      <c r="B672" s="4" t="s">
        <v>1918</v>
      </c>
      <c r="C672" s="4" t="s">
        <v>1919</v>
      </c>
      <c r="D672" s="4" t="s">
        <v>1920</v>
      </c>
      <c r="E672" s="23" t="s">
        <v>750</v>
      </c>
      <c r="F672" s="4" t="s">
        <v>1921</v>
      </c>
      <c r="G672" s="4"/>
      <c r="H672" s="4" t="s">
        <v>1923</v>
      </c>
      <c r="I672" s="23" t="s">
        <v>850</v>
      </c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 t="s">
        <v>41</v>
      </c>
      <c r="U672" s="4" t="s">
        <v>42</v>
      </c>
      <c r="V672" s="4">
        <v>28113</v>
      </c>
      <c r="W672" s="4">
        <v>500</v>
      </c>
      <c r="X672" s="4"/>
      <c r="Y672" s="4"/>
      <c r="Z672" s="4"/>
      <c r="AA672" s="4" t="s">
        <v>42</v>
      </c>
      <c r="AB672" s="4"/>
    </row>
    <row r="673" ht="30" customHeight="1" spans="1:28">
      <c r="A673" s="4">
        <v>667</v>
      </c>
      <c r="B673" s="4" t="s">
        <v>1924</v>
      </c>
      <c r="C673" s="4" t="s">
        <v>1925</v>
      </c>
      <c r="D673" s="4" t="s">
        <v>1926</v>
      </c>
      <c r="E673" s="4" t="s">
        <v>1927</v>
      </c>
      <c r="F673" s="4" t="s">
        <v>1928</v>
      </c>
      <c r="G673" s="4" t="s">
        <v>60</v>
      </c>
      <c r="H673" s="4" t="s">
        <v>1929</v>
      </c>
      <c r="I673" s="4" t="s">
        <v>1930</v>
      </c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 t="s">
        <v>53</v>
      </c>
      <c r="U673" s="4" t="s">
        <v>42</v>
      </c>
      <c r="V673" s="4">
        <v>15733</v>
      </c>
      <c r="W673" s="4">
        <v>700</v>
      </c>
      <c r="X673" s="4">
        <v>700</v>
      </c>
      <c r="Y673" s="4">
        <v>0</v>
      </c>
      <c r="Z673" s="4">
        <v>0</v>
      </c>
      <c r="AA673" s="4" t="s">
        <v>42</v>
      </c>
      <c r="AB673" s="4">
        <v>700</v>
      </c>
    </row>
    <row r="674" ht="30" customHeight="1" spans="1:28">
      <c r="A674" s="4">
        <v>668</v>
      </c>
      <c r="B674" s="4" t="s">
        <v>1924</v>
      </c>
      <c r="C674" s="4" t="s">
        <v>1925</v>
      </c>
      <c r="D674" s="4" t="s">
        <v>1931</v>
      </c>
      <c r="E674" s="4" t="s">
        <v>728</v>
      </c>
      <c r="F674" s="4" t="s">
        <v>1932</v>
      </c>
      <c r="G674" s="4" t="s">
        <v>40</v>
      </c>
      <c r="H674" s="4" t="s">
        <v>1933</v>
      </c>
      <c r="I674" s="4" t="s">
        <v>869</v>
      </c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 t="s">
        <v>53</v>
      </c>
      <c r="U674" s="4" t="s">
        <v>52</v>
      </c>
      <c r="V674" s="4">
        <v>40060</v>
      </c>
      <c r="W674" s="4">
        <v>3000</v>
      </c>
      <c r="X674" s="4">
        <v>3000</v>
      </c>
      <c r="Y674" s="4">
        <v>3000</v>
      </c>
      <c r="Z674" s="4">
        <v>0</v>
      </c>
      <c r="AA674" s="4" t="s">
        <v>42</v>
      </c>
      <c r="AB674" s="4">
        <v>3000</v>
      </c>
    </row>
    <row r="675" ht="30" customHeight="1" spans="1:28">
      <c r="A675" s="4">
        <v>669</v>
      </c>
      <c r="B675" s="4" t="s">
        <v>1924</v>
      </c>
      <c r="C675" s="4" t="s">
        <v>1934</v>
      </c>
      <c r="D675" s="4" t="s">
        <v>1935</v>
      </c>
      <c r="E675" s="4" t="s">
        <v>1936</v>
      </c>
      <c r="F675" s="4" t="s">
        <v>1937</v>
      </c>
      <c r="G675" s="4" t="s">
        <v>40</v>
      </c>
      <c r="H675" s="4" t="s">
        <v>1938</v>
      </c>
      <c r="I675" s="4" t="s">
        <v>863</v>
      </c>
      <c r="J675" s="4" t="s">
        <v>47</v>
      </c>
      <c r="K675" s="4" t="s">
        <v>1515</v>
      </c>
      <c r="L675" s="4" t="s">
        <v>1939</v>
      </c>
      <c r="M675" s="4" t="s">
        <v>50</v>
      </c>
      <c r="N675" s="4" t="s">
        <v>51</v>
      </c>
      <c r="O675" s="4">
        <v>11</v>
      </c>
      <c r="P675" s="4"/>
      <c r="Q675" s="4" t="s">
        <v>52</v>
      </c>
      <c r="R675" s="4">
        <v>400</v>
      </c>
      <c r="S675" s="4">
        <v>400</v>
      </c>
      <c r="T675" s="4" t="s">
        <v>53</v>
      </c>
      <c r="U675" s="4" t="s">
        <v>42</v>
      </c>
      <c r="V675" s="4">
        <v>59000</v>
      </c>
      <c r="W675" s="4">
        <v>1200</v>
      </c>
      <c r="X675" s="4">
        <v>1200</v>
      </c>
      <c r="Y675" s="4">
        <v>1272</v>
      </c>
      <c r="Z675" s="3"/>
      <c r="AA675" s="4" t="s">
        <v>42</v>
      </c>
      <c r="AB675" s="4">
        <v>1600</v>
      </c>
    </row>
    <row r="676" ht="30" customHeight="1" spans="1:28">
      <c r="A676" s="4">
        <v>670</v>
      </c>
      <c r="B676" s="4" t="s">
        <v>1924</v>
      </c>
      <c r="C676" s="4" t="s">
        <v>1934</v>
      </c>
      <c r="D676" s="4" t="s">
        <v>1940</v>
      </c>
      <c r="E676" s="4" t="s">
        <v>705</v>
      </c>
      <c r="F676" s="4" t="s">
        <v>1941</v>
      </c>
      <c r="G676" s="4" t="s">
        <v>40</v>
      </c>
      <c r="H676" s="4" t="s">
        <v>1942</v>
      </c>
      <c r="I676" s="4" t="s">
        <v>869</v>
      </c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 t="s">
        <v>53</v>
      </c>
      <c r="U676" s="4" t="s">
        <v>52</v>
      </c>
      <c r="V676" s="4">
        <v>29082</v>
      </c>
      <c r="W676" s="4">
        <v>2700</v>
      </c>
      <c r="X676" s="4">
        <v>2700</v>
      </c>
      <c r="Y676" s="4">
        <v>1320</v>
      </c>
      <c r="Z676" s="4"/>
      <c r="AA676" s="4" t="s">
        <v>42</v>
      </c>
      <c r="AB676" s="4">
        <v>2700</v>
      </c>
    </row>
    <row r="677" ht="30" customHeight="1" spans="1:28">
      <c r="A677" s="4">
        <v>671</v>
      </c>
      <c r="B677" s="4" t="s">
        <v>1924</v>
      </c>
      <c r="C677" s="4" t="s">
        <v>1934</v>
      </c>
      <c r="D677" s="7" t="s">
        <v>1943</v>
      </c>
      <c r="E677" s="4" t="s">
        <v>869</v>
      </c>
      <c r="F677" s="4" t="s">
        <v>1944</v>
      </c>
      <c r="G677" s="4" t="s">
        <v>40</v>
      </c>
      <c r="H677" s="4" t="s">
        <v>1945</v>
      </c>
      <c r="I677" s="4" t="s">
        <v>705</v>
      </c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 t="s">
        <v>41</v>
      </c>
      <c r="U677" s="4" t="s">
        <v>42</v>
      </c>
      <c r="V677" s="4">
        <v>42000</v>
      </c>
      <c r="W677" s="4">
        <v>600</v>
      </c>
      <c r="X677" s="4">
        <v>1200</v>
      </c>
      <c r="Y677" s="4">
        <v>1320</v>
      </c>
      <c r="Z677" s="4"/>
      <c r="AA677" s="4" t="s">
        <v>42</v>
      </c>
      <c r="AB677" s="4">
        <v>1200</v>
      </c>
    </row>
    <row r="678" ht="30" customHeight="1" spans="1:28">
      <c r="A678" s="4">
        <v>672</v>
      </c>
      <c r="B678" s="4" t="s">
        <v>1924</v>
      </c>
      <c r="C678" s="4" t="s">
        <v>1934</v>
      </c>
      <c r="D678" s="7" t="s">
        <v>1943</v>
      </c>
      <c r="E678" s="4" t="s">
        <v>869</v>
      </c>
      <c r="F678" s="4" t="s">
        <v>1944</v>
      </c>
      <c r="G678" s="4" t="s">
        <v>40</v>
      </c>
      <c r="H678" s="4" t="s">
        <v>1946</v>
      </c>
      <c r="I678" s="4" t="s">
        <v>804</v>
      </c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 t="s">
        <v>41</v>
      </c>
      <c r="U678" s="4" t="s">
        <v>42</v>
      </c>
      <c r="V678" s="4">
        <v>45000</v>
      </c>
      <c r="W678" s="4">
        <v>600</v>
      </c>
      <c r="X678" s="4"/>
      <c r="Y678" s="4"/>
      <c r="Z678" s="4"/>
      <c r="AA678" s="4" t="s">
        <v>42</v>
      </c>
      <c r="AB678" s="4"/>
    </row>
    <row r="679" ht="30" customHeight="1" spans="1:28">
      <c r="A679" s="4">
        <v>673</v>
      </c>
      <c r="B679" s="4" t="s">
        <v>1924</v>
      </c>
      <c r="C679" s="4" t="s">
        <v>1947</v>
      </c>
      <c r="D679" s="7" t="s">
        <v>1948</v>
      </c>
      <c r="E679" s="7" t="s">
        <v>1949</v>
      </c>
      <c r="F679" s="4" t="s">
        <v>1950</v>
      </c>
      <c r="G679" s="4" t="s">
        <v>40</v>
      </c>
      <c r="H679" s="4" t="s">
        <v>1948</v>
      </c>
      <c r="I679" s="7" t="s">
        <v>1949</v>
      </c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 t="s">
        <v>41</v>
      </c>
      <c r="U679" s="4" t="s">
        <v>42</v>
      </c>
      <c r="V679" s="4">
        <v>54000</v>
      </c>
      <c r="W679" s="4">
        <v>800</v>
      </c>
      <c r="X679" s="4">
        <v>2400</v>
      </c>
      <c r="Y679" s="4">
        <v>0</v>
      </c>
      <c r="Z679" s="4">
        <v>0</v>
      </c>
      <c r="AA679" s="4" t="s">
        <v>42</v>
      </c>
      <c r="AB679" s="4">
        <v>2400</v>
      </c>
    </row>
    <row r="680" ht="30" customHeight="1" spans="1:28">
      <c r="A680" s="4">
        <v>674</v>
      </c>
      <c r="B680" s="4" t="s">
        <v>1924</v>
      </c>
      <c r="C680" s="4" t="s">
        <v>1947</v>
      </c>
      <c r="D680" s="7" t="s">
        <v>1948</v>
      </c>
      <c r="E680" s="7" t="s">
        <v>1949</v>
      </c>
      <c r="F680" s="4" t="s">
        <v>1950</v>
      </c>
      <c r="G680" s="4" t="s">
        <v>40</v>
      </c>
      <c r="H680" s="4" t="s">
        <v>1951</v>
      </c>
      <c r="I680" s="7" t="s">
        <v>799</v>
      </c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 t="s">
        <v>41</v>
      </c>
      <c r="U680" s="4" t="s">
        <v>42</v>
      </c>
      <c r="V680" s="4">
        <v>54000</v>
      </c>
      <c r="W680" s="4">
        <v>800</v>
      </c>
      <c r="X680" s="4"/>
      <c r="Y680" s="4"/>
      <c r="Z680" s="4">
        <v>0</v>
      </c>
      <c r="AA680" s="4" t="s">
        <v>42</v>
      </c>
      <c r="AB680" s="4"/>
    </row>
    <row r="681" ht="30" customHeight="1" spans="1:28">
      <c r="A681" s="4">
        <v>675</v>
      </c>
      <c r="B681" s="4" t="s">
        <v>1924</v>
      </c>
      <c r="C681" s="4" t="s">
        <v>1947</v>
      </c>
      <c r="D681" s="7" t="s">
        <v>1948</v>
      </c>
      <c r="E681" s="7" t="s">
        <v>1949</v>
      </c>
      <c r="F681" s="4" t="s">
        <v>1950</v>
      </c>
      <c r="G681" s="4" t="s">
        <v>40</v>
      </c>
      <c r="H681" s="4" t="s">
        <v>1952</v>
      </c>
      <c r="I681" s="7" t="s">
        <v>1953</v>
      </c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 t="s">
        <v>41</v>
      </c>
      <c r="U681" s="4" t="s">
        <v>42</v>
      </c>
      <c r="V681" s="4">
        <v>57600</v>
      </c>
      <c r="W681" s="4">
        <v>800</v>
      </c>
      <c r="X681" s="4"/>
      <c r="Y681" s="4"/>
      <c r="Z681" s="4">
        <v>0</v>
      </c>
      <c r="AA681" s="4" t="s">
        <v>42</v>
      </c>
      <c r="AB681" s="4"/>
    </row>
    <row r="682" ht="30" customHeight="1" spans="1:28">
      <c r="A682" s="4">
        <v>676</v>
      </c>
      <c r="B682" s="4" t="s">
        <v>1924</v>
      </c>
      <c r="C682" s="4" t="s">
        <v>1947</v>
      </c>
      <c r="D682" s="7" t="s">
        <v>1954</v>
      </c>
      <c r="E682" s="7" t="s">
        <v>802</v>
      </c>
      <c r="F682" s="4" t="s">
        <v>1955</v>
      </c>
      <c r="G682" s="4" t="s">
        <v>40</v>
      </c>
      <c r="H682" s="4" t="s">
        <v>1956</v>
      </c>
      <c r="I682" s="7" t="s">
        <v>692</v>
      </c>
      <c r="J682" s="4" t="s">
        <v>557</v>
      </c>
      <c r="K682" s="4" t="s">
        <v>1232</v>
      </c>
      <c r="L682" s="4" t="s">
        <v>1675</v>
      </c>
      <c r="M682" s="4" t="s">
        <v>152</v>
      </c>
      <c r="N682" s="4" t="s">
        <v>507</v>
      </c>
      <c r="O682" s="4">
        <v>6</v>
      </c>
      <c r="P682" s="4"/>
      <c r="Q682" s="4" t="s">
        <v>52</v>
      </c>
      <c r="R682" s="4">
        <v>1200</v>
      </c>
      <c r="S682" s="4">
        <v>1200</v>
      </c>
      <c r="T682" s="4" t="s">
        <v>53</v>
      </c>
      <c r="U682" s="4" t="s">
        <v>42</v>
      </c>
      <c r="V682" s="4">
        <v>15727</v>
      </c>
      <c r="W682" s="4">
        <v>700</v>
      </c>
      <c r="X682" s="4">
        <v>700</v>
      </c>
      <c r="Y682" s="4">
        <v>1080</v>
      </c>
      <c r="Z682" s="4">
        <v>0</v>
      </c>
      <c r="AA682" s="4" t="s">
        <v>42</v>
      </c>
      <c r="AB682" s="4">
        <v>1900</v>
      </c>
    </row>
    <row r="683" ht="30" customHeight="1" spans="1:28">
      <c r="A683" s="4">
        <v>677</v>
      </c>
      <c r="B683" s="4" t="s">
        <v>1924</v>
      </c>
      <c r="C683" s="4" t="s">
        <v>1947</v>
      </c>
      <c r="D683" s="7" t="s">
        <v>1957</v>
      </c>
      <c r="E683" s="7" t="s">
        <v>802</v>
      </c>
      <c r="F683" s="4" t="s">
        <v>1958</v>
      </c>
      <c r="G683" s="4" t="s">
        <v>40</v>
      </c>
      <c r="H683" s="4" t="s">
        <v>1959</v>
      </c>
      <c r="I683" s="7" t="s">
        <v>779</v>
      </c>
      <c r="J683" s="4" t="s">
        <v>149</v>
      </c>
      <c r="K683" s="4" t="s">
        <v>1960</v>
      </c>
      <c r="L683" s="4" t="s">
        <v>1961</v>
      </c>
      <c r="M683" s="4" t="s">
        <v>152</v>
      </c>
      <c r="N683" s="4" t="s">
        <v>233</v>
      </c>
      <c r="O683" s="4">
        <v>12</v>
      </c>
      <c r="P683" s="4"/>
      <c r="Q683" s="4" t="s">
        <v>52</v>
      </c>
      <c r="R683" s="4">
        <v>1200</v>
      </c>
      <c r="S683" s="4">
        <v>1200</v>
      </c>
      <c r="T683" s="4" t="s">
        <v>53</v>
      </c>
      <c r="U683" s="4" t="s">
        <v>42</v>
      </c>
      <c r="V683" s="4">
        <v>82148</v>
      </c>
      <c r="W683" s="4">
        <v>1200</v>
      </c>
      <c r="X683" s="4">
        <v>1200</v>
      </c>
      <c r="Y683" s="4">
        <v>0</v>
      </c>
      <c r="Z683" s="4">
        <v>0</v>
      </c>
      <c r="AA683" s="4" t="s">
        <v>42</v>
      </c>
      <c r="AB683" s="4">
        <v>2400</v>
      </c>
    </row>
    <row r="684" ht="30" customHeight="1" spans="1:28">
      <c r="A684" s="4">
        <v>678</v>
      </c>
      <c r="B684" s="4" t="s">
        <v>1924</v>
      </c>
      <c r="C684" s="4" t="s">
        <v>1962</v>
      </c>
      <c r="D684" s="7" t="s">
        <v>1963</v>
      </c>
      <c r="E684" s="7" t="s">
        <v>518</v>
      </c>
      <c r="F684" s="7" t="s">
        <v>1964</v>
      </c>
      <c r="G684" s="4" t="s">
        <v>40</v>
      </c>
      <c r="H684" s="7" t="s">
        <v>1963</v>
      </c>
      <c r="I684" s="7" t="s">
        <v>518</v>
      </c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 t="s">
        <v>41</v>
      </c>
      <c r="U684" s="4" t="s">
        <v>42</v>
      </c>
      <c r="V684" s="4">
        <v>48000</v>
      </c>
      <c r="W684" s="4">
        <v>600</v>
      </c>
      <c r="X684" s="4">
        <v>3800</v>
      </c>
      <c r="Y684" s="4">
        <v>6000</v>
      </c>
      <c r="Z684" s="4">
        <v>0</v>
      </c>
      <c r="AA684" s="4" t="s">
        <v>42</v>
      </c>
      <c r="AB684" s="4">
        <v>4200</v>
      </c>
    </row>
    <row r="685" ht="30" customHeight="1" spans="1:28">
      <c r="A685" s="4">
        <v>679</v>
      </c>
      <c r="B685" s="4" t="s">
        <v>1924</v>
      </c>
      <c r="C685" s="4" t="s">
        <v>1962</v>
      </c>
      <c r="D685" s="7" t="s">
        <v>1963</v>
      </c>
      <c r="E685" s="7" t="s">
        <v>518</v>
      </c>
      <c r="F685" s="7" t="s">
        <v>1964</v>
      </c>
      <c r="G685" s="4" t="s">
        <v>40</v>
      </c>
      <c r="H685" s="7" t="s">
        <v>1965</v>
      </c>
      <c r="I685" s="7" t="s">
        <v>162</v>
      </c>
      <c r="J685" s="4" t="s">
        <v>47</v>
      </c>
      <c r="K685" s="4" t="s">
        <v>436</v>
      </c>
      <c r="L685" s="4" t="s">
        <v>251</v>
      </c>
      <c r="M685" s="4" t="s">
        <v>50</v>
      </c>
      <c r="N685" s="4" t="s">
        <v>398</v>
      </c>
      <c r="O685" s="4">
        <v>8</v>
      </c>
      <c r="P685" s="4"/>
      <c r="Q685" s="4" t="s">
        <v>52</v>
      </c>
      <c r="R685" s="4">
        <v>400</v>
      </c>
      <c r="S685" s="4">
        <v>400</v>
      </c>
      <c r="T685" s="4" t="s">
        <v>53</v>
      </c>
      <c r="U685" s="4" t="s">
        <v>52</v>
      </c>
      <c r="V685" s="4">
        <v>84372</v>
      </c>
      <c r="W685" s="4">
        <v>3200</v>
      </c>
      <c r="X685" s="4"/>
      <c r="Y685" s="4"/>
      <c r="Z685" s="4">
        <v>0</v>
      </c>
      <c r="AA685" s="4" t="s">
        <v>42</v>
      </c>
      <c r="AB685" s="4"/>
    </row>
    <row r="686" ht="30" customHeight="1" spans="1:28">
      <c r="A686" s="4">
        <v>680</v>
      </c>
      <c r="B686" s="4" t="s">
        <v>1924</v>
      </c>
      <c r="C686" s="4" t="s">
        <v>1962</v>
      </c>
      <c r="D686" s="7" t="s">
        <v>1966</v>
      </c>
      <c r="E686" s="7" t="s">
        <v>1967</v>
      </c>
      <c r="F686" s="4" t="s">
        <v>1968</v>
      </c>
      <c r="G686" s="4" t="s">
        <v>40</v>
      </c>
      <c r="H686" s="4" t="s">
        <v>1966</v>
      </c>
      <c r="I686" s="7" t="s">
        <v>1967</v>
      </c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 t="s">
        <v>53</v>
      </c>
      <c r="U686" s="4" t="s">
        <v>42</v>
      </c>
      <c r="V686" s="4">
        <v>14700</v>
      </c>
      <c r="W686" s="4">
        <v>500</v>
      </c>
      <c r="X686" s="4">
        <v>1000</v>
      </c>
      <c r="Y686" s="4">
        <v>0</v>
      </c>
      <c r="Z686" s="4">
        <v>0</v>
      </c>
      <c r="AA686" s="4" t="s">
        <v>42</v>
      </c>
      <c r="AB686" s="4">
        <v>1000</v>
      </c>
    </row>
    <row r="687" ht="30" customHeight="1" spans="1:28">
      <c r="A687" s="4">
        <v>681</v>
      </c>
      <c r="B687" s="4" t="s">
        <v>1924</v>
      </c>
      <c r="C687" s="4" t="s">
        <v>1962</v>
      </c>
      <c r="D687" s="7" t="s">
        <v>1966</v>
      </c>
      <c r="E687" s="7" t="s">
        <v>1967</v>
      </c>
      <c r="F687" s="4" t="s">
        <v>1968</v>
      </c>
      <c r="G687" s="4" t="s">
        <v>40</v>
      </c>
      <c r="H687" s="4" t="s">
        <v>1969</v>
      </c>
      <c r="I687" s="4" t="s">
        <v>67</v>
      </c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 t="s">
        <v>41</v>
      </c>
      <c r="U687" s="4" t="s">
        <v>42</v>
      </c>
      <c r="V687" s="4">
        <v>17980</v>
      </c>
      <c r="W687" s="4">
        <v>500</v>
      </c>
      <c r="X687" s="4"/>
      <c r="Y687" s="4"/>
      <c r="Z687" s="4">
        <v>0</v>
      </c>
      <c r="AA687" s="4" t="s">
        <v>42</v>
      </c>
      <c r="AB687" s="4"/>
    </row>
    <row r="688" ht="30" customHeight="1" spans="1:28">
      <c r="A688" s="4">
        <v>682</v>
      </c>
      <c r="B688" s="4" t="s">
        <v>1924</v>
      </c>
      <c r="C688" s="4" t="s">
        <v>1962</v>
      </c>
      <c r="D688" s="4" t="s">
        <v>1970</v>
      </c>
      <c r="E688" s="4" t="s">
        <v>1971</v>
      </c>
      <c r="F688" s="4" t="s">
        <v>1972</v>
      </c>
      <c r="G688" s="4" t="s">
        <v>40</v>
      </c>
      <c r="H688" s="4" t="s">
        <v>1970</v>
      </c>
      <c r="I688" s="4" t="s">
        <v>1971</v>
      </c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 t="s">
        <v>41</v>
      </c>
      <c r="U688" s="4" t="s">
        <v>42</v>
      </c>
      <c r="V688" s="7">
        <v>12000</v>
      </c>
      <c r="W688" s="7">
        <v>300</v>
      </c>
      <c r="X688" s="7">
        <v>300</v>
      </c>
      <c r="Y688" s="4">
        <v>0</v>
      </c>
      <c r="Z688" s="4">
        <v>0</v>
      </c>
      <c r="AA688" s="4" t="s">
        <v>42</v>
      </c>
      <c r="AB688" s="4">
        <v>300</v>
      </c>
    </row>
    <row r="689" ht="30" customHeight="1" spans="1:28">
      <c r="A689" s="4">
        <v>683</v>
      </c>
      <c r="B689" s="4" t="s">
        <v>1924</v>
      </c>
      <c r="C689" s="4" t="s">
        <v>1962</v>
      </c>
      <c r="D689" s="4" t="s">
        <v>1973</v>
      </c>
      <c r="E689" s="4" t="s">
        <v>133</v>
      </c>
      <c r="F689" s="4" t="s">
        <v>1720</v>
      </c>
      <c r="G689" s="4" t="s">
        <v>40</v>
      </c>
      <c r="H689" s="4" t="s">
        <v>1974</v>
      </c>
      <c r="I689" s="4" t="s">
        <v>1975</v>
      </c>
      <c r="J689" s="4" t="s">
        <v>47</v>
      </c>
      <c r="K689" s="4" t="s">
        <v>436</v>
      </c>
      <c r="L689" s="4" t="s">
        <v>251</v>
      </c>
      <c r="M689" s="4" t="s">
        <v>50</v>
      </c>
      <c r="N689" s="4" t="s">
        <v>733</v>
      </c>
      <c r="O689" s="4">
        <v>6</v>
      </c>
      <c r="P689" s="4"/>
      <c r="Q689" s="4" t="s">
        <v>52</v>
      </c>
      <c r="R689" s="4">
        <v>400</v>
      </c>
      <c r="S689" s="4">
        <v>400</v>
      </c>
      <c r="T689" s="4" t="s">
        <v>53</v>
      </c>
      <c r="U689" s="4" t="s">
        <v>52</v>
      </c>
      <c r="V689" s="4">
        <v>70971</v>
      </c>
      <c r="W689" s="4">
        <v>3200</v>
      </c>
      <c r="X689" s="4">
        <v>3200</v>
      </c>
      <c r="Y689" s="4">
        <v>0</v>
      </c>
      <c r="Z689" s="4">
        <v>0</v>
      </c>
      <c r="AA689" s="4" t="s">
        <v>42</v>
      </c>
      <c r="AB689" s="4">
        <v>3600</v>
      </c>
    </row>
    <row r="690" ht="30" customHeight="1" spans="1:28">
      <c r="A690" s="4">
        <v>684</v>
      </c>
      <c r="B690" s="4" t="s">
        <v>1924</v>
      </c>
      <c r="C690" s="4" t="s">
        <v>1962</v>
      </c>
      <c r="D690" s="4" t="s">
        <v>1976</v>
      </c>
      <c r="E690" s="4" t="s">
        <v>162</v>
      </c>
      <c r="F690" s="4" t="s">
        <v>1977</v>
      </c>
      <c r="G690" s="4" t="s">
        <v>40</v>
      </c>
      <c r="H690" s="4" t="s">
        <v>1976</v>
      </c>
      <c r="I690" s="4" t="s">
        <v>162</v>
      </c>
      <c r="J690" s="7"/>
      <c r="K690" s="7"/>
      <c r="L690" s="7"/>
      <c r="M690" s="7"/>
      <c r="N690" s="7"/>
      <c r="O690" s="7"/>
      <c r="P690" s="4"/>
      <c r="Q690" s="4"/>
      <c r="R690" s="4"/>
      <c r="S690" s="4"/>
      <c r="T690" s="4" t="s">
        <v>41</v>
      </c>
      <c r="U690" s="4" t="s">
        <v>42</v>
      </c>
      <c r="V690" s="4">
        <v>24000</v>
      </c>
      <c r="W690" s="4">
        <v>500</v>
      </c>
      <c r="X690" s="4">
        <v>500</v>
      </c>
      <c r="Y690" s="4">
        <v>0</v>
      </c>
      <c r="Z690" s="4">
        <v>0</v>
      </c>
      <c r="AA690" s="4" t="s">
        <v>42</v>
      </c>
      <c r="AB690" s="4">
        <v>500</v>
      </c>
    </row>
    <row r="691" ht="30" customHeight="1" spans="1:28">
      <c r="A691" s="4">
        <v>685</v>
      </c>
      <c r="B691" s="4" t="s">
        <v>1924</v>
      </c>
      <c r="C691" s="4" t="s">
        <v>1978</v>
      </c>
      <c r="D691" s="4" t="s">
        <v>1979</v>
      </c>
      <c r="E691" s="4" t="s">
        <v>1368</v>
      </c>
      <c r="F691" s="4" t="s">
        <v>1980</v>
      </c>
      <c r="G691" s="4" t="s">
        <v>40</v>
      </c>
      <c r="H691" s="4" t="s">
        <v>1979</v>
      </c>
      <c r="I691" s="4" t="s">
        <v>1368</v>
      </c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 t="s">
        <v>53</v>
      </c>
      <c r="U691" s="4" t="s">
        <v>42</v>
      </c>
      <c r="V691" s="4">
        <v>15150</v>
      </c>
      <c r="W691" s="4">
        <v>700</v>
      </c>
      <c r="X691" s="4">
        <v>1900</v>
      </c>
      <c r="Y691" s="4">
        <v>6000</v>
      </c>
      <c r="Z691" s="4">
        <v>0</v>
      </c>
      <c r="AA691" s="4" t="s">
        <v>42</v>
      </c>
      <c r="AB691" s="4">
        <v>1900</v>
      </c>
    </row>
    <row r="692" ht="30" customHeight="1" spans="1:28">
      <c r="A692" s="4">
        <v>686</v>
      </c>
      <c r="B692" s="4" t="s">
        <v>1924</v>
      </c>
      <c r="C692" s="4" t="s">
        <v>1978</v>
      </c>
      <c r="D692" s="4" t="s">
        <v>1979</v>
      </c>
      <c r="E692" s="4" t="s">
        <v>1368</v>
      </c>
      <c r="F692" s="4" t="s">
        <v>1980</v>
      </c>
      <c r="G692" s="4" t="s">
        <v>40</v>
      </c>
      <c r="H692" s="4" t="s">
        <v>1981</v>
      </c>
      <c r="I692" s="7" t="s">
        <v>1982</v>
      </c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 t="s">
        <v>41</v>
      </c>
      <c r="U692" s="4" t="s">
        <v>42</v>
      </c>
      <c r="V692" s="4">
        <v>24810</v>
      </c>
      <c r="W692" s="4">
        <v>500</v>
      </c>
      <c r="X692" s="4"/>
      <c r="Y692" s="4"/>
      <c r="Z692" s="4">
        <v>0</v>
      </c>
      <c r="AA692" s="4" t="s">
        <v>42</v>
      </c>
      <c r="AB692" s="4"/>
    </row>
    <row r="693" ht="30" customHeight="1" spans="1:28">
      <c r="A693" s="4">
        <v>687</v>
      </c>
      <c r="B693" s="4" t="s">
        <v>1924</v>
      </c>
      <c r="C693" s="4" t="s">
        <v>1978</v>
      </c>
      <c r="D693" s="4" t="s">
        <v>1979</v>
      </c>
      <c r="E693" s="4" t="s">
        <v>1368</v>
      </c>
      <c r="F693" s="4" t="s">
        <v>1980</v>
      </c>
      <c r="G693" s="4" t="s">
        <v>40</v>
      </c>
      <c r="H693" s="7" t="s">
        <v>1402</v>
      </c>
      <c r="I693" s="4" t="s">
        <v>1368</v>
      </c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 t="s">
        <v>53</v>
      </c>
      <c r="U693" s="4" t="s">
        <v>42</v>
      </c>
      <c r="V693" s="4">
        <v>20098</v>
      </c>
      <c r="W693" s="4">
        <v>700</v>
      </c>
      <c r="X693" s="4"/>
      <c r="Y693" s="4"/>
      <c r="Z693" s="4">
        <v>0</v>
      </c>
      <c r="AA693" s="4" t="s">
        <v>42</v>
      </c>
      <c r="AB693" s="4"/>
    </row>
    <row r="694" ht="30" customHeight="1" spans="1:28">
      <c r="A694" s="4">
        <v>688</v>
      </c>
      <c r="B694" s="4" t="s">
        <v>1924</v>
      </c>
      <c r="C694" s="4" t="s">
        <v>1978</v>
      </c>
      <c r="D694" s="4" t="s">
        <v>1983</v>
      </c>
      <c r="E694" s="4" t="s">
        <v>1304</v>
      </c>
      <c r="F694" s="4" t="s">
        <v>1984</v>
      </c>
      <c r="G694" s="7" t="s">
        <v>40</v>
      </c>
      <c r="H694" s="4" t="s">
        <v>1983</v>
      </c>
      <c r="I694" s="7" t="s">
        <v>1304</v>
      </c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 t="s">
        <v>53</v>
      </c>
      <c r="U694" s="4" t="s">
        <v>42</v>
      </c>
      <c r="V694" s="4">
        <v>34283</v>
      </c>
      <c r="W694" s="4">
        <v>1000</v>
      </c>
      <c r="X694" s="4">
        <v>10200</v>
      </c>
      <c r="Y694" s="4">
        <v>0</v>
      </c>
      <c r="Z694" s="4">
        <v>0</v>
      </c>
      <c r="AA694" s="4" t="s">
        <v>42</v>
      </c>
      <c r="AB694" s="4">
        <v>11400</v>
      </c>
    </row>
    <row r="695" ht="30" customHeight="1" spans="1:28">
      <c r="A695" s="4">
        <v>689</v>
      </c>
      <c r="B695" s="4" t="s">
        <v>1924</v>
      </c>
      <c r="C695" s="4" t="s">
        <v>1978</v>
      </c>
      <c r="D695" s="4" t="s">
        <v>1983</v>
      </c>
      <c r="E695" s="4" t="s">
        <v>1304</v>
      </c>
      <c r="F695" s="4" t="s">
        <v>1984</v>
      </c>
      <c r="G695" s="7" t="s">
        <v>40</v>
      </c>
      <c r="H695" s="7" t="s">
        <v>1985</v>
      </c>
      <c r="I695" s="7" t="s">
        <v>1304</v>
      </c>
      <c r="J695" s="4" t="s">
        <v>47</v>
      </c>
      <c r="K695" s="4" t="s">
        <v>436</v>
      </c>
      <c r="L695" s="4" t="s">
        <v>81</v>
      </c>
      <c r="M695" s="4" t="s">
        <v>50</v>
      </c>
      <c r="N695" s="4" t="s">
        <v>233</v>
      </c>
      <c r="O695" s="4">
        <v>12</v>
      </c>
      <c r="P695" s="4"/>
      <c r="Q695" s="4" t="s">
        <v>52</v>
      </c>
      <c r="R695" s="4">
        <v>400</v>
      </c>
      <c r="S695" s="4">
        <v>400</v>
      </c>
      <c r="T695" s="4" t="s">
        <v>53</v>
      </c>
      <c r="U695" s="4" t="s">
        <v>52</v>
      </c>
      <c r="V695" s="4">
        <v>65088</v>
      </c>
      <c r="W695" s="4">
        <v>3200</v>
      </c>
      <c r="X695" s="4"/>
      <c r="Y695" s="4"/>
      <c r="Z695" s="4">
        <v>0</v>
      </c>
      <c r="AA695" s="4" t="s">
        <v>42</v>
      </c>
      <c r="AB695" s="4"/>
    </row>
    <row r="696" ht="30" customHeight="1" spans="1:28">
      <c r="A696" s="4">
        <v>690</v>
      </c>
      <c r="B696" s="4" t="s">
        <v>1924</v>
      </c>
      <c r="C696" s="4" t="s">
        <v>1978</v>
      </c>
      <c r="D696" s="4" t="s">
        <v>1983</v>
      </c>
      <c r="E696" s="4" t="s">
        <v>1304</v>
      </c>
      <c r="F696" s="4" t="s">
        <v>1984</v>
      </c>
      <c r="G696" s="7" t="s">
        <v>40</v>
      </c>
      <c r="H696" s="4" t="s">
        <v>1986</v>
      </c>
      <c r="I696" s="7" t="s">
        <v>1987</v>
      </c>
      <c r="J696" s="4" t="s">
        <v>47</v>
      </c>
      <c r="K696" s="4" t="s">
        <v>436</v>
      </c>
      <c r="L696" s="4" t="s">
        <v>251</v>
      </c>
      <c r="M696" s="4" t="s">
        <v>50</v>
      </c>
      <c r="N696" s="4" t="s">
        <v>233</v>
      </c>
      <c r="O696" s="4">
        <v>12</v>
      </c>
      <c r="P696" s="4"/>
      <c r="Q696" s="4" t="s">
        <v>52</v>
      </c>
      <c r="R696" s="4">
        <v>400</v>
      </c>
      <c r="S696" s="4">
        <v>400</v>
      </c>
      <c r="T696" s="4" t="s">
        <v>53</v>
      </c>
      <c r="U696" s="4" t="s">
        <v>52</v>
      </c>
      <c r="V696" s="4">
        <v>43420</v>
      </c>
      <c r="W696" s="4">
        <v>3000</v>
      </c>
      <c r="X696" s="4"/>
      <c r="Y696" s="4"/>
      <c r="Z696" s="4">
        <v>0</v>
      </c>
      <c r="AA696" s="4" t="s">
        <v>42</v>
      </c>
      <c r="AB696" s="4"/>
    </row>
    <row r="697" ht="30" customHeight="1" spans="1:28">
      <c r="A697" s="4">
        <v>691</v>
      </c>
      <c r="B697" s="4" t="s">
        <v>1924</v>
      </c>
      <c r="C697" s="4" t="s">
        <v>1978</v>
      </c>
      <c r="D697" s="4" t="s">
        <v>1983</v>
      </c>
      <c r="E697" s="4" t="s">
        <v>1304</v>
      </c>
      <c r="F697" s="4" t="s">
        <v>1984</v>
      </c>
      <c r="G697" s="7" t="s">
        <v>40</v>
      </c>
      <c r="H697" s="7" t="s">
        <v>1988</v>
      </c>
      <c r="I697" s="7" t="s">
        <v>1989</v>
      </c>
      <c r="J697" s="4" t="s">
        <v>47</v>
      </c>
      <c r="K697" s="4" t="s">
        <v>436</v>
      </c>
      <c r="L697" s="4" t="s">
        <v>81</v>
      </c>
      <c r="M697" s="4" t="s">
        <v>50</v>
      </c>
      <c r="N697" s="4" t="s">
        <v>233</v>
      </c>
      <c r="O697" s="4">
        <v>12</v>
      </c>
      <c r="P697" s="4"/>
      <c r="Q697" s="4" t="s">
        <v>52</v>
      </c>
      <c r="R697" s="4">
        <v>400</v>
      </c>
      <c r="S697" s="4">
        <v>400</v>
      </c>
      <c r="T697" s="4" t="s">
        <v>53</v>
      </c>
      <c r="U697" s="4" t="s">
        <v>52</v>
      </c>
      <c r="V697" s="4">
        <v>41214</v>
      </c>
      <c r="W697" s="4">
        <v>3000</v>
      </c>
      <c r="X697" s="4"/>
      <c r="Y697" s="4"/>
      <c r="Z697" s="4">
        <v>0</v>
      </c>
      <c r="AA697" s="4" t="s">
        <v>42</v>
      </c>
      <c r="AB697" s="4"/>
    </row>
    <row r="698" ht="30" customHeight="1" spans="1:28">
      <c r="A698" s="4">
        <v>692</v>
      </c>
      <c r="B698" s="4" t="s">
        <v>1924</v>
      </c>
      <c r="C698" s="4" t="s">
        <v>1978</v>
      </c>
      <c r="D698" s="4" t="s">
        <v>1990</v>
      </c>
      <c r="E698" s="4" t="s">
        <v>1991</v>
      </c>
      <c r="F698" s="4" t="s">
        <v>1992</v>
      </c>
      <c r="G698" s="4" t="s">
        <v>40</v>
      </c>
      <c r="H698" s="4" t="s">
        <v>1993</v>
      </c>
      <c r="I698" s="7" t="s">
        <v>1304</v>
      </c>
      <c r="J698" s="4" t="s">
        <v>1994</v>
      </c>
      <c r="K698" s="4" t="s">
        <v>1995</v>
      </c>
      <c r="L698" s="4" t="s">
        <v>1996</v>
      </c>
      <c r="M698" s="4" t="s">
        <v>152</v>
      </c>
      <c r="N698" s="4" t="s">
        <v>233</v>
      </c>
      <c r="O698" s="4">
        <v>12</v>
      </c>
      <c r="P698" s="4"/>
      <c r="Q698" s="4" t="s">
        <v>52</v>
      </c>
      <c r="R698" s="4">
        <v>1200</v>
      </c>
      <c r="S698" s="4">
        <v>1200</v>
      </c>
      <c r="T698" s="4" t="s">
        <v>53</v>
      </c>
      <c r="U698" s="4" t="s">
        <v>52</v>
      </c>
      <c r="V698" s="4">
        <v>57095</v>
      </c>
      <c r="W698" s="4">
        <v>3200</v>
      </c>
      <c r="X698" s="4">
        <v>6200</v>
      </c>
      <c r="Y698" s="4">
        <v>0</v>
      </c>
      <c r="Z698" s="4">
        <v>0</v>
      </c>
      <c r="AA698" s="4" t="s">
        <v>42</v>
      </c>
      <c r="AB698" s="4">
        <v>7800</v>
      </c>
    </row>
    <row r="699" ht="30" customHeight="1" spans="1:28">
      <c r="A699" s="4">
        <v>693</v>
      </c>
      <c r="B699" s="4" t="s">
        <v>1924</v>
      </c>
      <c r="C699" s="4" t="s">
        <v>1978</v>
      </c>
      <c r="D699" s="4" t="s">
        <v>1990</v>
      </c>
      <c r="E699" s="4" t="s">
        <v>1991</v>
      </c>
      <c r="F699" s="4" t="s">
        <v>1992</v>
      </c>
      <c r="G699" s="4" t="s">
        <v>40</v>
      </c>
      <c r="H699" s="4" t="s">
        <v>753</v>
      </c>
      <c r="I699" s="7" t="s">
        <v>1997</v>
      </c>
      <c r="J699" s="4" t="s">
        <v>47</v>
      </c>
      <c r="K699" s="4" t="s">
        <v>422</v>
      </c>
      <c r="L699" s="4" t="s">
        <v>1998</v>
      </c>
      <c r="M699" s="4" t="s">
        <v>50</v>
      </c>
      <c r="N699" s="4" t="s">
        <v>233</v>
      </c>
      <c r="O699" s="4">
        <v>12</v>
      </c>
      <c r="P699" s="4"/>
      <c r="Q699" s="4" t="s">
        <v>52</v>
      </c>
      <c r="R699" s="4">
        <v>400</v>
      </c>
      <c r="S699" s="4">
        <v>400</v>
      </c>
      <c r="T699" s="4" t="s">
        <v>53</v>
      </c>
      <c r="U699" s="4" t="s">
        <v>52</v>
      </c>
      <c r="V699" s="4">
        <v>43665</v>
      </c>
      <c r="W699" s="4">
        <v>3000</v>
      </c>
      <c r="X699" s="4"/>
      <c r="Y699" s="4"/>
      <c r="Z699" s="4">
        <v>0</v>
      </c>
      <c r="AA699" s="4" t="s">
        <v>42</v>
      </c>
      <c r="AB699" s="4"/>
    </row>
    <row r="700" ht="30" customHeight="1" spans="1:28">
      <c r="A700" s="4">
        <v>694</v>
      </c>
      <c r="B700" s="4" t="s">
        <v>1924</v>
      </c>
      <c r="C700" s="4" t="s">
        <v>1978</v>
      </c>
      <c r="D700" s="4" t="s">
        <v>1999</v>
      </c>
      <c r="E700" s="4" t="s">
        <v>1967</v>
      </c>
      <c r="F700" s="4" t="s">
        <v>2000</v>
      </c>
      <c r="G700" s="4" t="s">
        <v>40</v>
      </c>
      <c r="H700" s="4" t="s">
        <v>2001</v>
      </c>
      <c r="I700" s="7" t="s">
        <v>1304</v>
      </c>
      <c r="J700" s="4" t="s">
        <v>47</v>
      </c>
      <c r="K700" s="4" t="s">
        <v>436</v>
      </c>
      <c r="L700" s="4" t="s">
        <v>251</v>
      </c>
      <c r="M700" s="4" t="s">
        <v>50</v>
      </c>
      <c r="N700" s="4" t="s">
        <v>233</v>
      </c>
      <c r="O700" s="4">
        <v>12</v>
      </c>
      <c r="P700" s="4"/>
      <c r="Q700" s="4" t="s">
        <v>52</v>
      </c>
      <c r="R700" s="4">
        <v>400</v>
      </c>
      <c r="S700" s="4">
        <v>400</v>
      </c>
      <c r="T700" s="4" t="s">
        <v>53</v>
      </c>
      <c r="U700" s="4" t="s">
        <v>52</v>
      </c>
      <c r="V700" s="4">
        <v>118962</v>
      </c>
      <c r="W700" s="4">
        <v>3200</v>
      </c>
      <c r="X700" s="4">
        <v>3200</v>
      </c>
      <c r="Y700" s="4">
        <v>0</v>
      </c>
      <c r="Z700" s="4">
        <v>0</v>
      </c>
      <c r="AA700" s="4" t="s">
        <v>42</v>
      </c>
      <c r="AB700" s="4">
        <v>3600</v>
      </c>
    </row>
    <row r="701" ht="30" customHeight="1" spans="1:28">
      <c r="A701" s="4">
        <v>695</v>
      </c>
      <c r="B701" s="4" t="s">
        <v>1924</v>
      </c>
      <c r="C701" s="4" t="s">
        <v>1978</v>
      </c>
      <c r="D701" s="4" t="s">
        <v>2002</v>
      </c>
      <c r="E701" s="7" t="s">
        <v>162</v>
      </c>
      <c r="F701" s="4" t="s">
        <v>2003</v>
      </c>
      <c r="G701" s="4" t="s">
        <v>40</v>
      </c>
      <c r="H701" s="4" t="s">
        <v>2004</v>
      </c>
      <c r="I701" s="7" t="s">
        <v>133</v>
      </c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 t="s">
        <v>41</v>
      </c>
      <c r="U701" s="4" t="s">
        <v>42</v>
      </c>
      <c r="V701" s="4">
        <v>54000</v>
      </c>
      <c r="W701" s="4">
        <v>800</v>
      </c>
      <c r="X701" s="4">
        <v>3500</v>
      </c>
      <c r="Y701" s="4">
        <v>0</v>
      </c>
      <c r="Z701" s="4">
        <v>0</v>
      </c>
      <c r="AA701" s="4" t="s">
        <v>42</v>
      </c>
      <c r="AB701" s="4">
        <v>3900</v>
      </c>
    </row>
    <row r="702" ht="30" customHeight="1" spans="1:28">
      <c r="A702" s="4">
        <v>696</v>
      </c>
      <c r="B702" s="4" t="s">
        <v>1924</v>
      </c>
      <c r="C702" s="4" t="s">
        <v>1978</v>
      </c>
      <c r="D702" s="4" t="s">
        <v>2002</v>
      </c>
      <c r="E702" s="7" t="s">
        <v>162</v>
      </c>
      <c r="F702" s="4" t="s">
        <v>2003</v>
      </c>
      <c r="G702" s="4" t="s">
        <v>40</v>
      </c>
      <c r="H702" s="4" t="s">
        <v>2005</v>
      </c>
      <c r="I702" s="4" t="s">
        <v>1368</v>
      </c>
      <c r="J702" s="4" t="s">
        <v>47</v>
      </c>
      <c r="K702" s="4" t="s">
        <v>422</v>
      </c>
      <c r="L702" s="4" t="s">
        <v>1998</v>
      </c>
      <c r="M702" s="4" t="s">
        <v>50</v>
      </c>
      <c r="N702" s="4" t="s">
        <v>233</v>
      </c>
      <c r="O702" s="4">
        <v>12</v>
      </c>
      <c r="P702" s="4"/>
      <c r="Q702" s="4" t="s">
        <v>52</v>
      </c>
      <c r="R702" s="4">
        <v>400</v>
      </c>
      <c r="S702" s="4">
        <v>400</v>
      </c>
      <c r="T702" s="4" t="s">
        <v>53</v>
      </c>
      <c r="U702" s="4" t="s">
        <v>52</v>
      </c>
      <c r="V702" s="4">
        <v>28546</v>
      </c>
      <c r="W702" s="4">
        <v>2700</v>
      </c>
      <c r="X702" s="4"/>
      <c r="Y702" s="4"/>
      <c r="Z702" s="4">
        <v>0</v>
      </c>
      <c r="AA702" s="4" t="s">
        <v>42</v>
      </c>
      <c r="AB702" s="4"/>
    </row>
    <row r="703" ht="30" customHeight="1" spans="1:28">
      <c r="A703" s="4">
        <v>697</v>
      </c>
      <c r="B703" s="4" t="s">
        <v>1924</v>
      </c>
      <c r="C703" s="4" t="s">
        <v>1978</v>
      </c>
      <c r="D703" s="4" t="s">
        <v>2006</v>
      </c>
      <c r="E703" s="7" t="s">
        <v>162</v>
      </c>
      <c r="F703" s="4" t="s">
        <v>2007</v>
      </c>
      <c r="G703" s="4" t="s">
        <v>40</v>
      </c>
      <c r="H703" s="4" t="s">
        <v>2006</v>
      </c>
      <c r="I703" s="7" t="s">
        <v>162</v>
      </c>
      <c r="J703" s="4" t="s">
        <v>557</v>
      </c>
      <c r="K703" s="4" t="s">
        <v>572</v>
      </c>
      <c r="L703" s="4" t="s">
        <v>2008</v>
      </c>
      <c r="M703" s="4" t="s">
        <v>152</v>
      </c>
      <c r="N703" s="4" t="s">
        <v>2009</v>
      </c>
      <c r="O703" s="4">
        <v>4</v>
      </c>
      <c r="P703" s="4" t="s">
        <v>52</v>
      </c>
      <c r="Q703" s="4"/>
      <c r="R703" s="4">
        <v>800</v>
      </c>
      <c r="S703" s="4">
        <v>800</v>
      </c>
      <c r="T703" s="4" t="s">
        <v>53</v>
      </c>
      <c r="U703" s="4" t="s">
        <v>42</v>
      </c>
      <c r="V703" s="4">
        <v>22600</v>
      </c>
      <c r="W703" s="4">
        <v>700</v>
      </c>
      <c r="X703" s="4">
        <v>1200</v>
      </c>
      <c r="Y703" s="4">
        <v>0</v>
      </c>
      <c r="Z703" s="4">
        <v>0</v>
      </c>
      <c r="AA703" s="4" t="s">
        <v>42</v>
      </c>
      <c r="AB703" s="4">
        <v>2000</v>
      </c>
    </row>
    <row r="704" ht="30" customHeight="1" spans="1:28">
      <c r="A704" s="4">
        <v>698</v>
      </c>
      <c r="B704" s="4" t="s">
        <v>1924</v>
      </c>
      <c r="C704" s="4" t="s">
        <v>1978</v>
      </c>
      <c r="D704" s="4" t="s">
        <v>2006</v>
      </c>
      <c r="E704" s="7" t="s">
        <v>162</v>
      </c>
      <c r="F704" s="4" t="s">
        <v>2007</v>
      </c>
      <c r="G704" s="4" t="s">
        <v>40</v>
      </c>
      <c r="H704" s="4" t="s">
        <v>2010</v>
      </c>
      <c r="I704" s="4" t="s">
        <v>2011</v>
      </c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 t="s">
        <v>53</v>
      </c>
      <c r="U704" s="4" t="s">
        <v>42</v>
      </c>
      <c r="V704" s="4">
        <v>11507</v>
      </c>
      <c r="W704" s="4">
        <v>500</v>
      </c>
      <c r="X704" s="4"/>
      <c r="Y704" s="4"/>
      <c r="Z704" s="4">
        <v>0</v>
      </c>
      <c r="AA704" s="4" t="s">
        <v>42</v>
      </c>
      <c r="AB704" s="4"/>
    </row>
    <row r="705" ht="30" customHeight="1" spans="1:28">
      <c r="A705" s="4">
        <v>699</v>
      </c>
      <c r="B705" s="4" t="s">
        <v>1924</v>
      </c>
      <c r="C705" s="4" t="s">
        <v>1978</v>
      </c>
      <c r="D705" s="4" t="s">
        <v>2012</v>
      </c>
      <c r="E705" s="4" t="s">
        <v>2013</v>
      </c>
      <c r="F705" s="4" t="s">
        <v>2014</v>
      </c>
      <c r="G705" s="4" t="s">
        <v>40</v>
      </c>
      <c r="H705" s="4" t="s">
        <v>2012</v>
      </c>
      <c r="I705" s="4" t="s">
        <v>2013</v>
      </c>
      <c r="J705" s="4" t="s">
        <v>47</v>
      </c>
      <c r="K705" s="4" t="s">
        <v>2015</v>
      </c>
      <c r="L705" s="4" t="s">
        <v>2016</v>
      </c>
      <c r="M705" s="4" t="s">
        <v>50</v>
      </c>
      <c r="N705" s="4" t="s">
        <v>268</v>
      </c>
      <c r="O705" s="4">
        <v>5</v>
      </c>
      <c r="P705" s="4" t="s">
        <v>52</v>
      </c>
      <c r="Q705" s="4"/>
      <c r="R705" s="4">
        <v>200</v>
      </c>
      <c r="S705" s="4">
        <v>200</v>
      </c>
      <c r="T705" s="4" t="s">
        <v>53</v>
      </c>
      <c r="U705" s="4" t="s">
        <v>42</v>
      </c>
      <c r="V705" s="4">
        <v>37659</v>
      </c>
      <c r="W705" s="4">
        <v>1000</v>
      </c>
      <c r="X705" s="4">
        <v>1000</v>
      </c>
      <c r="Y705" s="4">
        <v>10000</v>
      </c>
      <c r="Z705" s="4">
        <v>0</v>
      </c>
      <c r="AA705" s="4" t="s">
        <v>42</v>
      </c>
      <c r="AB705" s="4">
        <v>1200</v>
      </c>
    </row>
    <row r="706" ht="30" customHeight="1" spans="1:28">
      <c r="A706" s="4">
        <v>700</v>
      </c>
      <c r="B706" s="4" t="s">
        <v>1924</v>
      </c>
      <c r="C706" s="4" t="s">
        <v>1978</v>
      </c>
      <c r="D706" s="4" t="s">
        <v>2017</v>
      </c>
      <c r="E706" s="7" t="s">
        <v>1304</v>
      </c>
      <c r="F706" s="4" t="s">
        <v>2018</v>
      </c>
      <c r="G706" s="4" t="s">
        <v>40</v>
      </c>
      <c r="H706" s="4" t="s">
        <v>2017</v>
      </c>
      <c r="I706" s="7" t="s">
        <v>1304</v>
      </c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 t="s">
        <v>53</v>
      </c>
      <c r="U706" s="4" t="s">
        <v>42</v>
      </c>
      <c r="V706" s="4">
        <v>30689</v>
      </c>
      <c r="W706" s="4">
        <v>1000</v>
      </c>
      <c r="X706" s="4">
        <v>1000</v>
      </c>
      <c r="Y706" s="4">
        <v>0</v>
      </c>
      <c r="Z706" s="4">
        <v>0</v>
      </c>
      <c r="AA706" s="4" t="s">
        <v>42</v>
      </c>
      <c r="AB706" s="4">
        <v>1000</v>
      </c>
    </row>
    <row r="707" ht="30" customHeight="1" spans="1:28">
      <c r="A707" s="4">
        <v>701</v>
      </c>
      <c r="B707" s="4" t="s">
        <v>1924</v>
      </c>
      <c r="C707" s="4" t="s">
        <v>1978</v>
      </c>
      <c r="D707" s="4" t="s">
        <v>2019</v>
      </c>
      <c r="E707" s="7" t="s">
        <v>133</v>
      </c>
      <c r="F707" s="4" t="s">
        <v>2020</v>
      </c>
      <c r="G707" s="4" t="s">
        <v>40</v>
      </c>
      <c r="H707" s="4" t="s">
        <v>2019</v>
      </c>
      <c r="I707" s="4" t="s">
        <v>133</v>
      </c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 t="s">
        <v>53</v>
      </c>
      <c r="U707" s="4" t="s">
        <v>42</v>
      </c>
      <c r="V707" s="4">
        <v>34220</v>
      </c>
      <c r="W707" s="4">
        <v>1000</v>
      </c>
      <c r="X707" s="4">
        <v>1000</v>
      </c>
      <c r="Y707" s="4"/>
      <c r="Z707" s="4">
        <v>0</v>
      </c>
      <c r="AA707" s="4" t="s">
        <v>42</v>
      </c>
      <c r="AB707" s="4">
        <v>1000</v>
      </c>
    </row>
    <row r="708" ht="30" customHeight="1" spans="1:28">
      <c r="A708" s="4">
        <v>702</v>
      </c>
      <c r="B708" s="4" t="s">
        <v>1924</v>
      </c>
      <c r="C708" s="4" t="s">
        <v>1978</v>
      </c>
      <c r="D708" s="4" t="s">
        <v>2021</v>
      </c>
      <c r="E708" s="4" t="s">
        <v>2022</v>
      </c>
      <c r="F708" s="4" t="s">
        <v>2023</v>
      </c>
      <c r="G708" s="4" t="s">
        <v>40</v>
      </c>
      <c r="H708" s="4" t="s">
        <v>2021</v>
      </c>
      <c r="I708" s="4" t="s">
        <v>2022</v>
      </c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 t="s">
        <v>41</v>
      </c>
      <c r="U708" s="4" t="s">
        <v>42</v>
      </c>
      <c r="V708" s="4">
        <v>36700</v>
      </c>
      <c r="W708" s="4">
        <v>600</v>
      </c>
      <c r="X708" s="4">
        <v>1300</v>
      </c>
      <c r="Y708" s="4"/>
      <c r="Z708" s="4">
        <v>0</v>
      </c>
      <c r="AA708" s="4" t="s">
        <v>42</v>
      </c>
      <c r="AB708" s="4">
        <v>1300</v>
      </c>
    </row>
    <row r="709" ht="30" customHeight="1" spans="1:28">
      <c r="A709" s="4">
        <v>703</v>
      </c>
      <c r="B709" s="4" t="s">
        <v>1924</v>
      </c>
      <c r="C709" s="4" t="s">
        <v>1978</v>
      </c>
      <c r="D709" s="4" t="s">
        <v>2021</v>
      </c>
      <c r="E709" s="4" t="s">
        <v>2022</v>
      </c>
      <c r="F709" s="4" t="s">
        <v>2023</v>
      </c>
      <c r="G709" s="4" t="s">
        <v>40</v>
      </c>
      <c r="H709" s="4" t="s">
        <v>2024</v>
      </c>
      <c r="I709" s="4" t="s">
        <v>2025</v>
      </c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 t="s">
        <v>53</v>
      </c>
      <c r="U709" s="4" t="s">
        <v>42</v>
      </c>
      <c r="V709" s="4">
        <v>15780</v>
      </c>
      <c r="W709" s="4">
        <v>700</v>
      </c>
      <c r="X709" s="4"/>
      <c r="Y709" s="4"/>
      <c r="Z709" s="4">
        <v>0</v>
      </c>
      <c r="AA709" s="4" t="s">
        <v>42</v>
      </c>
      <c r="AB709" s="4"/>
    </row>
    <row r="710" ht="30" customHeight="1" spans="1:28">
      <c r="A710" s="4">
        <v>704</v>
      </c>
      <c r="B710" s="4" t="s">
        <v>2026</v>
      </c>
      <c r="C710" s="4" t="s">
        <v>2027</v>
      </c>
      <c r="D710" s="4" t="s">
        <v>2028</v>
      </c>
      <c r="E710" s="4" t="s">
        <v>2029</v>
      </c>
      <c r="F710" s="4" t="s">
        <v>2030</v>
      </c>
      <c r="G710" s="4" t="s">
        <v>60</v>
      </c>
      <c r="H710" s="4" t="s">
        <v>2031</v>
      </c>
      <c r="I710" s="4" t="s">
        <v>2032</v>
      </c>
      <c r="J710" s="4" t="s">
        <v>321</v>
      </c>
      <c r="K710" s="4"/>
      <c r="L710" s="4" t="s">
        <v>2033</v>
      </c>
      <c r="M710" s="4" t="s">
        <v>152</v>
      </c>
      <c r="N710" s="4" t="s">
        <v>2034</v>
      </c>
      <c r="O710" s="4">
        <v>9</v>
      </c>
      <c r="P710" s="4" t="str">
        <f t="shared" ref="P710:P722" si="11">IF(AND(O710&gt;=3,O710&lt;6),"是",IF(ISBLANK(O710),"","否"))</f>
        <v>否</v>
      </c>
      <c r="Q710" s="4" t="str">
        <f t="shared" ref="Q710:Q717" si="12">IF(AND(O710&gt;=6),"是",IF(ISBLANK(O710),"","否"))</f>
        <v>是</v>
      </c>
      <c r="R710" s="4">
        <v>1200</v>
      </c>
      <c r="S710" s="4">
        <v>1200</v>
      </c>
      <c r="T710" s="4" t="s">
        <v>53</v>
      </c>
      <c r="U710" s="4" t="s">
        <v>52</v>
      </c>
      <c r="V710" s="4">
        <v>55604</v>
      </c>
      <c r="W710" s="4" t="str">
        <f t="shared" ref="W710:W719" si="13">_xlfn.IFS(AND(T710="经营实体就业",U710="是",V710&gt;=50000),"3200",AND(T710="经营实体就业",U710="否",V710&gt;=50000),"1200",AND(T710="经营实体就业",U710="是",V710&gt;=30000,V710&lt;50000),"3000",AND(T710="经营实体就业",U710="否",V710&gt;=30000,V710&lt;50000),"1000",AND(T710="经营实体就业",U710="是",V710&gt;=15000,V710&lt;30000),"2700",AND(T710="经营实体就业",U710="否",V710&gt;=15000,V710&lt;30000),"700",AND(T710="经营实体就业",U710="是",V710&gt;=10000,V710&lt;15000),"2500",AND(T710="经营实体就业",U710="否",V710&gt;=10000,V710&lt;15000),"500",AND(T710="临时务工",V710&gt;=10000,V710&lt;15000),"300",AND(T710="临时务工",V710&gt;=15000,V710&lt;30000),"500",AND(T710="临时务工",V710&gt;=30000,V710&lt;50000),"600",AND(T710="临时务工",V710&gt;=50000),"800",AND(T710="",U710="",V710=""),"")</f>
        <v>3200</v>
      </c>
      <c r="X710" s="4">
        <v>3200</v>
      </c>
      <c r="Y710" s="4">
        <v>0</v>
      </c>
      <c r="Z710" s="4">
        <v>0</v>
      </c>
      <c r="AA710" s="4" t="s">
        <v>42</v>
      </c>
      <c r="AB710" s="4">
        <f t="shared" ref="AB710:AB717" si="14">S710+X710</f>
        <v>4400</v>
      </c>
    </row>
    <row r="711" ht="30" customHeight="1" spans="1:28">
      <c r="A711" s="4">
        <v>705</v>
      </c>
      <c r="B711" s="4" t="s">
        <v>2026</v>
      </c>
      <c r="C711" s="18" t="s">
        <v>2035</v>
      </c>
      <c r="D711" s="18" t="s">
        <v>2036</v>
      </c>
      <c r="E711" s="4" t="s">
        <v>941</v>
      </c>
      <c r="F711" s="4" t="s">
        <v>2037</v>
      </c>
      <c r="G711" s="4" t="s">
        <v>40</v>
      </c>
      <c r="H711" s="18" t="s">
        <v>2036</v>
      </c>
      <c r="I711" s="18" t="s">
        <v>941</v>
      </c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 t="s">
        <v>53</v>
      </c>
      <c r="U711" s="4" t="s">
        <v>52</v>
      </c>
      <c r="V711" s="4">
        <v>23469</v>
      </c>
      <c r="W711" s="4" t="str">
        <f t="shared" si="13"/>
        <v>2700</v>
      </c>
      <c r="X711" s="8">
        <v>5900</v>
      </c>
      <c r="Y711" s="4">
        <v>0</v>
      </c>
      <c r="Z711" s="4">
        <v>0</v>
      </c>
      <c r="AA711" s="4" t="s">
        <v>42</v>
      </c>
      <c r="AB711" s="4">
        <v>5900</v>
      </c>
    </row>
    <row r="712" ht="30" customHeight="1" spans="1:28">
      <c r="A712" s="4">
        <v>706</v>
      </c>
      <c r="B712" s="4" t="s">
        <v>2026</v>
      </c>
      <c r="C712" s="18" t="s">
        <v>2035</v>
      </c>
      <c r="D712" s="18" t="s">
        <v>2036</v>
      </c>
      <c r="E712" s="4" t="s">
        <v>941</v>
      </c>
      <c r="F712" s="4" t="s">
        <v>2037</v>
      </c>
      <c r="G712" s="4"/>
      <c r="H712" s="18" t="s">
        <v>2038</v>
      </c>
      <c r="I712" s="7" t="s">
        <v>80</v>
      </c>
      <c r="J712" s="4"/>
      <c r="K712" s="4"/>
      <c r="L712" s="4"/>
      <c r="M712" s="4"/>
      <c r="N712" s="4"/>
      <c r="O712" s="4"/>
      <c r="P712" s="4" t="str">
        <f t="shared" si="11"/>
        <v/>
      </c>
      <c r="Q712" s="4" t="str">
        <f t="shared" si="12"/>
        <v/>
      </c>
      <c r="R712" s="4" t="str">
        <f t="shared" ref="R712:R722" si="15">IF(AND(M712="跨县",P712="是"),"200",IF(AND(M712="跨县",Q712="是"),"400",IF(AND(M712="跨省",P712="是"),"800",IF(AND(M712="跨省",Q712="是"),"1200",""))))</f>
        <v/>
      </c>
      <c r="S712" s="4"/>
      <c r="T712" s="4" t="s">
        <v>53</v>
      </c>
      <c r="U712" s="4" t="s">
        <v>52</v>
      </c>
      <c r="V712" s="4">
        <v>23469</v>
      </c>
      <c r="W712" s="4" t="str">
        <f t="shared" si="13"/>
        <v>2700</v>
      </c>
      <c r="X712" s="10"/>
      <c r="Y712" s="4"/>
      <c r="Z712" s="4"/>
      <c r="AA712" s="4"/>
      <c r="AB712" s="4"/>
    </row>
    <row r="713" ht="30" customHeight="1" spans="1:28">
      <c r="A713" s="4">
        <v>707</v>
      </c>
      <c r="B713" s="4" t="s">
        <v>2026</v>
      </c>
      <c r="C713" s="18" t="s">
        <v>2035</v>
      </c>
      <c r="D713" s="18" t="s">
        <v>2036</v>
      </c>
      <c r="E713" s="4" t="s">
        <v>941</v>
      </c>
      <c r="F713" s="4" t="s">
        <v>2037</v>
      </c>
      <c r="G713" s="4"/>
      <c r="H713" s="18" t="s">
        <v>2039</v>
      </c>
      <c r="I713" s="7" t="s">
        <v>2040</v>
      </c>
      <c r="J713" s="4"/>
      <c r="K713" s="4"/>
      <c r="L713" s="4"/>
      <c r="M713" s="4"/>
      <c r="N713" s="4"/>
      <c r="O713" s="4"/>
      <c r="P713" s="4" t="str">
        <f t="shared" si="11"/>
        <v/>
      </c>
      <c r="Q713" s="4" t="str">
        <f t="shared" si="12"/>
        <v/>
      </c>
      <c r="R713" s="4" t="str">
        <f t="shared" si="15"/>
        <v/>
      </c>
      <c r="S713" s="4"/>
      <c r="T713" s="4" t="s">
        <v>41</v>
      </c>
      <c r="U713" s="4" t="s">
        <v>42</v>
      </c>
      <c r="V713" s="4">
        <v>21150</v>
      </c>
      <c r="W713" s="4" t="str">
        <f t="shared" si="13"/>
        <v>500</v>
      </c>
      <c r="X713" s="9"/>
      <c r="Y713" s="4"/>
      <c r="Z713" s="4"/>
      <c r="AA713" s="4"/>
      <c r="AB713" s="4"/>
    </row>
    <row r="714" ht="30" customHeight="1" spans="1:28">
      <c r="A714" s="4">
        <v>708</v>
      </c>
      <c r="B714" s="4" t="s">
        <v>2026</v>
      </c>
      <c r="C714" s="4" t="s">
        <v>2041</v>
      </c>
      <c r="D714" s="4" t="s">
        <v>2042</v>
      </c>
      <c r="E714" s="4" t="s">
        <v>2043</v>
      </c>
      <c r="F714" s="4" t="s">
        <v>2044</v>
      </c>
      <c r="G714" s="4" t="s">
        <v>40</v>
      </c>
      <c r="H714" s="4" t="s">
        <v>2045</v>
      </c>
      <c r="I714" s="4" t="s">
        <v>2046</v>
      </c>
      <c r="J714" s="4" t="s">
        <v>47</v>
      </c>
      <c r="K714" s="4" t="s">
        <v>48</v>
      </c>
      <c r="L714" s="4" t="s">
        <v>581</v>
      </c>
      <c r="M714" s="4" t="s">
        <v>50</v>
      </c>
      <c r="N714" s="4" t="s">
        <v>233</v>
      </c>
      <c r="O714" s="4">
        <v>12</v>
      </c>
      <c r="P714" s="4" t="str">
        <f t="shared" si="11"/>
        <v>否</v>
      </c>
      <c r="Q714" s="4" t="str">
        <f t="shared" si="12"/>
        <v>是</v>
      </c>
      <c r="R714" s="4" t="str">
        <f t="shared" si="15"/>
        <v>400</v>
      </c>
      <c r="S714" s="4">
        <v>400</v>
      </c>
      <c r="T714" s="4" t="s">
        <v>53</v>
      </c>
      <c r="U714" s="4" t="s">
        <v>52</v>
      </c>
      <c r="V714" s="4">
        <v>56309</v>
      </c>
      <c r="W714" s="4" t="str">
        <f t="shared" si="13"/>
        <v>3200</v>
      </c>
      <c r="X714" s="4">
        <v>3200</v>
      </c>
      <c r="Y714" s="4">
        <v>3480</v>
      </c>
      <c r="Z714" s="4">
        <v>0</v>
      </c>
      <c r="AA714" s="4" t="s">
        <v>42</v>
      </c>
      <c r="AB714" s="4">
        <f t="shared" si="14"/>
        <v>3600</v>
      </c>
    </row>
    <row r="715" ht="30" customHeight="1" spans="1:28">
      <c r="A715" s="4">
        <v>709</v>
      </c>
      <c r="B715" s="4" t="s">
        <v>2026</v>
      </c>
      <c r="C715" s="4" t="s">
        <v>2041</v>
      </c>
      <c r="D715" s="4" t="s">
        <v>2047</v>
      </c>
      <c r="E715" s="4" t="s">
        <v>2048</v>
      </c>
      <c r="F715" s="4" t="s">
        <v>2049</v>
      </c>
      <c r="G715" s="4" t="s">
        <v>40</v>
      </c>
      <c r="H715" s="4" t="s">
        <v>2050</v>
      </c>
      <c r="I715" s="4" t="s">
        <v>2051</v>
      </c>
      <c r="J715" s="4"/>
      <c r="K715" s="4"/>
      <c r="L715" s="4"/>
      <c r="M715" s="4"/>
      <c r="N715" s="4"/>
      <c r="O715" s="4"/>
      <c r="P715" s="4" t="str">
        <f t="shared" si="11"/>
        <v/>
      </c>
      <c r="Q715" s="4" t="str">
        <f t="shared" si="12"/>
        <v/>
      </c>
      <c r="R715" s="4" t="str">
        <f t="shared" si="15"/>
        <v/>
      </c>
      <c r="S715" s="4"/>
      <c r="T715" s="4" t="s">
        <v>53</v>
      </c>
      <c r="U715" s="4" t="s">
        <v>52</v>
      </c>
      <c r="V715" s="4">
        <v>60000</v>
      </c>
      <c r="W715" s="4" t="str">
        <f t="shared" si="13"/>
        <v>3200</v>
      </c>
      <c r="X715" s="4">
        <v>3200</v>
      </c>
      <c r="Y715" s="4">
        <v>2700</v>
      </c>
      <c r="Z715" s="4">
        <v>4200</v>
      </c>
      <c r="AA715" s="4" t="s">
        <v>42</v>
      </c>
      <c r="AB715" s="4">
        <f t="shared" si="14"/>
        <v>3200</v>
      </c>
    </row>
    <row r="716" ht="30" customHeight="1" spans="1:28">
      <c r="A716" s="4">
        <v>710</v>
      </c>
      <c r="B716" s="4" t="s">
        <v>2026</v>
      </c>
      <c r="C716" s="4" t="s">
        <v>2041</v>
      </c>
      <c r="D716" s="7" t="s">
        <v>2052</v>
      </c>
      <c r="E716" s="4" t="s">
        <v>2053</v>
      </c>
      <c r="F716" s="4" t="s">
        <v>2054</v>
      </c>
      <c r="G716" s="4" t="s">
        <v>40</v>
      </c>
      <c r="H716" s="4" t="s">
        <v>2055</v>
      </c>
      <c r="I716" s="4" t="s">
        <v>2056</v>
      </c>
      <c r="J716" s="7" t="s">
        <v>47</v>
      </c>
      <c r="K716" s="7" t="s">
        <v>48</v>
      </c>
      <c r="L716" s="7" t="s">
        <v>581</v>
      </c>
      <c r="M716" s="4" t="s">
        <v>50</v>
      </c>
      <c r="N716" s="4" t="s">
        <v>233</v>
      </c>
      <c r="O716" s="4">
        <v>12</v>
      </c>
      <c r="P716" s="4" t="str">
        <f t="shared" si="11"/>
        <v>否</v>
      </c>
      <c r="Q716" s="4" t="str">
        <f t="shared" si="12"/>
        <v>是</v>
      </c>
      <c r="R716" s="4" t="str">
        <f t="shared" si="15"/>
        <v>400</v>
      </c>
      <c r="S716" s="4">
        <v>400</v>
      </c>
      <c r="T716" s="4" t="s">
        <v>53</v>
      </c>
      <c r="U716" s="4" t="s">
        <v>42</v>
      </c>
      <c r="V716" s="4">
        <v>60000</v>
      </c>
      <c r="W716" s="4" t="str">
        <f t="shared" si="13"/>
        <v>1200</v>
      </c>
      <c r="X716" s="4">
        <v>1200</v>
      </c>
      <c r="Y716" s="4">
        <v>3000</v>
      </c>
      <c r="Z716" s="4">
        <v>0</v>
      </c>
      <c r="AA716" s="4" t="s">
        <v>42</v>
      </c>
      <c r="AB716" s="4">
        <f t="shared" si="14"/>
        <v>1600</v>
      </c>
    </row>
    <row r="717" ht="30" customHeight="1" spans="1:28">
      <c r="A717" s="4">
        <v>711</v>
      </c>
      <c r="B717" s="4" t="s">
        <v>2026</v>
      </c>
      <c r="C717" s="4" t="s">
        <v>2041</v>
      </c>
      <c r="D717" s="4" t="s">
        <v>2057</v>
      </c>
      <c r="E717" s="4" t="s">
        <v>2058</v>
      </c>
      <c r="F717" s="4" t="s">
        <v>2059</v>
      </c>
      <c r="G717" s="4" t="s">
        <v>40</v>
      </c>
      <c r="H717" s="4" t="s">
        <v>2057</v>
      </c>
      <c r="I717" s="4" t="s">
        <v>2058</v>
      </c>
      <c r="J717" s="4" t="s">
        <v>557</v>
      </c>
      <c r="K717" s="4" t="s">
        <v>572</v>
      </c>
      <c r="L717" s="4" t="s">
        <v>1095</v>
      </c>
      <c r="M717" s="4" t="s">
        <v>152</v>
      </c>
      <c r="N717" s="4" t="s">
        <v>233</v>
      </c>
      <c r="O717" s="4">
        <v>12</v>
      </c>
      <c r="P717" s="4" t="str">
        <f t="shared" si="11"/>
        <v>否</v>
      </c>
      <c r="Q717" s="4" t="str">
        <f t="shared" si="12"/>
        <v>是</v>
      </c>
      <c r="R717" s="4" t="str">
        <f t="shared" si="15"/>
        <v>1200</v>
      </c>
      <c r="S717" s="4">
        <v>1200</v>
      </c>
      <c r="T717" s="4" t="s">
        <v>53</v>
      </c>
      <c r="U717" s="4" t="s">
        <v>52</v>
      </c>
      <c r="V717" s="4">
        <v>23409</v>
      </c>
      <c r="W717" s="4" t="str">
        <f t="shared" si="13"/>
        <v>2700</v>
      </c>
      <c r="X717" s="4">
        <v>2700</v>
      </c>
      <c r="Y717" s="4">
        <v>2000</v>
      </c>
      <c r="Z717" s="4">
        <v>0</v>
      </c>
      <c r="AA717" s="4" t="s">
        <v>42</v>
      </c>
      <c r="AB717" s="4">
        <f t="shared" si="14"/>
        <v>3900</v>
      </c>
    </row>
    <row r="718" ht="30" customHeight="1" spans="1:28">
      <c r="A718" s="4">
        <v>712</v>
      </c>
      <c r="B718" s="4" t="s">
        <v>2026</v>
      </c>
      <c r="C718" s="4" t="s">
        <v>2060</v>
      </c>
      <c r="D718" s="4" t="s">
        <v>2061</v>
      </c>
      <c r="E718" s="4" t="s">
        <v>2062</v>
      </c>
      <c r="F718" s="4" t="s">
        <v>2063</v>
      </c>
      <c r="G718" s="4" t="s">
        <v>60</v>
      </c>
      <c r="H718" s="4" t="s">
        <v>2061</v>
      </c>
      <c r="I718" s="4" t="s">
        <v>2062</v>
      </c>
      <c r="J718" s="4"/>
      <c r="K718" s="4"/>
      <c r="L718" s="4"/>
      <c r="M718" s="4"/>
      <c r="N718" s="4"/>
      <c r="O718" s="4"/>
      <c r="P718" s="4" t="str">
        <f t="shared" si="11"/>
        <v/>
      </c>
      <c r="Q718" s="4"/>
      <c r="R718" s="4" t="str">
        <f t="shared" si="15"/>
        <v/>
      </c>
      <c r="S718" s="4"/>
      <c r="T718" s="4" t="s">
        <v>41</v>
      </c>
      <c r="U718" s="4" t="s">
        <v>42</v>
      </c>
      <c r="V718" s="4">
        <v>36190</v>
      </c>
      <c r="W718" s="4" t="str">
        <f t="shared" si="13"/>
        <v>600</v>
      </c>
      <c r="X718" s="4">
        <v>600</v>
      </c>
      <c r="Y718" s="4">
        <v>3000</v>
      </c>
      <c r="Z718" s="4">
        <v>0</v>
      </c>
      <c r="AA718" s="4" t="s">
        <v>42</v>
      </c>
      <c r="AB718" s="4">
        <v>600</v>
      </c>
    </row>
    <row r="719" ht="30" customHeight="1" spans="1:28">
      <c r="A719" s="4">
        <v>713</v>
      </c>
      <c r="B719" s="4" t="s">
        <v>2026</v>
      </c>
      <c r="C719" s="4" t="s">
        <v>2064</v>
      </c>
      <c r="D719" s="4" t="s">
        <v>2065</v>
      </c>
      <c r="E719" s="4" t="s">
        <v>2066</v>
      </c>
      <c r="F719" s="4" t="s">
        <v>2067</v>
      </c>
      <c r="G719" s="4" t="s">
        <v>40</v>
      </c>
      <c r="H719" s="4" t="s">
        <v>2068</v>
      </c>
      <c r="I719" s="4" t="s">
        <v>2069</v>
      </c>
      <c r="J719" s="4" t="s">
        <v>47</v>
      </c>
      <c r="K719" s="4" t="s">
        <v>902</v>
      </c>
      <c r="L719" s="4" t="s">
        <v>903</v>
      </c>
      <c r="M719" s="4" t="s">
        <v>50</v>
      </c>
      <c r="N719" s="4" t="s">
        <v>777</v>
      </c>
      <c r="O719" s="4">
        <v>5</v>
      </c>
      <c r="P719" s="4" t="str">
        <f t="shared" si="11"/>
        <v>是</v>
      </c>
      <c r="Q719" s="4"/>
      <c r="R719" s="4" t="str">
        <f t="shared" si="15"/>
        <v>200</v>
      </c>
      <c r="S719" s="4">
        <v>200</v>
      </c>
      <c r="T719" s="24" t="s">
        <v>53</v>
      </c>
      <c r="U719" s="4" t="s">
        <v>42</v>
      </c>
      <c r="V719" s="4">
        <v>40317</v>
      </c>
      <c r="W719" s="4" t="str">
        <f t="shared" si="13"/>
        <v>1000</v>
      </c>
      <c r="X719" s="4">
        <v>1000</v>
      </c>
      <c r="Y719" s="4">
        <v>2244</v>
      </c>
      <c r="Z719" s="4">
        <v>3000</v>
      </c>
      <c r="AA719" s="4" t="s">
        <v>42</v>
      </c>
      <c r="AB719" s="4">
        <f t="shared" ref="AB719:AB721" si="16">S719+X719</f>
        <v>1200</v>
      </c>
    </row>
    <row r="720" ht="30" customHeight="1" spans="1:28">
      <c r="A720" s="4">
        <v>714</v>
      </c>
      <c r="B720" s="4" t="s">
        <v>2026</v>
      </c>
      <c r="C720" s="4" t="s">
        <v>2064</v>
      </c>
      <c r="D720" s="4" t="s">
        <v>2070</v>
      </c>
      <c r="E720" s="4" t="s">
        <v>2071</v>
      </c>
      <c r="F720" s="4" t="s">
        <v>2072</v>
      </c>
      <c r="G720" s="4" t="s">
        <v>40</v>
      </c>
      <c r="H720" s="4" t="s">
        <v>2070</v>
      </c>
      <c r="I720" s="4" t="s">
        <v>2071</v>
      </c>
      <c r="J720" s="4"/>
      <c r="K720" s="4"/>
      <c r="L720" s="4"/>
      <c r="M720" s="4"/>
      <c r="N720" s="4"/>
      <c r="O720" s="4"/>
      <c r="P720" s="4" t="str">
        <f t="shared" si="11"/>
        <v/>
      </c>
      <c r="Q720" s="4" t="str">
        <f t="shared" ref="Q720:Q724" si="17">IF(AND(O720&gt;=6),"是",IF(ISBLANK(O720),"","否"))</f>
        <v/>
      </c>
      <c r="R720" s="4" t="str">
        <f t="shared" si="15"/>
        <v/>
      </c>
      <c r="S720" s="4"/>
      <c r="T720" s="4" t="s">
        <v>41</v>
      </c>
      <c r="U720" s="4" t="s">
        <v>42</v>
      </c>
      <c r="V720" s="4">
        <v>47598</v>
      </c>
      <c r="W720" s="4">
        <v>600</v>
      </c>
      <c r="X720" s="4">
        <v>600</v>
      </c>
      <c r="Y720" s="4">
        <v>1950</v>
      </c>
      <c r="Z720" s="4">
        <v>3600</v>
      </c>
      <c r="AA720" s="4" t="s">
        <v>42</v>
      </c>
      <c r="AB720" s="4">
        <f t="shared" si="16"/>
        <v>600</v>
      </c>
    </row>
    <row r="721" ht="30" customHeight="1" spans="1:28">
      <c r="A721" s="4">
        <v>715</v>
      </c>
      <c r="B721" s="4" t="s">
        <v>2026</v>
      </c>
      <c r="C721" s="4" t="s">
        <v>2064</v>
      </c>
      <c r="D721" s="4" t="s">
        <v>2073</v>
      </c>
      <c r="E721" s="4" t="s">
        <v>2074</v>
      </c>
      <c r="F721" s="4" t="s">
        <v>2075</v>
      </c>
      <c r="G721" s="4" t="s">
        <v>40</v>
      </c>
      <c r="H721" s="4" t="s">
        <v>2076</v>
      </c>
      <c r="I721" s="4" t="s">
        <v>2077</v>
      </c>
      <c r="J721" s="4" t="s">
        <v>476</v>
      </c>
      <c r="K721" s="4" t="s">
        <v>564</v>
      </c>
      <c r="L721" s="4" t="s">
        <v>2078</v>
      </c>
      <c r="M721" s="4" t="s">
        <v>152</v>
      </c>
      <c r="N721" s="4" t="s">
        <v>777</v>
      </c>
      <c r="O721" s="4">
        <v>5</v>
      </c>
      <c r="P721" s="4" t="str">
        <f t="shared" si="11"/>
        <v>是</v>
      </c>
      <c r="Q721" s="4"/>
      <c r="R721" s="4" t="str">
        <f t="shared" si="15"/>
        <v>800</v>
      </c>
      <c r="S721" s="4">
        <v>800</v>
      </c>
      <c r="T721" s="4" t="s">
        <v>53</v>
      </c>
      <c r="U721" s="4" t="s">
        <v>42</v>
      </c>
      <c r="V721" s="4">
        <v>18709</v>
      </c>
      <c r="W721" s="4" t="str">
        <f t="shared" ref="W721:W724" si="18">_xlfn.IFS(AND(T721="经营实体就业",U721="是",V721&gt;=50000),"3200",AND(T721="经营实体就业",U721="否",V721&gt;=50000),"1200",AND(T721="经营实体就业",U721="是",V721&gt;=30000,V721&lt;50000),"3000",AND(T721="经营实体就业",U721="否",V721&gt;=30000,V721&lt;50000),"1000",AND(T721="经营实体就业",U721="是",V721&gt;=15000,V721&lt;30000),"2700",AND(T721="经营实体就业",U721="否",V721&gt;=15000,V721&lt;30000),"700",AND(T721="经营实体就业",U721="是",V721&gt;=10000,V721&lt;15000),"2500",AND(T721="经营实体就业",U721="否",V721&gt;=10000,V721&lt;15000),"500",AND(T721="临时务工",V721&gt;=10000,V721&lt;15000),"300",AND(T721="临时务工",V721&gt;=15000,V721&lt;30000),"500",AND(T721="临时务工",V721&gt;=30000,V721&lt;50000),"600",AND(T721="临时务工",V721&gt;=50000),"800",AND(T721="",U721="",V721=""),"")</f>
        <v>700</v>
      </c>
      <c r="X721" s="4">
        <v>700</v>
      </c>
      <c r="Y721" s="4">
        <v>4779</v>
      </c>
      <c r="Z721" s="4">
        <v>9000</v>
      </c>
      <c r="AA721" s="4" t="s">
        <v>42</v>
      </c>
      <c r="AB721" s="4">
        <f t="shared" si="16"/>
        <v>1500</v>
      </c>
    </row>
    <row r="722" ht="30" customHeight="1" spans="1:28">
      <c r="A722" s="4">
        <v>716</v>
      </c>
      <c r="B722" s="4" t="s">
        <v>2026</v>
      </c>
      <c r="C722" s="4" t="s">
        <v>2064</v>
      </c>
      <c r="D722" s="4" t="s">
        <v>2079</v>
      </c>
      <c r="E722" s="4" t="s">
        <v>2080</v>
      </c>
      <c r="F722" s="4" t="s">
        <v>2081</v>
      </c>
      <c r="G722" s="4" t="s">
        <v>40</v>
      </c>
      <c r="H722" s="4" t="s">
        <v>2082</v>
      </c>
      <c r="I722" s="4" t="s">
        <v>2083</v>
      </c>
      <c r="J722" s="4"/>
      <c r="K722" s="4"/>
      <c r="L722" s="4"/>
      <c r="M722" s="4"/>
      <c r="N722" s="4"/>
      <c r="O722" s="4"/>
      <c r="P722" s="4" t="str">
        <f t="shared" si="11"/>
        <v/>
      </c>
      <c r="Q722" s="4" t="str">
        <f t="shared" si="17"/>
        <v/>
      </c>
      <c r="R722" s="4" t="str">
        <f t="shared" si="15"/>
        <v/>
      </c>
      <c r="S722" s="4"/>
      <c r="T722" s="4" t="s">
        <v>53</v>
      </c>
      <c r="U722" s="4" t="s">
        <v>52</v>
      </c>
      <c r="V722" s="4">
        <v>26248</v>
      </c>
      <c r="W722" s="4" t="str">
        <f t="shared" si="18"/>
        <v>2700</v>
      </c>
      <c r="X722" s="4">
        <v>5700</v>
      </c>
      <c r="Y722" s="4">
        <v>6000</v>
      </c>
      <c r="Z722" s="4">
        <v>2400</v>
      </c>
      <c r="AA722" s="4" t="s">
        <v>42</v>
      </c>
      <c r="AB722" s="4">
        <v>5700</v>
      </c>
    </row>
    <row r="723" ht="30" customHeight="1" spans="1:28">
      <c r="A723" s="4">
        <v>717</v>
      </c>
      <c r="B723" s="4" t="s">
        <v>2026</v>
      </c>
      <c r="C723" s="4" t="s">
        <v>2064</v>
      </c>
      <c r="D723" s="4" t="s">
        <v>2079</v>
      </c>
      <c r="E723" s="4" t="s">
        <v>2080</v>
      </c>
      <c r="F723" s="4" t="s">
        <v>2081</v>
      </c>
      <c r="G723" s="4" t="s">
        <v>40</v>
      </c>
      <c r="H723" s="4" t="s">
        <v>2084</v>
      </c>
      <c r="I723" s="4" t="s">
        <v>2085</v>
      </c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 t="s">
        <v>53</v>
      </c>
      <c r="U723" s="4" t="s">
        <v>52</v>
      </c>
      <c r="V723" s="4">
        <v>45104</v>
      </c>
      <c r="W723" s="4">
        <v>3000</v>
      </c>
      <c r="X723" s="4"/>
      <c r="Y723" s="4"/>
      <c r="Z723" s="4"/>
      <c r="AA723" s="4"/>
      <c r="AB723" s="4"/>
    </row>
    <row r="724" ht="30" customHeight="1" spans="1:28">
      <c r="A724" s="4">
        <v>718</v>
      </c>
      <c r="B724" s="4" t="s">
        <v>2026</v>
      </c>
      <c r="C724" s="4" t="s">
        <v>2064</v>
      </c>
      <c r="D724" s="4" t="s">
        <v>2086</v>
      </c>
      <c r="E724" s="4" t="s">
        <v>2087</v>
      </c>
      <c r="F724" s="4" t="s">
        <v>2088</v>
      </c>
      <c r="G724" s="4" t="s">
        <v>40</v>
      </c>
      <c r="H724" s="4" t="s">
        <v>2089</v>
      </c>
      <c r="I724" s="4" t="s">
        <v>2090</v>
      </c>
      <c r="J724" s="4"/>
      <c r="K724" s="4"/>
      <c r="L724" s="4"/>
      <c r="M724" s="4"/>
      <c r="N724" s="4"/>
      <c r="O724" s="4"/>
      <c r="P724" s="4" t="str">
        <f t="shared" ref="P724:P734" si="19">IF(AND(O724&gt;=3,O724&lt;6),"是",IF(ISBLANK(O724),"","否"))</f>
        <v/>
      </c>
      <c r="Q724" s="4" t="str">
        <f t="shared" si="17"/>
        <v/>
      </c>
      <c r="R724" s="4" t="str">
        <f t="shared" ref="R724:R781" si="20">IF(AND(M724="跨县",P724="是"),"200",IF(AND(M724="跨县",Q724="是"),"400",IF(AND(M724="跨省",P724="是"),"800",IF(AND(M724="跨省",Q724="是"),"1200",""))))</f>
        <v/>
      </c>
      <c r="S724" s="4"/>
      <c r="T724" s="4" t="s">
        <v>41</v>
      </c>
      <c r="U724" s="4" t="s">
        <v>42</v>
      </c>
      <c r="V724" s="4">
        <v>43890</v>
      </c>
      <c r="W724" s="4" t="str">
        <f t="shared" si="18"/>
        <v>600</v>
      </c>
      <c r="X724" s="4">
        <v>3800</v>
      </c>
      <c r="Y724" s="4">
        <v>2211</v>
      </c>
      <c r="Z724" s="4">
        <v>0</v>
      </c>
      <c r="AA724" s="4" t="s">
        <v>42</v>
      </c>
      <c r="AB724" s="4">
        <v>5000</v>
      </c>
    </row>
    <row r="725" ht="30" customHeight="1" spans="1:28">
      <c r="A725" s="4">
        <v>719</v>
      </c>
      <c r="B725" s="4" t="s">
        <v>2026</v>
      </c>
      <c r="C725" s="4" t="s">
        <v>2064</v>
      </c>
      <c r="D725" s="4" t="s">
        <v>2086</v>
      </c>
      <c r="E725" s="4" t="s">
        <v>2087</v>
      </c>
      <c r="F725" s="4" t="s">
        <v>2088</v>
      </c>
      <c r="G725" s="4" t="s">
        <v>40</v>
      </c>
      <c r="H725" s="4" t="s">
        <v>2086</v>
      </c>
      <c r="I725" s="4" t="s">
        <v>2087</v>
      </c>
      <c r="J725" s="4" t="s">
        <v>370</v>
      </c>
      <c r="K725" s="4" t="s">
        <v>371</v>
      </c>
      <c r="L725" s="4" t="s">
        <v>2091</v>
      </c>
      <c r="M725" s="4" t="s">
        <v>152</v>
      </c>
      <c r="N725" s="4" t="s">
        <v>773</v>
      </c>
      <c r="O725" s="4">
        <v>7</v>
      </c>
      <c r="P725" s="4" t="s">
        <v>42</v>
      </c>
      <c r="Q725" s="4" t="s">
        <v>52</v>
      </c>
      <c r="R725" s="4">
        <v>1200</v>
      </c>
      <c r="S725" s="4">
        <v>1200</v>
      </c>
      <c r="T725" s="4" t="s">
        <v>53</v>
      </c>
      <c r="U725" s="4" t="s">
        <v>52</v>
      </c>
      <c r="V725" s="4">
        <v>87605.8</v>
      </c>
      <c r="W725" s="4">
        <v>3200</v>
      </c>
      <c r="X725" s="4"/>
      <c r="Y725" s="4"/>
      <c r="Z725" s="4"/>
      <c r="AA725" s="4"/>
      <c r="AB725" s="4"/>
    </row>
    <row r="726" ht="30" customHeight="1" spans="1:28">
      <c r="A726" s="4">
        <v>720</v>
      </c>
      <c r="B726" s="4" t="s">
        <v>2026</v>
      </c>
      <c r="C726" s="4" t="s">
        <v>2064</v>
      </c>
      <c r="D726" s="4" t="s">
        <v>2092</v>
      </c>
      <c r="E726" s="4" t="s">
        <v>2093</v>
      </c>
      <c r="F726" s="4" t="s">
        <v>2094</v>
      </c>
      <c r="G726" s="4" t="s">
        <v>40</v>
      </c>
      <c r="H726" s="4" t="s">
        <v>2095</v>
      </c>
      <c r="I726" s="4" t="s">
        <v>2096</v>
      </c>
      <c r="J726" s="4"/>
      <c r="K726" s="4"/>
      <c r="L726" s="4"/>
      <c r="M726" s="4"/>
      <c r="N726" s="4"/>
      <c r="O726" s="4"/>
      <c r="P726" s="4" t="str">
        <f t="shared" si="19"/>
        <v/>
      </c>
      <c r="Q726" s="4" t="str">
        <f t="shared" ref="Q726:Q776" si="21">IF(AND(O726&gt;=6),"是",IF(ISBLANK(O726),"","否"))</f>
        <v/>
      </c>
      <c r="R726" s="4" t="str">
        <f t="shared" si="20"/>
        <v/>
      </c>
      <c r="S726" s="4"/>
      <c r="T726" s="4" t="s">
        <v>41</v>
      </c>
      <c r="U726" s="4" t="s">
        <v>42</v>
      </c>
      <c r="V726" s="4">
        <v>64571</v>
      </c>
      <c r="W726" s="4" t="str">
        <f t="shared" ref="W726:W789" si="22">_xlfn.IFS(AND(T726="经营实体就业",U726="是",V726&gt;=50000),"3200",AND(T726="经营实体就业",U726="否",V726&gt;=50000),"1200",AND(T726="经营实体就业",U726="是",V726&gt;=30000,V726&lt;50000),"3000",AND(T726="经营实体就业",U726="否",V726&gt;=30000,V726&lt;50000),"1000",AND(T726="经营实体就业",U726="是",V726&gt;=15000,V726&lt;30000),"2700",AND(T726="经营实体就业",U726="否",V726&gt;=15000,V726&lt;30000),"700",AND(T726="经营实体就业",U726="是",V726&gt;=10000,V726&lt;15000),"2500",AND(T726="经营实体就业",U726="否",V726&gt;=10000,V726&lt;15000),"500",AND(T726="临时务工",V726&gt;=10000,V726&lt;15000),"300",AND(T726="临时务工",V726&gt;=15000,V726&lt;30000),"500",AND(T726="临时务工",V726&gt;=30000,V726&lt;50000),"600",AND(T726="临时务工",V726&gt;=50000),"800",AND(T726="",U726="",V726=""),"")</f>
        <v>800</v>
      </c>
      <c r="X726" s="4">
        <v>800</v>
      </c>
      <c r="Y726" s="4">
        <v>0</v>
      </c>
      <c r="Z726" s="4">
        <v>0</v>
      </c>
      <c r="AA726" s="4" t="s">
        <v>42</v>
      </c>
      <c r="AB726" s="4">
        <f t="shared" ref="AB726:AB738" si="23">S726+X726</f>
        <v>800</v>
      </c>
    </row>
    <row r="727" ht="30" customHeight="1" spans="1:28">
      <c r="A727" s="4">
        <v>721</v>
      </c>
      <c r="B727" s="4" t="s">
        <v>2026</v>
      </c>
      <c r="C727" s="4" t="s">
        <v>2097</v>
      </c>
      <c r="D727" s="4" t="s">
        <v>2098</v>
      </c>
      <c r="E727" s="4" t="s">
        <v>2099</v>
      </c>
      <c r="F727" s="4" t="s">
        <v>2100</v>
      </c>
      <c r="G727" s="4" t="s">
        <v>40</v>
      </c>
      <c r="H727" s="4" t="s">
        <v>2098</v>
      </c>
      <c r="I727" s="4" t="s">
        <v>2099</v>
      </c>
      <c r="J727" s="4"/>
      <c r="K727" s="4"/>
      <c r="L727" s="4"/>
      <c r="M727" s="4"/>
      <c r="N727" s="4"/>
      <c r="O727" s="4"/>
      <c r="P727" s="4" t="str">
        <f t="shared" si="19"/>
        <v/>
      </c>
      <c r="Q727" s="4" t="str">
        <f t="shared" si="21"/>
        <v/>
      </c>
      <c r="R727" s="4" t="str">
        <f t="shared" si="20"/>
        <v/>
      </c>
      <c r="S727" s="4"/>
      <c r="T727" s="4" t="s">
        <v>41</v>
      </c>
      <c r="U727" s="4" t="s">
        <v>42</v>
      </c>
      <c r="V727" s="4">
        <v>30000</v>
      </c>
      <c r="W727" s="4" t="str">
        <f t="shared" si="22"/>
        <v>600</v>
      </c>
      <c r="X727" s="4">
        <v>600</v>
      </c>
      <c r="Y727" s="4">
        <v>3030</v>
      </c>
      <c r="Z727" s="4">
        <v>0</v>
      </c>
      <c r="AA727" s="4" t="s">
        <v>42</v>
      </c>
      <c r="AB727" s="4">
        <f t="shared" si="23"/>
        <v>600</v>
      </c>
    </row>
    <row r="728" ht="30" customHeight="1" spans="1:28">
      <c r="A728" s="4">
        <v>722</v>
      </c>
      <c r="B728" s="4" t="s">
        <v>2026</v>
      </c>
      <c r="C728" s="4" t="s">
        <v>2097</v>
      </c>
      <c r="D728" s="4" t="s">
        <v>2101</v>
      </c>
      <c r="E728" s="4" t="s">
        <v>2102</v>
      </c>
      <c r="F728" s="4" t="s">
        <v>2103</v>
      </c>
      <c r="G728" s="4" t="s">
        <v>40</v>
      </c>
      <c r="H728" s="4" t="s">
        <v>2104</v>
      </c>
      <c r="I728" s="4" t="s">
        <v>2105</v>
      </c>
      <c r="J728" s="4" t="s">
        <v>191</v>
      </c>
      <c r="K728" s="4" t="s">
        <v>192</v>
      </c>
      <c r="L728" s="4" t="s">
        <v>2106</v>
      </c>
      <c r="M728" s="4" t="s">
        <v>152</v>
      </c>
      <c r="N728" s="4" t="s">
        <v>233</v>
      </c>
      <c r="O728" s="4">
        <v>12</v>
      </c>
      <c r="P728" s="4" t="str">
        <f t="shared" si="19"/>
        <v>否</v>
      </c>
      <c r="Q728" s="4" t="str">
        <f t="shared" si="21"/>
        <v>是</v>
      </c>
      <c r="R728" s="4" t="str">
        <f t="shared" si="20"/>
        <v>1200</v>
      </c>
      <c r="S728" s="4">
        <v>1200</v>
      </c>
      <c r="T728" s="4" t="s">
        <v>53</v>
      </c>
      <c r="U728" s="4" t="s">
        <v>52</v>
      </c>
      <c r="V728" s="4">
        <v>110000</v>
      </c>
      <c r="W728" s="4" t="str">
        <f t="shared" si="22"/>
        <v>3200</v>
      </c>
      <c r="X728" s="4">
        <v>3200</v>
      </c>
      <c r="Y728" s="4">
        <v>3630</v>
      </c>
      <c r="Z728" s="4">
        <v>2000</v>
      </c>
      <c r="AA728" s="4" t="s">
        <v>42</v>
      </c>
      <c r="AB728" s="4">
        <f t="shared" si="23"/>
        <v>4400</v>
      </c>
    </row>
    <row r="729" ht="30" customHeight="1" spans="1:28">
      <c r="A729" s="4">
        <v>723</v>
      </c>
      <c r="B729" s="4" t="s">
        <v>2026</v>
      </c>
      <c r="C729" s="4" t="s">
        <v>2097</v>
      </c>
      <c r="D729" s="4" t="s">
        <v>2107</v>
      </c>
      <c r="E729" s="4" t="s">
        <v>2108</v>
      </c>
      <c r="F729" s="4" t="s">
        <v>2109</v>
      </c>
      <c r="G729" s="4" t="s">
        <v>40</v>
      </c>
      <c r="H729" s="4" t="s">
        <v>2110</v>
      </c>
      <c r="I729" s="4" t="s">
        <v>2111</v>
      </c>
      <c r="J729" s="4" t="s">
        <v>47</v>
      </c>
      <c r="K729" s="4" t="s">
        <v>48</v>
      </c>
      <c r="L729" s="4" t="s">
        <v>290</v>
      </c>
      <c r="M729" s="4" t="s">
        <v>50</v>
      </c>
      <c r="N729" s="4" t="s">
        <v>233</v>
      </c>
      <c r="O729" s="4">
        <v>12</v>
      </c>
      <c r="P729" s="4" t="str">
        <f t="shared" si="19"/>
        <v>否</v>
      </c>
      <c r="Q729" s="4" t="str">
        <f t="shared" si="21"/>
        <v>是</v>
      </c>
      <c r="R729" s="4" t="str">
        <f t="shared" si="20"/>
        <v>400</v>
      </c>
      <c r="S729" s="4">
        <v>400</v>
      </c>
      <c r="T729" s="4" t="s">
        <v>53</v>
      </c>
      <c r="U729" s="4" t="s">
        <v>52</v>
      </c>
      <c r="V729" s="4">
        <v>50841</v>
      </c>
      <c r="W729" s="4" t="str">
        <f t="shared" si="22"/>
        <v>3200</v>
      </c>
      <c r="X729" s="4">
        <v>3200</v>
      </c>
      <c r="Y729" s="4">
        <v>5250</v>
      </c>
      <c r="Z729" s="4">
        <v>5400</v>
      </c>
      <c r="AA729" s="4" t="s">
        <v>42</v>
      </c>
      <c r="AB729" s="4">
        <f t="shared" si="23"/>
        <v>3600</v>
      </c>
    </row>
    <row r="730" ht="30" customHeight="1" spans="1:28">
      <c r="A730" s="4">
        <v>724</v>
      </c>
      <c r="B730" s="4" t="s">
        <v>2026</v>
      </c>
      <c r="C730" s="4" t="s">
        <v>2097</v>
      </c>
      <c r="D730" s="4" t="s">
        <v>2112</v>
      </c>
      <c r="E730" s="4" t="s">
        <v>2113</v>
      </c>
      <c r="F730" s="4" t="s">
        <v>2114</v>
      </c>
      <c r="G730" s="4" t="s">
        <v>40</v>
      </c>
      <c r="H730" s="4" t="s">
        <v>2115</v>
      </c>
      <c r="I730" s="4" t="s">
        <v>2116</v>
      </c>
      <c r="J730" s="4"/>
      <c r="K730" s="4"/>
      <c r="L730" s="4"/>
      <c r="M730" s="4"/>
      <c r="N730" s="4"/>
      <c r="O730" s="4"/>
      <c r="P730" s="4" t="str">
        <f t="shared" si="19"/>
        <v/>
      </c>
      <c r="Q730" s="4" t="str">
        <f t="shared" si="21"/>
        <v/>
      </c>
      <c r="R730" s="4" t="str">
        <f t="shared" si="20"/>
        <v/>
      </c>
      <c r="S730" s="4"/>
      <c r="T730" s="4" t="s">
        <v>53</v>
      </c>
      <c r="U730" s="4" t="s">
        <v>52</v>
      </c>
      <c r="V730" s="4">
        <v>44471</v>
      </c>
      <c r="W730" s="4" t="str">
        <f t="shared" si="22"/>
        <v>3000</v>
      </c>
      <c r="X730" s="4">
        <v>3000</v>
      </c>
      <c r="Y730" s="4">
        <v>3300</v>
      </c>
      <c r="Z730" s="4">
        <v>13000</v>
      </c>
      <c r="AA730" s="4" t="s">
        <v>42</v>
      </c>
      <c r="AB730" s="4">
        <f t="shared" si="23"/>
        <v>3000</v>
      </c>
    </row>
    <row r="731" ht="30" customHeight="1" spans="1:28">
      <c r="A731" s="4">
        <v>725</v>
      </c>
      <c r="B731" s="4" t="s">
        <v>2026</v>
      </c>
      <c r="C731" s="4" t="s">
        <v>2097</v>
      </c>
      <c r="D731" s="4" t="s">
        <v>2117</v>
      </c>
      <c r="E731" s="4" t="s">
        <v>2118</v>
      </c>
      <c r="F731" s="4" t="s">
        <v>2119</v>
      </c>
      <c r="G731" s="4" t="s">
        <v>40</v>
      </c>
      <c r="H731" s="4" t="s">
        <v>2117</v>
      </c>
      <c r="I731" s="4" t="s">
        <v>2118</v>
      </c>
      <c r="J731" s="4"/>
      <c r="K731" s="4"/>
      <c r="L731" s="4"/>
      <c r="M731" s="4"/>
      <c r="N731" s="4"/>
      <c r="O731" s="4"/>
      <c r="P731" s="4" t="str">
        <f t="shared" si="19"/>
        <v/>
      </c>
      <c r="Q731" s="4" t="str">
        <f t="shared" si="21"/>
        <v/>
      </c>
      <c r="R731" s="4" t="str">
        <f t="shared" si="20"/>
        <v/>
      </c>
      <c r="S731" s="4"/>
      <c r="T731" s="4" t="s">
        <v>41</v>
      </c>
      <c r="U731" s="4" t="s">
        <v>42</v>
      </c>
      <c r="V731" s="4">
        <v>20000</v>
      </c>
      <c r="W731" s="4" t="str">
        <f t="shared" si="22"/>
        <v>500</v>
      </c>
      <c r="X731" s="4">
        <v>500</v>
      </c>
      <c r="Y731" s="4">
        <v>1560</v>
      </c>
      <c r="Z731" s="4">
        <v>0</v>
      </c>
      <c r="AA731" s="4" t="s">
        <v>42</v>
      </c>
      <c r="AB731" s="4">
        <f t="shared" si="23"/>
        <v>500</v>
      </c>
    </row>
    <row r="732" ht="30" customHeight="1" spans="1:28">
      <c r="A732" s="4">
        <v>726</v>
      </c>
      <c r="B732" s="4" t="s">
        <v>2026</v>
      </c>
      <c r="C732" s="4" t="s">
        <v>2097</v>
      </c>
      <c r="D732" s="4" t="s">
        <v>2120</v>
      </c>
      <c r="E732" s="4" t="s">
        <v>2043</v>
      </c>
      <c r="F732" s="4" t="s">
        <v>2121</v>
      </c>
      <c r="G732" s="4" t="s">
        <v>40</v>
      </c>
      <c r="H732" s="4" t="s">
        <v>2122</v>
      </c>
      <c r="I732" s="4" t="s">
        <v>2123</v>
      </c>
      <c r="J732" s="4" t="s">
        <v>47</v>
      </c>
      <c r="K732" s="4" t="s">
        <v>48</v>
      </c>
      <c r="L732" s="4" t="s">
        <v>338</v>
      </c>
      <c r="M732" s="4" t="s">
        <v>50</v>
      </c>
      <c r="N732" s="4" t="s">
        <v>233</v>
      </c>
      <c r="O732" s="4">
        <v>12</v>
      </c>
      <c r="P732" s="4" t="str">
        <f t="shared" si="19"/>
        <v>否</v>
      </c>
      <c r="Q732" s="4" t="str">
        <f t="shared" si="21"/>
        <v>是</v>
      </c>
      <c r="R732" s="4" t="str">
        <f t="shared" si="20"/>
        <v>400</v>
      </c>
      <c r="S732" s="4">
        <v>400</v>
      </c>
      <c r="T732" s="4" t="s">
        <v>53</v>
      </c>
      <c r="U732" s="4" t="s">
        <v>52</v>
      </c>
      <c r="V732" s="4">
        <v>100000</v>
      </c>
      <c r="W732" s="4" t="str">
        <f t="shared" si="22"/>
        <v>3200</v>
      </c>
      <c r="X732" s="4">
        <v>3200</v>
      </c>
      <c r="Y732" s="4">
        <v>3980</v>
      </c>
      <c r="Z732" s="4">
        <v>0</v>
      </c>
      <c r="AA732" s="4" t="s">
        <v>42</v>
      </c>
      <c r="AB732" s="4">
        <f t="shared" si="23"/>
        <v>3600</v>
      </c>
    </row>
    <row r="733" ht="30" customHeight="1" spans="1:28">
      <c r="A733" s="4">
        <v>727</v>
      </c>
      <c r="B733" s="4" t="s">
        <v>2026</v>
      </c>
      <c r="C733" s="4" t="s">
        <v>2097</v>
      </c>
      <c r="D733" s="4" t="s">
        <v>2124</v>
      </c>
      <c r="E733" s="4" t="s">
        <v>2102</v>
      </c>
      <c r="F733" s="4" t="s">
        <v>2125</v>
      </c>
      <c r="G733" s="4" t="s">
        <v>40</v>
      </c>
      <c r="H733" s="4" t="s">
        <v>2124</v>
      </c>
      <c r="I733" s="4" t="s">
        <v>2102</v>
      </c>
      <c r="J733" s="4"/>
      <c r="K733" s="4"/>
      <c r="L733" s="4"/>
      <c r="M733" s="4"/>
      <c r="N733" s="4"/>
      <c r="O733" s="4"/>
      <c r="P733" s="4" t="str">
        <f t="shared" si="19"/>
        <v/>
      </c>
      <c r="Q733" s="4" t="str">
        <f t="shared" si="21"/>
        <v/>
      </c>
      <c r="R733" s="4" t="str">
        <f t="shared" si="20"/>
        <v/>
      </c>
      <c r="S733" s="4"/>
      <c r="T733" s="4" t="s">
        <v>41</v>
      </c>
      <c r="U733" s="4" t="s">
        <v>42</v>
      </c>
      <c r="V733" s="4">
        <v>23000</v>
      </c>
      <c r="W733" s="4" t="str">
        <f t="shared" si="22"/>
        <v>500</v>
      </c>
      <c r="X733" s="4">
        <v>500</v>
      </c>
      <c r="Y733" s="4">
        <v>2100</v>
      </c>
      <c r="Z733" s="4">
        <v>7200</v>
      </c>
      <c r="AA733" s="4" t="s">
        <v>42</v>
      </c>
      <c r="AB733" s="4">
        <f t="shared" si="23"/>
        <v>500</v>
      </c>
    </row>
    <row r="734" ht="30" customHeight="1" spans="1:28">
      <c r="A734" s="4">
        <v>728</v>
      </c>
      <c r="B734" s="4" t="s">
        <v>2026</v>
      </c>
      <c r="C734" s="4" t="s">
        <v>2097</v>
      </c>
      <c r="D734" s="4" t="s">
        <v>2126</v>
      </c>
      <c r="E734" s="4" t="s">
        <v>2108</v>
      </c>
      <c r="F734" s="4" t="s">
        <v>2127</v>
      </c>
      <c r="G734" s="4" t="s">
        <v>40</v>
      </c>
      <c r="H734" s="4" t="s">
        <v>2126</v>
      </c>
      <c r="I734" s="4" t="s">
        <v>2108</v>
      </c>
      <c r="J734" s="4"/>
      <c r="K734" s="4"/>
      <c r="L734" s="4"/>
      <c r="M734" s="4"/>
      <c r="N734" s="4"/>
      <c r="O734" s="4"/>
      <c r="P734" s="4" t="str">
        <f t="shared" si="19"/>
        <v/>
      </c>
      <c r="Q734" s="4" t="str">
        <f t="shared" si="21"/>
        <v/>
      </c>
      <c r="R734" s="4" t="str">
        <f t="shared" si="20"/>
        <v/>
      </c>
      <c r="S734" s="4"/>
      <c r="T734" s="4" t="s">
        <v>41</v>
      </c>
      <c r="U734" s="4" t="s">
        <v>42</v>
      </c>
      <c r="V734" s="4">
        <v>27000</v>
      </c>
      <c r="W734" s="4" t="str">
        <f t="shared" si="22"/>
        <v>500</v>
      </c>
      <c r="X734" s="4">
        <v>500</v>
      </c>
      <c r="Y734" s="4">
        <v>1750</v>
      </c>
      <c r="Z734" s="4">
        <v>0</v>
      </c>
      <c r="AA734" s="4" t="s">
        <v>42</v>
      </c>
      <c r="AB734" s="4">
        <f t="shared" si="23"/>
        <v>500</v>
      </c>
    </row>
    <row r="735" ht="30" customHeight="1" spans="1:28">
      <c r="A735" s="4">
        <v>729</v>
      </c>
      <c r="B735" s="4" t="s">
        <v>2026</v>
      </c>
      <c r="C735" s="4" t="s">
        <v>2128</v>
      </c>
      <c r="D735" s="4" t="s">
        <v>2129</v>
      </c>
      <c r="E735" s="4" t="s">
        <v>2130</v>
      </c>
      <c r="F735" s="4" t="s">
        <v>2131</v>
      </c>
      <c r="G735" s="4" t="s">
        <v>60</v>
      </c>
      <c r="H735" s="4" t="s">
        <v>2132</v>
      </c>
      <c r="I735" s="4" t="s">
        <v>2133</v>
      </c>
      <c r="J735" s="4"/>
      <c r="K735" s="4"/>
      <c r="L735" s="4"/>
      <c r="M735" s="4"/>
      <c r="N735" s="4"/>
      <c r="O735" s="4"/>
      <c r="P735" s="4"/>
      <c r="Q735" s="4" t="str">
        <f t="shared" si="21"/>
        <v/>
      </c>
      <c r="R735" s="4" t="str">
        <f t="shared" si="20"/>
        <v/>
      </c>
      <c r="S735" s="4"/>
      <c r="T735" s="4" t="s">
        <v>53</v>
      </c>
      <c r="U735" s="4" t="s">
        <v>42</v>
      </c>
      <c r="V735" s="4">
        <v>28679</v>
      </c>
      <c r="W735" s="4" t="str">
        <f t="shared" si="22"/>
        <v>700</v>
      </c>
      <c r="X735" s="4">
        <v>700</v>
      </c>
      <c r="Y735" s="4">
        <f>VLOOKUP(E735,[1]丹阳村!$E:$AF,28,FALSE)</f>
        <v>2640</v>
      </c>
      <c r="Z735" s="4">
        <v>0</v>
      </c>
      <c r="AA735" s="4" t="s">
        <v>42</v>
      </c>
      <c r="AB735" s="4">
        <f t="shared" si="23"/>
        <v>700</v>
      </c>
    </row>
    <row r="736" ht="30" customHeight="1" spans="1:28">
      <c r="A736" s="4">
        <v>730</v>
      </c>
      <c r="B736" s="4" t="s">
        <v>2026</v>
      </c>
      <c r="C736" s="4" t="s">
        <v>2128</v>
      </c>
      <c r="D736" s="4" t="s">
        <v>2134</v>
      </c>
      <c r="E736" s="4" t="s">
        <v>2135</v>
      </c>
      <c r="F736" s="4" t="s">
        <v>2136</v>
      </c>
      <c r="G736" s="4" t="s">
        <v>40</v>
      </c>
      <c r="H736" s="4" t="s">
        <v>2137</v>
      </c>
      <c r="I736" s="4" t="s">
        <v>2138</v>
      </c>
      <c r="J736" s="4" t="s">
        <v>47</v>
      </c>
      <c r="K736" s="4" t="s">
        <v>48</v>
      </c>
      <c r="L736" s="4" t="s">
        <v>581</v>
      </c>
      <c r="M736" s="4" t="s">
        <v>50</v>
      </c>
      <c r="N736" s="4" t="s">
        <v>233</v>
      </c>
      <c r="O736" s="4">
        <v>12</v>
      </c>
      <c r="P736" s="4" t="str">
        <f t="shared" ref="P736:P769" si="24">IF(AND(O736&gt;=3,O736&lt;6),"是",IF(ISBLANK(O736),"","否"))</f>
        <v>否</v>
      </c>
      <c r="Q736" s="4" t="str">
        <f t="shared" si="21"/>
        <v>是</v>
      </c>
      <c r="R736" s="4" t="str">
        <f t="shared" si="20"/>
        <v>400</v>
      </c>
      <c r="S736" s="4">
        <v>400</v>
      </c>
      <c r="T736" s="4" t="s">
        <v>53</v>
      </c>
      <c r="U736" s="4" t="s">
        <v>52</v>
      </c>
      <c r="V736" s="4">
        <v>53980</v>
      </c>
      <c r="W736" s="4" t="str">
        <f t="shared" si="22"/>
        <v>3200</v>
      </c>
      <c r="X736" s="4">
        <v>3200</v>
      </c>
      <c r="Y736" s="4">
        <f>VLOOKUP(E736,[1]丹阳村!$E:$AF,28,FALSE)</f>
        <v>6103</v>
      </c>
      <c r="Z736" s="4">
        <v>400</v>
      </c>
      <c r="AA736" s="4" t="s">
        <v>42</v>
      </c>
      <c r="AB736" s="4">
        <f t="shared" si="23"/>
        <v>3600</v>
      </c>
    </row>
    <row r="737" ht="30" customHeight="1" spans="1:28">
      <c r="A737" s="4">
        <v>731</v>
      </c>
      <c r="B737" s="4" t="s">
        <v>2026</v>
      </c>
      <c r="C737" s="4" t="s">
        <v>2128</v>
      </c>
      <c r="D737" s="4" t="s">
        <v>2139</v>
      </c>
      <c r="E737" s="4" t="s">
        <v>2140</v>
      </c>
      <c r="F737" s="4" t="s">
        <v>2141</v>
      </c>
      <c r="G737" s="4" t="s">
        <v>40</v>
      </c>
      <c r="H737" s="4" t="s">
        <v>2142</v>
      </c>
      <c r="I737" s="4" t="s">
        <v>2143</v>
      </c>
      <c r="J737" s="4" t="s">
        <v>557</v>
      </c>
      <c r="K737" s="4" t="s">
        <v>1784</v>
      </c>
      <c r="L737" s="4" t="s">
        <v>2144</v>
      </c>
      <c r="M737" s="4" t="s">
        <v>152</v>
      </c>
      <c r="N737" s="4" t="s">
        <v>291</v>
      </c>
      <c r="O737" s="4">
        <v>10</v>
      </c>
      <c r="P737" s="4" t="str">
        <f t="shared" si="24"/>
        <v>否</v>
      </c>
      <c r="Q737" s="4" t="str">
        <f t="shared" si="21"/>
        <v>是</v>
      </c>
      <c r="R737" s="4" t="str">
        <f t="shared" si="20"/>
        <v>1200</v>
      </c>
      <c r="S737" s="4">
        <v>1200</v>
      </c>
      <c r="T737" s="4" t="s">
        <v>53</v>
      </c>
      <c r="U737" s="4" t="s">
        <v>52</v>
      </c>
      <c r="V737" s="4">
        <v>60000</v>
      </c>
      <c r="W737" s="4" t="str">
        <f t="shared" si="22"/>
        <v>3200</v>
      </c>
      <c r="X737" s="4">
        <v>3200</v>
      </c>
      <c r="Y737" s="4">
        <f>VLOOKUP(E737,[1]丹阳村!$E:$AF,28,FALSE)</f>
        <v>1800</v>
      </c>
      <c r="Z737" s="4">
        <v>0</v>
      </c>
      <c r="AA737" s="4" t="s">
        <v>42</v>
      </c>
      <c r="AB737" s="4">
        <f t="shared" si="23"/>
        <v>4400</v>
      </c>
    </row>
    <row r="738" ht="30" customHeight="1" spans="1:28">
      <c r="A738" s="4">
        <v>732</v>
      </c>
      <c r="B738" s="4" t="s">
        <v>2026</v>
      </c>
      <c r="C738" s="4" t="s">
        <v>2128</v>
      </c>
      <c r="D738" s="4" t="s">
        <v>2145</v>
      </c>
      <c r="E738" s="4" t="s">
        <v>2146</v>
      </c>
      <c r="F738" s="4" t="s">
        <v>2147</v>
      </c>
      <c r="G738" s="4" t="s">
        <v>40</v>
      </c>
      <c r="H738" s="4" t="s">
        <v>2148</v>
      </c>
      <c r="I738" s="4" t="s">
        <v>2149</v>
      </c>
      <c r="J738" s="4" t="s">
        <v>667</v>
      </c>
      <c r="K738" s="4" t="s">
        <v>1597</v>
      </c>
      <c r="L738" s="4" t="s">
        <v>2150</v>
      </c>
      <c r="M738" s="4" t="s">
        <v>152</v>
      </c>
      <c r="N738" s="4" t="s">
        <v>233</v>
      </c>
      <c r="O738" s="4">
        <v>12</v>
      </c>
      <c r="P738" s="4" t="str">
        <f t="shared" si="24"/>
        <v>否</v>
      </c>
      <c r="Q738" s="4" t="str">
        <f t="shared" si="21"/>
        <v>是</v>
      </c>
      <c r="R738" s="4" t="str">
        <f t="shared" si="20"/>
        <v>1200</v>
      </c>
      <c r="S738" s="4">
        <v>1200</v>
      </c>
      <c r="T738" s="4" t="s">
        <v>53</v>
      </c>
      <c r="U738" s="4" t="s">
        <v>52</v>
      </c>
      <c r="V738" s="4">
        <v>88017</v>
      </c>
      <c r="W738" s="4" t="str">
        <f t="shared" si="22"/>
        <v>3200</v>
      </c>
      <c r="X738" s="4">
        <v>3200</v>
      </c>
      <c r="Y738" s="4">
        <f>VLOOKUP(E738,[1]丹阳村!$E:$AF,28,FALSE)</f>
        <v>1890</v>
      </c>
      <c r="Z738" s="4">
        <v>5000</v>
      </c>
      <c r="AA738" s="4" t="s">
        <v>42</v>
      </c>
      <c r="AB738" s="4">
        <f t="shared" si="23"/>
        <v>4400</v>
      </c>
    </row>
    <row r="739" ht="30" customHeight="1" spans="1:28">
      <c r="A739" s="4">
        <v>733</v>
      </c>
      <c r="B739" s="4" t="s">
        <v>2026</v>
      </c>
      <c r="C739" s="4" t="s">
        <v>2128</v>
      </c>
      <c r="D739" s="4" t="s">
        <v>2151</v>
      </c>
      <c r="E739" s="4" t="s">
        <v>2152</v>
      </c>
      <c r="F739" s="4" t="s">
        <v>2153</v>
      </c>
      <c r="G739" s="4" t="s">
        <v>40</v>
      </c>
      <c r="H739" s="4" t="s">
        <v>2151</v>
      </c>
      <c r="I739" s="4" t="s">
        <v>2152</v>
      </c>
      <c r="J739" s="4"/>
      <c r="K739" s="4"/>
      <c r="L739" s="4"/>
      <c r="M739" s="4"/>
      <c r="N739" s="4"/>
      <c r="O739" s="4"/>
      <c r="P739" s="4" t="str">
        <f t="shared" si="24"/>
        <v/>
      </c>
      <c r="Q739" s="4" t="str">
        <f t="shared" si="21"/>
        <v/>
      </c>
      <c r="R739" s="4" t="str">
        <f t="shared" si="20"/>
        <v/>
      </c>
      <c r="S739" s="4"/>
      <c r="T739" s="4" t="s">
        <v>53</v>
      </c>
      <c r="U739" s="4" t="s">
        <v>42</v>
      </c>
      <c r="V739" s="4">
        <v>17912</v>
      </c>
      <c r="W739" s="4" t="str">
        <f t="shared" si="22"/>
        <v>700</v>
      </c>
      <c r="X739" s="4">
        <v>1700</v>
      </c>
      <c r="Y739" s="4">
        <f>VLOOKUP(E739,[1]丹阳村!$E:$AF,28,FALSE)</f>
        <v>8400</v>
      </c>
      <c r="Z739" s="4">
        <v>3000</v>
      </c>
      <c r="AA739" s="4" t="s">
        <v>42</v>
      </c>
      <c r="AB739" s="4">
        <f>S739+X739+X740</f>
        <v>1700</v>
      </c>
    </row>
    <row r="740" ht="30" customHeight="1" spans="1:28">
      <c r="A740" s="4">
        <v>734</v>
      </c>
      <c r="B740" s="4" t="s">
        <v>2026</v>
      </c>
      <c r="C740" s="4" t="s">
        <v>2128</v>
      </c>
      <c r="D740" s="4" t="s">
        <v>2151</v>
      </c>
      <c r="E740" s="4" t="s">
        <v>2152</v>
      </c>
      <c r="F740" s="4" t="s">
        <v>2153</v>
      </c>
      <c r="G740" s="4" t="s">
        <v>40</v>
      </c>
      <c r="H740" s="4" t="s">
        <v>2154</v>
      </c>
      <c r="I740" s="4" t="s">
        <v>2155</v>
      </c>
      <c r="J740" s="4"/>
      <c r="K740" s="4"/>
      <c r="L740" s="4"/>
      <c r="M740" s="4"/>
      <c r="N740" s="4"/>
      <c r="O740" s="4"/>
      <c r="P740" s="4" t="str">
        <f t="shared" si="24"/>
        <v/>
      </c>
      <c r="Q740" s="4" t="str">
        <f t="shared" si="21"/>
        <v/>
      </c>
      <c r="R740" s="4" t="str">
        <f t="shared" si="20"/>
        <v/>
      </c>
      <c r="S740" s="4"/>
      <c r="T740" s="4" t="s">
        <v>53</v>
      </c>
      <c r="U740" s="4" t="s">
        <v>42</v>
      </c>
      <c r="V740" s="4">
        <v>30351</v>
      </c>
      <c r="W740" s="4" t="str">
        <f t="shared" si="22"/>
        <v>1000</v>
      </c>
      <c r="X740" s="4"/>
      <c r="Y740" s="4"/>
      <c r="Z740" s="4"/>
      <c r="AA740" s="4"/>
      <c r="AB740" s="4"/>
    </row>
    <row r="741" ht="30" customHeight="1" spans="1:28">
      <c r="A741" s="4">
        <v>735</v>
      </c>
      <c r="B741" s="4" t="s">
        <v>2026</v>
      </c>
      <c r="C741" s="4" t="s">
        <v>2128</v>
      </c>
      <c r="D741" s="4" t="s">
        <v>2156</v>
      </c>
      <c r="E741" s="4" t="s">
        <v>2048</v>
      </c>
      <c r="F741" s="4" t="s">
        <v>2157</v>
      </c>
      <c r="G741" s="4" t="s">
        <v>40</v>
      </c>
      <c r="H741" s="4" t="s">
        <v>2158</v>
      </c>
      <c r="I741" s="4" t="s">
        <v>2051</v>
      </c>
      <c r="J741" s="4" t="s">
        <v>47</v>
      </c>
      <c r="K741" s="4" t="s">
        <v>173</v>
      </c>
      <c r="L741" s="4" t="s">
        <v>338</v>
      </c>
      <c r="M741" s="4" t="s">
        <v>50</v>
      </c>
      <c r="N741" s="4" t="s">
        <v>233</v>
      </c>
      <c r="O741" s="4">
        <v>12</v>
      </c>
      <c r="P741" s="4" t="str">
        <f t="shared" si="24"/>
        <v>否</v>
      </c>
      <c r="Q741" s="4" t="str">
        <f t="shared" si="21"/>
        <v>是</v>
      </c>
      <c r="R741" s="4" t="str">
        <f t="shared" si="20"/>
        <v>400</v>
      </c>
      <c r="S741" s="4">
        <v>400</v>
      </c>
      <c r="T741" s="4" t="s">
        <v>53</v>
      </c>
      <c r="U741" s="4" t="s">
        <v>52</v>
      </c>
      <c r="V741" s="4">
        <v>64118</v>
      </c>
      <c r="W741" s="4" t="str">
        <f t="shared" si="22"/>
        <v>3200</v>
      </c>
      <c r="X741" s="4">
        <v>3200</v>
      </c>
      <c r="Y741" s="4">
        <f>VLOOKUP(E741,[1]丹阳村!$E:$AF,28,FALSE)</f>
        <v>2700</v>
      </c>
      <c r="Z741" s="4">
        <v>3800</v>
      </c>
      <c r="AA741" s="4" t="s">
        <v>42</v>
      </c>
      <c r="AB741" s="4">
        <f t="shared" ref="AB741:AB752" si="25">S741+X741</f>
        <v>3600</v>
      </c>
    </row>
    <row r="742" ht="30" customHeight="1" spans="1:28">
      <c r="A742" s="4">
        <v>736</v>
      </c>
      <c r="B742" s="4" t="s">
        <v>2026</v>
      </c>
      <c r="C742" s="4" t="s">
        <v>2128</v>
      </c>
      <c r="D742" s="4" t="s">
        <v>2159</v>
      </c>
      <c r="E742" s="4" t="s">
        <v>2160</v>
      </c>
      <c r="F742" s="4" t="s">
        <v>2161</v>
      </c>
      <c r="G742" s="4" t="s">
        <v>60</v>
      </c>
      <c r="H742" s="4" t="s">
        <v>2162</v>
      </c>
      <c r="I742" s="4" t="s">
        <v>2163</v>
      </c>
      <c r="J742" s="4"/>
      <c r="K742" s="4"/>
      <c r="L742" s="4"/>
      <c r="M742" s="4"/>
      <c r="N742" s="4"/>
      <c r="O742" s="4"/>
      <c r="P742" s="4" t="str">
        <f t="shared" si="24"/>
        <v/>
      </c>
      <c r="Q742" s="4" t="str">
        <f t="shared" si="21"/>
        <v/>
      </c>
      <c r="R742" s="4" t="str">
        <f t="shared" si="20"/>
        <v/>
      </c>
      <c r="S742" s="4"/>
      <c r="T742" s="4" t="s">
        <v>41</v>
      </c>
      <c r="U742" s="4" t="s">
        <v>42</v>
      </c>
      <c r="V742" s="4">
        <v>13920</v>
      </c>
      <c r="W742" s="4" t="str">
        <f t="shared" si="22"/>
        <v>300</v>
      </c>
      <c r="X742" s="4">
        <v>300</v>
      </c>
      <c r="Y742" s="4">
        <f>VLOOKUP(E742,[1]丹阳村!$E:$AF,28,FALSE)</f>
        <v>7000</v>
      </c>
      <c r="Z742" s="4">
        <v>3000</v>
      </c>
      <c r="AA742" s="4" t="s">
        <v>42</v>
      </c>
      <c r="AB742" s="4">
        <f t="shared" si="25"/>
        <v>300</v>
      </c>
    </row>
    <row r="743" ht="30" customHeight="1" spans="1:28">
      <c r="A743" s="4">
        <v>737</v>
      </c>
      <c r="B743" s="4" t="s">
        <v>2026</v>
      </c>
      <c r="C743" s="4" t="s">
        <v>2128</v>
      </c>
      <c r="D743" s="4" t="s">
        <v>2164</v>
      </c>
      <c r="E743" s="4" t="s">
        <v>2165</v>
      </c>
      <c r="F743" s="4" t="s">
        <v>2166</v>
      </c>
      <c r="G743" s="4" t="s">
        <v>40</v>
      </c>
      <c r="H743" s="4" t="s">
        <v>2164</v>
      </c>
      <c r="I743" s="4" t="s">
        <v>2165</v>
      </c>
      <c r="J743" s="4"/>
      <c r="K743" s="4"/>
      <c r="L743" s="4"/>
      <c r="M743" s="4"/>
      <c r="N743" s="4"/>
      <c r="O743" s="4"/>
      <c r="P743" s="4" t="str">
        <f t="shared" si="24"/>
        <v/>
      </c>
      <c r="Q743" s="4" t="str">
        <f t="shared" si="21"/>
        <v/>
      </c>
      <c r="R743" s="4" t="str">
        <f t="shared" si="20"/>
        <v/>
      </c>
      <c r="S743" s="4"/>
      <c r="T743" s="4" t="s">
        <v>41</v>
      </c>
      <c r="U743" s="4" t="s">
        <v>42</v>
      </c>
      <c r="V743" s="4">
        <v>55270</v>
      </c>
      <c r="W743" s="4" t="str">
        <f t="shared" si="22"/>
        <v>800</v>
      </c>
      <c r="X743" s="4">
        <v>800</v>
      </c>
      <c r="Y743" s="4">
        <f>VLOOKUP(E743,[1]丹阳村!$E:$AF,28,FALSE)</f>
        <v>2700</v>
      </c>
      <c r="Z743" s="4">
        <v>0</v>
      </c>
      <c r="AA743" s="4" t="s">
        <v>42</v>
      </c>
      <c r="AB743" s="4">
        <f t="shared" si="25"/>
        <v>800</v>
      </c>
    </row>
    <row r="744" ht="30" customHeight="1" spans="1:28">
      <c r="A744" s="4">
        <v>738</v>
      </c>
      <c r="B744" s="4" t="s">
        <v>2026</v>
      </c>
      <c r="C744" s="4" t="s">
        <v>2128</v>
      </c>
      <c r="D744" s="4" t="s">
        <v>2167</v>
      </c>
      <c r="E744" s="4" t="s">
        <v>2165</v>
      </c>
      <c r="F744" s="4" t="s">
        <v>2168</v>
      </c>
      <c r="G744" s="4" t="s">
        <v>40</v>
      </c>
      <c r="H744" s="4" t="s">
        <v>2169</v>
      </c>
      <c r="I744" s="4" t="s">
        <v>2170</v>
      </c>
      <c r="J744" s="4" t="s">
        <v>47</v>
      </c>
      <c r="K744" s="4" t="s">
        <v>48</v>
      </c>
      <c r="L744" s="4" t="s">
        <v>2171</v>
      </c>
      <c r="M744" s="4" t="s">
        <v>50</v>
      </c>
      <c r="N744" s="4" t="s">
        <v>233</v>
      </c>
      <c r="O744" s="4">
        <v>12</v>
      </c>
      <c r="P744" s="4" t="str">
        <f t="shared" si="24"/>
        <v>否</v>
      </c>
      <c r="Q744" s="4" t="str">
        <f t="shared" si="21"/>
        <v>是</v>
      </c>
      <c r="R744" s="4" t="str">
        <f t="shared" si="20"/>
        <v>400</v>
      </c>
      <c r="S744" s="4">
        <v>400</v>
      </c>
      <c r="T744" s="4" t="s">
        <v>53</v>
      </c>
      <c r="U744" s="4" t="s">
        <v>52</v>
      </c>
      <c r="V744" s="4">
        <v>37257</v>
      </c>
      <c r="W744" s="4" t="str">
        <f t="shared" si="22"/>
        <v>3000</v>
      </c>
      <c r="X744" s="4">
        <v>3000</v>
      </c>
      <c r="Y744" s="4">
        <f>VLOOKUP(E744,[1]丹阳村!$E:$AF,28,FALSE)</f>
        <v>2700</v>
      </c>
      <c r="Z744" s="4">
        <v>8600</v>
      </c>
      <c r="AA744" s="4" t="s">
        <v>42</v>
      </c>
      <c r="AB744" s="4">
        <f t="shared" si="25"/>
        <v>3400</v>
      </c>
    </row>
    <row r="745" ht="30" customHeight="1" spans="1:28">
      <c r="A745" s="4">
        <v>739</v>
      </c>
      <c r="B745" s="4" t="s">
        <v>2026</v>
      </c>
      <c r="C745" s="4" t="s">
        <v>2128</v>
      </c>
      <c r="D745" s="4" t="s">
        <v>2172</v>
      </c>
      <c r="E745" s="4" t="s">
        <v>2048</v>
      </c>
      <c r="F745" s="4" t="s">
        <v>2173</v>
      </c>
      <c r="G745" s="4" t="s">
        <v>40</v>
      </c>
      <c r="H745" s="4" t="s">
        <v>2174</v>
      </c>
      <c r="I745" s="4" t="s">
        <v>2175</v>
      </c>
      <c r="J745" s="4" t="s">
        <v>47</v>
      </c>
      <c r="K745" s="4" t="s">
        <v>48</v>
      </c>
      <c r="L745" s="4" t="s">
        <v>2171</v>
      </c>
      <c r="M745" s="4" t="s">
        <v>50</v>
      </c>
      <c r="N745" s="4" t="s">
        <v>233</v>
      </c>
      <c r="O745" s="4">
        <v>12</v>
      </c>
      <c r="P745" s="4" t="str">
        <f t="shared" si="24"/>
        <v>否</v>
      </c>
      <c r="Q745" s="4" t="str">
        <f t="shared" si="21"/>
        <v>是</v>
      </c>
      <c r="R745" s="4" t="str">
        <f t="shared" si="20"/>
        <v>400</v>
      </c>
      <c r="S745" s="4">
        <v>400</v>
      </c>
      <c r="T745" s="4" t="s">
        <v>53</v>
      </c>
      <c r="U745" s="4" t="s">
        <v>52</v>
      </c>
      <c r="V745" s="4">
        <v>19900</v>
      </c>
      <c r="W745" s="4" t="str">
        <f t="shared" si="22"/>
        <v>2700</v>
      </c>
      <c r="X745" s="4">
        <v>2700</v>
      </c>
      <c r="Y745" s="4">
        <f>VLOOKUP(E745,[1]丹阳村!$E:$AF,28,FALSE)</f>
        <v>2700</v>
      </c>
      <c r="Z745" s="4">
        <v>1500</v>
      </c>
      <c r="AA745" s="4" t="s">
        <v>42</v>
      </c>
      <c r="AB745" s="4">
        <f t="shared" si="25"/>
        <v>3100</v>
      </c>
    </row>
    <row r="746" ht="30" customHeight="1" spans="1:28">
      <c r="A746" s="4">
        <v>740</v>
      </c>
      <c r="B746" s="4" t="s">
        <v>2026</v>
      </c>
      <c r="C746" s="4" t="s">
        <v>2128</v>
      </c>
      <c r="D746" s="4" t="s">
        <v>2176</v>
      </c>
      <c r="E746" s="4" t="s">
        <v>2177</v>
      </c>
      <c r="F746" s="4" t="s">
        <v>2178</v>
      </c>
      <c r="G746" s="4" t="s">
        <v>40</v>
      </c>
      <c r="H746" s="4" t="s">
        <v>2179</v>
      </c>
      <c r="I746" s="4" t="s">
        <v>346</v>
      </c>
      <c r="J746" s="4"/>
      <c r="K746" s="4"/>
      <c r="L746" s="4"/>
      <c r="M746" s="4"/>
      <c r="N746" s="4"/>
      <c r="O746" s="4"/>
      <c r="P746" s="4" t="str">
        <f t="shared" si="24"/>
        <v/>
      </c>
      <c r="Q746" s="4" t="str">
        <f t="shared" si="21"/>
        <v/>
      </c>
      <c r="R746" s="4" t="str">
        <f t="shared" si="20"/>
        <v/>
      </c>
      <c r="S746" s="4"/>
      <c r="T746" s="4" t="s">
        <v>41</v>
      </c>
      <c r="U746" s="4" t="s">
        <v>42</v>
      </c>
      <c r="V746" s="4">
        <v>43661</v>
      </c>
      <c r="W746" s="4" t="str">
        <f t="shared" si="22"/>
        <v>600</v>
      </c>
      <c r="X746" s="4">
        <v>600</v>
      </c>
      <c r="Y746" s="4">
        <f>VLOOKUP(E746,[1]丹阳村!$E:$AF,28,FALSE)</f>
        <v>6000</v>
      </c>
      <c r="Z746" s="4">
        <v>0</v>
      </c>
      <c r="AA746" s="4" t="s">
        <v>42</v>
      </c>
      <c r="AB746" s="4">
        <f t="shared" si="25"/>
        <v>600</v>
      </c>
    </row>
    <row r="747" ht="30" customHeight="1" spans="1:28">
      <c r="A747" s="4">
        <v>741</v>
      </c>
      <c r="B747" s="4" t="s">
        <v>2026</v>
      </c>
      <c r="C747" s="4" t="s">
        <v>2128</v>
      </c>
      <c r="D747" s="4" t="s">
        <v>2180</v>
      </c>
      <c r="E747" s="4" t="s">
        <v>2105</v>
      </c>
      <c r="F747" s="4" t="s">
        <v>2181</v>
      </c>
      <c r="G747" s="4" t="s">
        <v>40</v>
      </c>
      <c r="H747" s="4" t="s">
        <v>2180</v>
      </c>
      <c r="I747" s="4" t="s">
        <v>2105</v>
      </c>
      <c r="J747" s="4"/>
      <c r="K747" s="4"/>
      <c r="L747" s="4"/>
      <c r="M747" s="4"/>
      <c r="N747" s="4"/>
      <c r="O747" s="4"/>
      <c r="P747" s="4" t="str">
        <f t="shared" si="24"/>
        <v/>
      </c>
      <c r="Q747" s="4" t="str">
        <f t="shared" si="21"/>
        <v/>
      </c>
      <c r="R747" s="4" t="str">
        <f t="shared" si="20"/>
        <v/>
      </c>
      <c r="S747" s="4"/>
      <c r="T747" s="4" t="s">
        <v>41</v>
      </c>
      <c r="U747" s="4" t="s">
        <v>42</v>
      </c>
      <c r="V747" s="4">
        <v>50000</v>
      </c>
      <c r="W747" s="4" t="str">
        <f t="shared" si="22"/>
        <v>800</v>
      </c>
      <c r="X747" s="4">
        <v>800</v>
      </c>
      <c r="Y747" s="4">
        <f>VLOOKUP(E747,[1]丹阳村!$E:$AF,28,FALSE)</f>
        <v>3750</v>
      </c>
      <c r="Z747" s="4">
        <v>9000</v>
      </c>
      <c r="AA747" s="4" t="s">
        <v>42</v>
      </c>
      <c r="AB747" s="4">
        <f t="shared" si="25"/>
        <v>800</v>
      </c>
    </row>
    <row r="748" ht="30" customHeight="1" spans="1:28">
      <c r="A748" s="4">
        <v>742</v>
      </c>
      <c r="B748" s="4" t="s">
        <v>2026</v>
      </c>
      <c r="C748" s="4" t="s">
        <v>2128</v>
      </c>
      <c r="D748" s="4" t="s">
        <v>2182</v>
      </c>
      <c r="E748" s="4" t="s">
        <v>2043</v>
      </c>
      <c r="F748" s="4" t="s">
        <v>2183</v>
      </c>
      <c r="G748" s="4" t="s">
        <v>40</v>
      </c>
      <c r="H748" s="4" t="s">
        <v>2184</v>
      </c>
      <c r="I748" s="4" t="s">
        <v>2149</v>
      </c>
      <c r="J748" s="4" t="s">
        <v>47</v>
      </c>
      <c r="K748" s="4" t="s">
        <v>48</v>
      </c>
      <c r="L748" s="4" t="s">
        <v>290</v>
      </c>
      <c r="M748" s="4" t="s">
        <v>50</v>
      </c>
      <c r="N748" s="4" t="s">
        <v>428</v>
      </c>
      <c r="O748" s="4">
        <v>11</v>
      </c>
      <c r="P748" s="4" t="str">
        <f t="shared" si="24"/>
        <v>否</v>
      </c>
      <c r="Q748" s="4" t="str">
        <f t="shared" si="21"/>
        <v>是</v>
      </c>
      <c r="R748" s="4" t="str">
        <f t="shared" si="20"/>
        <v>400</v>
      </c>
      <c r="S748" s="4">
        <v>400</v>
      </c>
      <c r="T748" s="4" t="s">
        <v>53</v>
      </c>
      <c r="U748" s="4" t="s">
        <v>52</v>
      </c>
      <c r="V748" s="4">
        <v>52307</v>
      </c>
      <c r="W748" s="4" t="str">
        <f t="shared" si="22"/>
        <v>3200</v>
      </c>
      <c r="X748" s="4">
        <v>3200</v>
      </c>
      <c r="Y748" s="4">
        <f>VLOOKUP(E748,[1]丹阳村!$E:$AF,28,FALSE)</f>
        <v>3000</v>
      </c>
      <c r="Z748" s="4">
        <v>12500</v>
      </c>
      <c r="AA748" s="4" t="s">
        <v>42</v>
      </c>
      <c r="AB748" s="4">
        <f t="shared" si="25"/>
        <v>3600</v>
      </c>
    </row>
    <row r="749" ht="30" customHeight="1" spans="1:28">
      <c r="A749" s="4">
        <v>743</v>
      </c>
      <c r="B749" s="4" t="s">
        <v>2026</v>
      </c>
      <c r="C749" s="4" t="s">
        <v>2128</v>
      </c>
      <c r="D749" s="4" t="s">
        <v>2185</v>
      </c>
      <c r="E749" s="4" t="s">
        <v>2177</v>
      </c>
      <c r="F749" s="4" t="s">
        <v>2186</v>
      </c>
      <c r="G749" s="4" t="s">
        <v>40</v>
      </c>
      <c r="H749" s="4" t="s">
        <v>2185</v>
      </c>
      <c r="I749" s="4" t="s">
        <v>2177</v>
      </c>
      <c r="J749" s="4"/>
      <c r="K749" s="4"/>
      <c r="L749" s="4"/>
      <c r="M749" s="4"/>
      <c r="N749" s="4"/>
      <c r="O749" s="4"/>
      <c r="P749" s="4" t="str">
        <f t="shared" si="24"/>
        <v/>
      </c>
      <c r="Q749" s="4" t="str">
        <f t="shared" si="21"/>
        <v/>
      </c>
      <c r="R749" s="4" t="str">
        <f t="shared" si="20"/>
        <v/>
      </c>
      <c r="S749" s="4"/>
      <c r="T749" s="4" t="s">
        <v>41</v>
      </c>
      <c r="U749" s="4" t="s">
        <v>42</v>
      </c>
      <c r="V749" s="4">
        <v>15740</v>
      </c>
      <c r="W749" s="4" t="str">
        <f t="shared" si="22"/>
        <v>500</v>
      </c>
      <c r="X749" s="4">
        <v>500</v>
      </c>
      <c r="Y749" s="4">
        <f>VLOOKUP(E749,[1]丹阳村!$E:$AF,28,FALSE)</f>
        <v>6000</v>
      </c>
      <c r="Z749" s="4">
        <v>0</v>
      </c>
      <c r="AA749" s="4" t="s">
        <v>42</v>
      </c>
      <c r="AB749" s="4">
        <f t="shared" si="25"/>
        <v>500</v>
      </c>
    </row>
    <row r="750" ht="30" customHeight="1" spans="1:28">
      <c r="A750" s="4">
        <v>744</v>
      </c>
      <c r="B750" s="4" t="s">
        <v>2026</v>
      </c>
      <c r="C750" s="4" t="s">
        <v>2128</v>
      </c>
      <c r="D750" s="4" t="s">
        <v>2187</v>
      </c>
      <c r="E750" s="4" t="s">
        <v>2165</v>
      </c>
      <c r="F750" s="4" t="s">
        <v>2188</v>
      </c>
      <c r="G750" s="4" t="s">
        <v>40</v>
      </c>
      <c r="H750" s="4" t="s">
        <v>2189</v>
      </c>
      <c r="I750" s="4" t="s">
        <v>2190</v>
      </c>
      <c r="J750" s="4"/>
      <c r="K750" s="4"/>
      <c r="L750" s="4"/>
      <c r="M750" s="4"/>
      <c r="N750" s="4"/>
      <c r="O750" s="4"/>
      <c r="P750" s="4" t="str">
        <f t="shared" si="24"/>
        <v/>
      </c>
      <c r="Q750" s="4" t="str">
        <f t="shared" si="21"/>
        <v/>
      </c>
      <c r="R750" s="4" t="str">
        <f t="shared" si="20"/>
        <v/>
      </c>
      <c r="S750" s="4"/>
      <c r="T750" s="4" t="s">
        <v>41</v>
      </c>
      <c r="U750" s="4" t="s">
        <v>42</v>
      </c>
      <c r="V750" s="4">
        <v>30000</v>
      </c>
      <c r="W750" s="4" t="str">
        <f t="shared" si="22"/>
        <v>600</v>
      </c>
      <c r="X750" s="4">
        <v>600</v>
      </c>
      <c r="Y750" s="4">
        <v>4000</v>
      </c>
      <c r="Z750" s="4">
        <v>0</v>
      </c>
      <c r="AA750" s="4" t="s">
        <v>42</v>
      </c>
      <c r="AB750" s="4">
        <f t="shared" si="25"/>
        <v>600</v>
      </c>
    </row>
    <row r="751" ht="30" customHeight="1" spans="1:28">
      <c r="A751" s="4">
        <v>745</v>
      </c>
      <c r="B751" s="4" t="s">
        <v>2026</v>
      </c>
      <c r="C751" s="4" t="s">
        <v>2128</v>
      </c>
      <c r="D751" s="4" t="s">
        <v>2191</v>
      </c>
      <c r="E751" s="4" t="s">
        <v>2192</v>
      </c>
      <c r="F751" s="4" t="s">
        <v>2193</v>
      </c>
      <c r="G751" s="4" t="s">
        <v>40</v>
      </c>
      <c r="H751" s="4" t="s">
        <v>2191</v>
      </c>
      <c r="I751" s="4" t="s">
        <v>2192</v>
      </c>
      <c r="J751" s="4"/>
      <c r="K751" s="4"/>
      <c r="L751" s="4"/>
      <c r="M751" s="4"/>
      <c r="N751" s="4"/>
      <c r="O751" s="4"/>
      <c r="P751" s="4" t="str">
        <f t="shared" si="24"/>
        <v/>
      </c>
      <c r="Q751" s="4" t="str">
        <f t="shared" si="21"/>
        <v/>
      </c>
      <c r="R751" s="4" t="str">
        <f t="shared" si="20"/>
        <v/>
      </c>
      <c r="S751" s="4"/>
      <c r="T751" s="4" t="s">
        <v>41</v>
      </c>
      <c r="U751" s="4" t="s">
        <v>42</v>
      </c>
      <c r="V751" s="4">
        <v>30000</v>
      </c>
      <c r="W751" s="4" t="str">
        <f t="shared" si="22"/>
        <v>600</v>
      </c>
      <c r="X751" s="4">
        <v>600</v>
      </c>
      <c r="Y751" s="4">
        <f>VLOOKUP(E751,[1]丹阳村!$E:$AF,28,FALSE)</f>
        <v>2400</v>
      </c>
      <c r="Z751" s="4">
        <v>0</v>
      </c>
      <c r="AA751" s="4" t="s">
        <v>42</v>
      </c>
      <c r="AB751" s="4">
        <f t="shared" si="25"/>
        <v>600</v>
      </c>
    </row>
    <row r="752" ht="30" customHeight="1" spans="1:28">
      <c r="A752" s="4">
        <v>746</v>
      </c>
      <c r="B752" s="4" t="s">
        <v>2026</v>
      </c>
      <c r="C752" s="4" t="s">
        <v>2128</v>
      </c>
      <c r="D752" s="4" t="s">
        <v>2194</v>
      </c>
      <c r="E752" s="4" t="s">
        <v>2195</v>
      </c>
      <c r="F752" s="4" t="s">
        <v>2196</v>
      </c>
      <c r="G752" s="4" t="s">
        <v>60</v>
      </c>
      <c r="H752" s="4" t="s">
        <v>2197</v>
      </c>
      <c r="I752" s="4" t="s">
        <v>2198</v>
      </c>
      <c r="J752" s="4" t="s">
        <v>47</v>
      </c>
      <c r="K752" s="4" t="s">
        <v>48</v>
      </c>
      <c r="L752" s="4" t="s">
        <v>581</v>
      </c>
      <c r="M752" s="4" t="s">
        <v>50</v>
      </c>
      <c r="N752" s="4" t="s">
        <v>291</v>
      </c>
      <c r="O752" s="4">
        <v>10</v>
      </c>
      <c r="P752" s="4" t="str">
        <f t="shared" si="24"/>
        <v>否</v>
      </c>
      <c r="Q752" s="4" t="str">
        <f t="shared" si="21"/>
        <v>是</v>
      </c>
      <c r="R752" s="4" t="str">
        <f t="shared" si="20"/>
        <v>400</v>
      </c>
      <c r="S752" s="4">
        <v>400</v>
      </c>
      <c r="T752" s="4" t="s">
        <v>53</v>
      </c>
      <c r="U752" s="4" t="s">
        <v>52</v>
      </c>
      <c r="V752" s="4">
        <v>35620</v>
      </c>
      <c r="W752" s="4" t="str">
        <f t="shared" si="22"/>
        <v>3000</v>
      </c>
      <c r="X752" s="4">
        <v>3000</v>
      </c>
      <c r="Y752" s="4">
        <f>VLOOKUP(E752,[1]丹阳村!$E:$AF,28,FALSE)</f>
        <v>2100</v>
      </c>
      <c r="Z752" s="4">
        <v>9200</v>
      </c>
      <c r="AA752" s="4" t="s">
        <v>42</v>
      </c>
      <c r="AB752" s="4">
        <f t="shared" si="25"/>
        <v>3400</v>
      </c>
    </row>
    <row r="753" ht="30" customHeight="1" spans="1:28">
      <c r="A753" s="4">
        <v>747</v>
      </c>
      <c r="B753" s="4" t="s">
        <v>2026</v>
      </c>
      <c r="C753" s="4" t="s">
        <v>2128</v>
      </c>
      <c r="D753" s="4" t="s">
        <v>2199</v>
      </c>
      <c r="E753" s="4" t="s">
        <v>2146</v>
      </c>
      <c r="F753" s="4" t="s">
        <v>2200</v>
      </c>
      <c r="G753" s="4" t="s">
        <v>40</v>
      </c>
      <c r="H753" s="4" t="s">
        <v>2201</v>
      </c>
      <c r="I753" s="4" t="s">
        <v>2192</v>
      </c>
      <c r="J753" s="4" t="s">
        <v>731</v>
      </c>
      <c r="K753" s="4" t="s">
        <v>2202</v>
      </c>
      <c r="L753" s="4" t="s">
        <v>2203</v>
      </c>
      <c r="M753" s="4" t="s">
        <v>152</v>
      </c>
      <c r="N753" s="4" t="s">
        <v>291</v>
      </c>
      <c r="O753" s="4">
        <v>10</v>
      </c>
      <c r="P753" s="4" t="str">
        <f t="shared" si="24"/>
        <v>否</v>
      </c>
      <c r="Q753" s="4" t="str">
        <f t="shared" si="21"/>
        <v>是</v>
      </c>
      <c r="R753" s="4" t="str">
        <f t="shared" si="20"/>
        <v>1200</v>
      </c>
      <c r="S753" s="4">
        <v>1200</v>
      </c>
      <c r="T753" s="4" t="s">
        <v>53</v>
      </c>
      <c r="U753" s="4" t="s">
        <v>52</v>
      </c>
      <c r="V753" s="4">
        <v>61900</v>
      </c>
      <c r="W753" s="4" t="str">
        <f t="shared" si="22"/>
        <v>3200</v>
      </c>
      <c r="X753" s="4">
        <v>6200</v>
      </c>
      <c r="Y753" s="4">
        <f>VLOOKUP(E753,[1]丹阳村!$E:$AF,28,FALSE)</f>
        <v>1890</v>
      </c>
      <c r="Z753" s="4">
        <v>9800</v>
      </c>
      <c r="AA753" s="4" t="s">
        <v>42</v>
      </c>
      <c r="AB753" s="4">
        <v>7800</v>
      </c>
    </row>
    <row r="754" ht="30" customHeight="1" spans="1:28">
      <c r="A754" s="4">
        <v>748</v>
      </c>
      <c r="B754" s="4" t="s">
        <v>2026</v>
      </c>
      <c r="C754" s="4" t="s">
        <v>2128</v>
      </c>
      <c r="D754" s="4" t="s">
        <v>2199</v>
      </c>
      <c r="E754" s="4" t="s">
        <v>2146</v>
      </c>
      <c r="F754" s="4" t="s">
        <v>2200</v>
      </c>
      <c r="G754" s="4" t="s">
        <v>40</v>
      </c>
      <c r="H754" s="4" t="s">
        <v>2204</v>
      </c>
      <c r="I754" s="4" t="s">
        <v>2205</v>
      </c>
      <c r="J754" s="4" t="s">
        <v>47</v>
      </c>
      <c r="K754" s="4" t="s">
        <v>48</v>
      </c>
      <c r="L754" s="4" t="s">
        <v>1248</v>
      </c>
      <c r="M754" s="4" t="s">
        <v>50</v>
      </c>
      <c r="N754" s="4" t="s">
        <v>291</v>
      </c>
      <c r="O754" s="4">
        <v>10</v>
      </c>
      <c r="P754" s="4" t="str">
        <f t="shared" si="24"/>
        <v>否</v>
      </c>
      <c r="Q754" s="4" t="str">
        <f t="shared" si="21"/>
        <v>是</v>
      </c>
      <c r="R754" s="4" t="str">
        <f t="shared" si="20"/>
        <v>400</v>
      </c>
      <c r="S754" s="4">
        <v>400</v>
      </c>
      <c r="T754" s="4" t="s">
        <v>53</v>
      </c>
      <c r="U754" s="4" t="s">
        <v>52</v>
      </c>
      <c r="V754" s="4">
        <v>40392</v>
      </c>
      <c r="W754" s="4" t="str">
        <f t="shared" si="22"/>
        <v>3000</v>
      </c>
      <c r="X754" s="4"/>
      <c r="Y754" s="4"/>
      <c r="Z754" s="4"/>
      <c r="AA754" s="4"/>
      <c r="AB754" s="4"/>
    </row>
    <row r="755" ht="30" customHeight="1" spans="1:28">
      <c r="A755" s="4">
        <v>749</v>
      </c>
      <c r="B755" s="4" t="s">
        <v>2026</v>
      </c>
      <c r="C755" s="4" t="s">
        <v>2128</v>
      </c>
      <c r="D755" s="4" t="s">
        <v>2206</v>
      </c>
      <c r="E755" s="4" t="s">
        <v>2177</v>
      </c>
      <c r="F755" s="4" t="s">
        <v>2207</v>
      </c>
      <c r="G755" s="4" t="s">
        <v>40</v>
      </c>
      <c r="H755" s="4" t="s">
        <v>2208</v>
      </c>
      <c r="I755" s="4" t="s">
        <v>2209</v>
      </c>
      <c r="J755" s="4" t="s">
        <v>197</v>
      </c>
      <c r="K755" s="4" t="s">
        <v>198</v>
      </c>
      <c r="L755" s="4" t="s">
        <v>2210</v>
      </c>
      <c r="M755" s="4" t="s">
        <v>152</v>
      </c>
      <c r="N755" s="4" t="s">
        <v>291</v>
      </c>
      <c r="O755" s="4">
        <v>11</v>
      </c>
      <c r="P755" s="4" t="str">
        <f t="shared" si="24"/>
        <v>否</v>
      </c>
      <c r="Q755" s="4" t="str">
        <f t="shared" si="21"/>
        <v>是</v>
      </c>
      <c r="R755" s="4" t="str">
        <f t="shared" si="20"/>
        <v>1200</v>
      </c>
      <c r="S755" s="4">
        <v>1200</v>
      </c>
      <c r="T755" s="4" t="s">
        <v>53</v>
      </c>
      <c r="U755" s="4" t="s">
        <v>42</v>
      </c>
      <c r="V755" s="4">
        <v>22200</v>
      </c>
      <c r="W755" s="4" t="str">
        <f t="shared" si="22"/>
        <v>700</v>
      </c>
      <c r="X755" s="4">
        <v>700</v>
      </c>
      <c r="Y755" s="4">
        <f>VLOOKUP(E755,[1]丹阳村!$E:$AF,28,FALSE)</f>
        <v>6000</v>
      </c>
      <c r="Z755" s="4">
        <v>14500</v>
      </c>
      <c r="AA755" s="4" t="s">
        <v>42</v>
      </c>
      <c r="AB755" s="4">
        <f t="shared" ref="AB755:AB757" si="26">S755+X755</f>
        <v>1900</v>
      </c>
    </row>
    <row r="756" ht="30" customHeight="1" spans="1:28">
      <c r="A756" s="4">
        <v>750</v>
      </c>
      <c r="B756" s="4" t="s">
        <v>2026</v>
      </c>
      <c r="C756" s="4" t="s">
        <v>2128</v>
      </c>
      <c r="D756" s="4" t="s">
        <v>2211</v>
      </c>
      <c r="E756" s="4" t="s">
        <v>2108</v>
      </c>
      <c r="F756" s="4" t="s">
        <v>2212</v>
      </c>
      <c r="G756" s="4" t="s">
        <v>40</v>
      </c>
      <c r="H756" s="4" t="s">
        <v>2213</v>
      </c>
      <c r="I756" s="4" t="s">
        <v>2214</v>
      </c>
      <c r="J756" s="4" t="s">
        <v>47</v>
      </c>
      <c r="K756" s="4" t="s">
        <v>48</v>
      </c>
      <c r="L756" s="4" t="s">
        <v>581</v>
      </c>
      <c r="M756" s="4" t="s">
        <v>50</v>
      </c>
      <c r="N756" s="4" t="s">
        <v>291</v>
      </c>
      <c r="O756" s="4">
        <v>11</v>
      </c>
      <c r="P756" s="4" t="str">
        <f t="shared" si="24"/>
        <v>否</v>
      </c>
      <c r="Q756" s="4" t="str">
        <f t="shared" si="21"/>
        <v>是</v>
      </c>
      <c r="R756" s="4" t="str">
        <f t="shared" si="20"/>
        <v>400</v>
      </c>
      <c r="S756" s="4">
        <v>400</v>
      </c>
      <c r="T756" s="4" t="s">
        <v>53</v>
      </c>
      <c r="U756" s="4" t="s">
        <v>52</v>
      </c>
      <c r="V756" s="4">
        <v>35569</v>
      </c>
      <c r="W756" s="4" t="str">
        <f t="shared" si="22"/>
        <v>3000</v>
      </c>
      <c r="X756" s="4">
        <v>3000</v>
      </c>
      <c r="Y756" s="4">
        <f>VLOOKUP(E756,[1]丹阳村!$E:$AF,28,FALSE)</f>
        <v>3040</v>
      </c>
      <c r="Z756" s="4">
        <v>10200</v>
      </c>
      <c r="AA756" s="4" t="s">
        <v>42</v>
      </c>
      <c r="AB756" s="4">
        <f t="shared" si="26"/>
        <v>3400</v>
      </c>
    </row>
    <row r="757" ht="30" customHeight="1" spans="1:28">
      <c r="A757" s="4">
        <v>751</v>
      </c>
      <c r="B757" s="4" t="s">
        <v>2026</v>
      </c>
      <c r="C757" s="4" t="s">
        <v>2128</v>
      </c>
      <c r="D757" s="4" t="s">
        <v>2215</v>
      </c>
      <c r="E757" s="4" t="s">
        <v>2216</v>
      </c>
      <c r="F757" s="4" t="s">
        <v>2217</v>
      </c>
      <c r="G757" s="4" t="s">
        <v>40</v>
      </c>
      <c r="H757" s="4" t="s">
        <v>2215</v>
      </c>
      <c r="I757" s="4" t="s">
        <v>2216</v>
      </c>
      <c r="J757" s="4"/>
      <c r="K757" s="4"/>
      <c r="L757" s="4"/>
      <c r="M757" s="4"/>
      <c r="N757" s="4"/>
      <c r="O757" s="4"/>
      <c r="P757" s="4" t="str">
        <f t="shared" si="24"/>
        <v/>
      </c>
      <c r="Q757" s="4" t="str">
        <f t="shared" si="21"/>
        <v/>
      </c>
      <c r="R757" s="4" t="str">
        <f t="shared" si="20"/>
        <v/>
      </c>
      <c r="S757" s="4"/>
      <c r="T757" s="4" t="s">
        <v>53</v>
      </c>
      <c r="U757" s="4" t="s">
        <v>52</v>
      </c>
      <c r="V757" s="4">
        <v>47591</v>
      </c>
      <c r="W757" s="4" t="str">
        <f t="shared" si="22"/>
        <v>3000</v>
      </c>
      <c r="X757" s="4">
        <v>4000</v>
      </c>
      <c r="Y757" s="4">
        <f>VLOOKUP(E757,[1]丹阳村!$E:$AF,28,FALSE)</f>
        <v>4000</v>
      </c>
      <c r="Z757" s="4">
        <v>0</v>
      </c>
      <c r="AA757" s="4" t="s">
        <v>42</v>
      </c>
      <c r="AB757" s="4">
        <f t="shared" si="26"/>
        <v>4000</v>
      </c>
    </row>
    <row r="758" ht="30" customHeight="1" spans="1:28">
      <c r="A758" s="4">
        <v>752</v>
      </c>
      <c r="B758" s="4" t="s">
        <v>2026</v>
      </c>
      <c r="C758" s="4" t="s">
        <v>2128</v>
      </c>
      <c r="D758" s="4" t="s">
        <v>2215</v>
      </c>
      <c r="E758" s="4" t="s">
        <v>2216</v>
      </c>
      <c r="F758" s="4" t="s">
        <v>2217</v>
      </c>
      <c r="G758" s="4"/>
      <c r="H758" s="4" t="s">
        <v>2218</v>
      </c>
      <c r="I758" s="4" t="s">
        <v>2143</v>
      </c>
      <c r="J758" s="4"/>
      <c r="K758" s="4"/>
      <c r="L758" s="4"/>
      <c r="M758" s="4"/>
      <c r="N758" s="4"/>
      <c r="O758" s="4"/>
      <c r="P758" s="4" t="str">
        <f t="shared" si="24"/>
        <v/>
      </c>
      <c r="Q758" s="4" t="str">
        <f t="shared" si="21"/>
        <v/>
      </c>
      <c r="R758" s="4" t="str">
        <f t="shared" si="20"/>
        <v/>
      </c>
      <c r="S758" s="4"/>
      <c r="T758" s="4" t="s">
        <v>53</v>
      </c>
      <c r="U758" s="4" t="s">
        <v>42</v>
      </c>
      <c r="V758" s="4">
        <v>41318</v>
      </c>
      <c r="W758" s="4" t="str">
        <f t="shared" si="22"/>
        <v>1000</v>
      </c>
      <c r="X758" s="4"/>
      <c r="Y758" s="4"/>
      <c r="Z758" s="4"/>
      <c r="AA758" s="4"/>
      <c r="AB758" s="4"/>
    </row>
    <row r="759" ht="30" customHeight="1" spans="1:28">
      <c r="A759" s="4">
        <v>753</v>
      </c>
      <c r="B759" s="4" t="s">
        <v>2026</v>
      </c>
      <c r="C759" s="4" t="s">
        <v>2128</v>
      </c>
      <c r="D759" s="4" t="s">
        <v>2219</v>
      </c>
      <c r="E759" s="4" t="s">
        <v>2220</v>
      </c>
      <c r="F759" s="4" t="s">
        <v>2221</v>
      </c>
      <c r="G759" s="4" t="s">
        <v>40</v>
      </c>
      <c r="H759" s="4" t="s">
        <v>2222</v>
      </c>
      <c r="I759" s="4" t="s">
        <v>2138</v>
      </c>
      <c r="J759" s="4"/>
      <c r="K759" s="4"/>
      <c r="L759" s="4"/>
      <c r="M759" s="4"/>
      <c r="N759" s="4"/>
      <c r="O759" s="4"/>
      <c r="P759" s="4" t="str">
        <f t="shared" si="24"/>
        <v/>
      </c>
      <c r="Q759" s="4" t="str">
        <f t="shared" si="21"/>
        <v/>
      </c>
      <c r="R759" s="4" t="str">
        <f t="shared" si="20"/>
        <v/>
      </c>
      <c r="S759" s="4"/>
      <c r="T759" s="4" t="s">
        <v>41</v>
      </c>
      <c r="U759" s="4" t="s">
        <v>42</v>
      </c>
      <c r="V759" s="4">
        <v>60760</v>
      </c>
      <c r="W759" s="4" t="str">
        <f t="shared" si="22"/>
        <v>800</v>
      </c>
      <c r="X759" s="4">
        <v>800</v>
      </c>
      <c r="Y759" s="4">
        <v>6100</v>
      </c>
      <c r="Z759" s="4">
        <v>9800</v>
      </c>
      <c r="AA759" s="4" t="s">
        <v>42</v>
      </c>
      <c r="AB759" s="4">
        <f t="shared" ref="AB759:AB763" si="27">S759+X759</f>
        <v>800</v>
      </c>
    </row>
    <row r="760" ht="30" customHeight="1" spans="1:28">
      <c r="A760" s="4">
        <v>754</v>
      </c>
      <c r="B760" s="4" t="s">
        <v>2026</v>
      </c>
      <c r="C760" s="4" t="s">
        <v>2128</v>
      </c>
      <c r="D760" s="4" t="s">
        <v>2223</v>
      </c>
      <c r="E760" s="4" t="s">
        <v>2048</v>
      </c>
      <c r="F760" s="4" t="s">
        <v>2224</v>
      </c>
      <c r="G760" s="4" t="s">
        <v>40</v>
      </c>
      <c r="H760" s="4" t="s">
        <v>981</v>
      </c>
      <c r="I760" s="4" t="s">
        <v>2225</v>
      </c>
      <c r="J760" s="4" t="s">
        <v>476</v>
      </c>
      <c r="K760" s="4" t="s">
        <v>384</v>
      </c>
      <c r="L760" s="4" t="s">
        <v>308</v>
      </c>
      <c r="M760" s="4" t="s">
        <v>152</v>
      </c>
      <c r="N760" s="4" t="s">
        <v>233</v>
      </c>
      <c r="O760" s="4">
        <v>12</v>
      </c>
      <c r="P760" s="4" t="str">
        <f t="shared" si="24"/>
        <v>否</v>
      </c>
      <c r="Q760" s="4" t="str">
        <f t="shared" si="21"/>
        <v>是</v>
      </c>
      <c r="R760" s="4" t="str">
        <f t="shared" si="20"/>
        <v>1200</v>
      </c>
      <c r="S760" s="4">
        <v>1200</v>
      </c>
      <c r="T760" s="4" t="s">
        <v>53</v>
      </c>
      <c r="U760" s="4" t="s">
        <v>52</v>
      </c>
      <c r="V760" s="4">
        <v>76001</v>
      </c>
      <c r="W760" s="4" t="str">
        <f t="shared" si="22"/>
        <v>3200</v>
      </c>
      <c r="X760" s="4">
        <v>3200</v>
      </c>
      <c r="Y760" s="4">
        <f>VLOOKUP(E760,[1]丹阳村!$E:$AF,28,FALSE)</f>
        <v>2700</v>
      </c>
      <c r="Z760" s="4">
        <v>4000</v>
      </c>
      <c r="AA760" s="4" t="s">
        <v>42</v>
      </c>
      <c r="AB760" s="4">
        <f t="shared" si="27"/>
        <v>4400</v>
      </c>
    </row>
    <row r="761" ht="30" customHeight="1" spans="1:28">
      <c r="A761" s="4">
        <v>755</v>
      </c>
      <c r="B761" s="4" t="s">
        <v>2026</v>
      </c>
      <c r="C761" s="4" t="s">
        <v>2128</v>
      </c>
      <c r="D761" s="4" t="s">
        <v>2226</v>
      </c>
      <c r="E761" s="4" t="s">
        <v>2227</v>
      </c>
      <c r="F761" s="4" t="s">
        <v>2228</v>
      </c>
      <c r="G761" s="4" t="s">
        <v>40</v>
      </c>
      <c r="H761" s="4" t="s">
        <v>2229</v>
      </c>
      <c r="I761" s="4" t="s">
        <v>310</v>
      </c>
      <c r="J761" s="4"/>
      <c r="K761" s="4"/>
      <c r="L761" s="4"/>
      <c r="M761" s="4"/>
      <c r="N761" s="4"/>
      <c r="O761" s="4"/>
      <c r="P761" s="4" t="str">
        <f t="shared" si="24"/>
        <v/>
      </c>
      <c r="Q761" s="4" t="str">
        <f t="shared" si="21"/>
        <v/>
      </c>
      <c r="R761" s="4" t="str">
        <f t="shared" si="20"/>
        <v/>
      </c>
      <c r="S761" s="4"/>
      <c r="T761" s="4" t="s">
        <v>41</v>
      </c>
      <c r="U761" s="4" t="s">
        <v>42</v>
      </c>
      <c r="V761" s="4">
        <v>16000</v>
      </c>
      <c r="W761" s="4" t="str">
        <f t="shared" si="22"/>
        <v>500</v>
      </c>
      <c r="X761" s="8">
        <v>800</v>
      </c>
      <c r="Y761" s="4">
        <f>VLOOKUP(E761,[1]丹阳村!$E:$AF,28,FALSE)</f>
        <v>4782</v>
      </c>
      <c r="Z761" s="4">
        <v>4200</v>
      </c>
      <c r="AA761" s="4" t="s">
        <v>42</v>
      </c>
      <c r="AB761" s="4">
        <v>800</v>
      </c>
    </row>
    <row r="762" ht="30" customHeight="1" spans="1:28">
      <c r="A762" s="4">
        <v>756</v>
      </c>
      <c r="B762" s="4" t="s">
        <v>2026</v>
      </c>
      <c r="C762" s="4" t="s">
        <v>2128</v>
      </c>
      <c r="D762" s="4" t="s">
        <v>2226</v>
      </c>
      <c r="E762" s="4" t="s">
        <v>2227</v>
      </c>
      <c r="F762" s="4" t="s">
        <v>2228</v>
      </c>
      <c r="G762" s="4"/>
      <c r="H762" s="4" t="s">
        <v>1228</v>
      </c>
      <c r="I762" s="4" t="s">
        <v>2225</v>
      </c>
      <c r="J762" s="4"/>
      <c r="K762" s="4"/>
      <c r="L762" s="4"/>
      <c r="M762" s="4"/>
      <c r="N762" s="4"/>
      <c r="O762" s="4"/>
      <c r="P762" s="4" t="str">
        <f t="shared" si="24"/>
        <v/>
      </c>
      <c r="Q762" s="4" t="str">
        <f t="shared" si="21"/>
        <v/>
      </c>
      <c r="R762" s="4" t="str">
        <f t="shared" si="20"/>
        <v/>
      </c>
      <c r="S762" s="4"/>
      <c r="T762" s="4" t="s">
        <v>41</v>
      </c>
      <c r="U762" s="4" t="s">
        <v>42</v>
      </c>
      <c r="V762" s="4">
        <v>13500</v>
      </c>
      <c r="W762" s="4" t="str">
        <f t="shared" si="22"/>
        <v>300</v>
      </c>
      <c r="X762" s="9"/>
      <c r="Y762" s="4"/>
      <c r="Z762" s="4"/>
      <c r="AA762" s="4"/>
      <c r="AB762" s="4"/>
    </row>
    <row r="763" ht="30" customHeight="1" spans="1:28">
      <c r="A763" s="4">
        <v>757</v>
      </c>
      <c r="B763" s="4" t="s">
        <v>2026</v>
      </c>
      <c r="C763" s="4" t="s">
        <v>2128</v>
      </c>
      <c r="D763" s="4" t="s">
        <v>2230</v>
      </c>
      <c r="E763" s="4" t="s">
        <v>2108</v>
      </c>
      <c r="F763" s="4" t="s">
        <v>2231</v>
      </c>
      <c r="G763" s="4" t="s">
        <v>40</v>
      </c>
      <c r="H763" s="4" t="s">
        <v>2232</v>
      </c>
      <c r="I763" s="4" t="s">
        <v>2233</v>
      </c>
      <c r="J763" s="4"/>
      <c r="K763" s="4"/>
      <c r="L763" s="4"/>
      <c r="M763" s="4"/>
      <c r="N763" s="4"/>
      <c r="O763" s="4"/>
      <c r="P763" s="4" t="str">
        <f t="shared" si="24"/>
        <v/>
      </c>
      <c r="Q763" s="4" t="str">
        <f t="shared" si="21"/>
        <v/>
      </c>
      <c r="R763" s="4" t="str">
        <f t="shared" si="20"/>
        <v/>
      </c>
      <c r="S763" s="4"/>
      <c r="T763" s="4" t="s">
        <v>41</v>
      </c>
      <c r="U763" s="4" t="s">
        <v>42</v>
      </c>
      <c r="V763" s="4">
        <v>53000</v>
      </c>
      <c r="W763" s="4" t="str">
        <f t="shared" si="22"/>
        <v>800</v>
      </c>
      <c r="X763" s="4">
        <v>1100</v>
      </c>
      <c r="Y763" s="4">
        <f>VLOOKUP(E763,[1]丹阳村!$E:$AF,28,FALSE)</f>
        <v>3040</v>
      </c>
      <c r="Z763" s="4">
        <v>6000</v>
      </c>
      <c r="AA763" s="4" t="s">
        <v>42</v>
      </c>
      <c r="AB763" s="4">
        <f t="shared" si="27"/>
        <v>1100</v>
      </c>
    </row>
    <row r="764" ht="30" customHeight="1" spans="1:28">
      <c r="A764" s="4">
        <v>758</v>
      </c>
      <c r="B764" s="4" t="s">
        <v>2026</v>
      </c>
      <c r="C764" s="4" t="s">
        <v>2128</v>
      </c>
      <c r="D764" s="4" t="s">
        <v>2230</v>
      </c>
      <c r="E764" s="4" t="s">
        <v>2108</v>
      </c>
      <c r="F764" s="4" t="s">
        <v>2231</v>
      </c>
      <c r="G764" s="4"/>
      <c r="H764" s="4" t="s">
        <v>2234</v>
      </c>
      <c r="I764" s="4" t="s">
        <v>2235</v>
      </c>
      <c r="J764" s="4"/>
      <c r="K764" s="4"/>
      <c r="L764" s="4"/>
      <c r="M764" s="4"/>
      <c r="N764" s="4"/>
      <c r="O764" s="4"/>
      <c r="P764" s="4" t="str">
        <f t="shared" si="24"/>
        <v/>
      </c>
      <c r="Q764" s="4" t="str">
        <f t="shared" si="21"/>
        <v/>
      </c>
      <c r="R764" s="4" t="str">
        <f t="shared" si="20"/>
        <v/>
      </c>
      <c r="S764" s="4"/>
      <c r="T764" s="4" t="s">
        <v>41</v>
      </c>
      <c r="U764" s="4" t="s">
        <v>42</v>
      </c>
      <c r="V764" s="4">
        <v>14800</v>
      </c>
      <c r="W764" s="4" t="str">
        <f t="shared" si="22"/>
        <v>300</v>
      </c>
      <c r="X764" s="4"/>
      <c r="Y764" s="4"/>
      <c r="Z764" s="4"/>
      <c r="AA764" s="4"/>
      <c r="AB764" s="4"/>
    </row>
    <row r="765" ht="30" customHeight="1" spans="1:28">
      <c r="A765" s="4">
        <v>759</v>
      </c>
      <c r="B765" s="4" t="s">
        <v>2026</v>
      </c>
      <c r="C765" s="4" t="s">
        <v>2128</v>
      </c>
      <c r="D765" s="4" t="s">
        <v>861</v>
      </c>
      <c r="E765" s="4" t="s">
        <v>2102</v>
      </c>
      <c r="F765" s="4" t="s">
        <v>2236</v>
      </c>
      <c r="G765" s="4" t="s">
        <v>40</v>
      </c>
      <c r="H765" s="4" t="s">
        <v>2237</v>
      </c>
      <c r="I765" s="4" t="s">
        <v>2238</v>
      </c>
      <c r="J765" s="4" t="s">
        <v>47</v>
      </c>
      <c r="K765" s="4" t="s">
        <v>48</v>
      </c>
      <c r="L765" s="4" t="s">
        <v>581</v>
      </c>
      <c r="M765" s="4" t="s">
        <v>50</v>
      </c>
      <c r="N765" s="4" t="s">
        <v>291</v>
      </c>
      <c r="O765" s="4">
        <v>11</v>
      </c>
      <c r="P765" s="4" t="str">
        <f t="shared" si="24"/>
        <v>否</v>
      </c>
      <c r="Q765" s="4" t="str">
        <f t="shared" si="21"/>
        <v>是</v>
      </c>
      <c r="R765" s="4" t="str">
        <f t="shared" si="20"/>
        <v>400</v>
      </c>
      <c r="S765" s="4">
        <v>400</v>
      </c>
      <c r="T765" s="4" t="s">
        <v>53</v>
      </c>
      <c r="U765" s="4" t="s">
        <v>42</v>
      </c>
      <c r="V765" s="4">
        <v>20820</v>
      </c>
      <c r="W765" s="4" t="str">
        <f t="shared" si="22"/>
        <v>700</v>
      </c>
      <c r="X765" s="4">
        <v>700</v>
      </c>
      <c r="Y765" s="4">
        <f>VLOOKUP(E765,[1]丹阳村!$E:$AF,28,FALSE)</f>
        <v>9350</v>
      </c>
      <c r="Z765" s="4">
        <v>4500</v>
      </c>
      <c r="AA765" s="4" t="s">
        <v>42</v>
      </c>
      <c r="AB765" s="4">
        <f t="shared" ref="AB765:AB767" si="28">S765+X765</f>
        <v>1100</v>
      </c>
    </row>
    <row r="766" ht="30" customHeight="1" spans="1:28">
      <c r="A766" s="4">
        <v>760</v>
      </c>
      <c r="B766" s="4" t="s">
        <v>2026</v>
      </c>
      <c r="C766" s="4" t="s">
        <v>2128</v>
      </c>
      <c r="D766" s="4" t="s">
        <v>2239</v>
      </c>
      <c r="E766" s="4" t="s">
        <v>2227</v>
      </c>
      <c r="F766" s="4" t="s">
        <v>2240</v>
      </c>
      <c r="G766" s="4" t="s">
        <v>40</v>
      </c>
      <c r="H766" s="4" t="s">
        <v>2241</v>
      </c>
      <c r="I766" s="4" t="s">
        <v>2242</v>
      </c>
      <c r="J766" s="4"/>
      <c r="K766" s="4"/>
      <c r="L766" s="4"/>
      <c r="M766" s="4"/>
      <c r="N766" s="4"/>
      <c r="O766" s="4"/>
      <c r="P766" s="4" t="str">
        <f t="shared" si="24"/>
        <v/>
      </c>
      <c r="Q766" s="4" t="str">
        <f t="shared" si="21"/>
        <v/>
      </c>
      <c r="R766" s="4" t="str">
        <f t="shared" si="20"/>
        <v/>
      </c>
      <c r="S766" s="4"/>
      <c r="T766" s="4" t="s">
        <v>41</v>
      </c>
      <c r="U766" s="4" t="s">
        <v>42</v>
      </c>
      <c r="V766" s="4">
        <v>50570</v>
      </c>
      <c r="W766" s="4" t="str">
        <f t="shared" si="22"/>
        <v>800</v>
      </c>
      <c r="X766" s="4">
        <v>800</v>
      </c>
      <c r="Y766" s="4">
        <v>1110</v>
      </c>
      <c r="Z766" s="4">
        <v>0</v>
      </c>
      <c r="AA766" s="4" t="s">
        <v>42</v>
      </c>
      <c r="AB766" s="4">
        <f t="shared" si="28"/>
        <v>800</v>
      </c>
    </row>
    <row r="767" ht="30" customHeight="1" spans="1:28">
      <c r="A767" s="4">
        <v>761</v>
      </c>
      <c r="B767" s="4" t="s">
        <v>2026</v>
      </c>
      <c r="C767" s="4" t="s">
        <v>2128</v>
      </c>
      <c r="D767" s="4" t="s">
        <v>2243</v>
      </c>
      <c r="E767" s="4" t="s">
        <v>2048</v>
      </c>
      <c r="F767" s="4" t="s">
        <v>2244</v>
      </c>
      <c r="G767" s="4" t="s">
        <v>40</v>
      </c>
      <c r="H767" s="4" t="s">
        <v>2243</v>
      </c>
      <c r="I767" s="4" t="s">
        <v>2048</v>
      </c>
      <c r="J767" s="4"/>
      <c r="K767" s="4"/>
      <c r="L767" s="4"/>
      <c r="M767" s="4"/>
      <c r="N767" s="4"/>
      <c r="O767" s="4"/>
      <c r="P767" s="4" t="str">
        <f t="shared" si="24"/>
        <v/>
      </c>
      <c r="Q767" s="4" t="str">
        <f t="shared" si="21"/>
        <v/>
      </c>
      <c r="R767" s="4" t="str">
        <f t="shared" si="20"/>
        <v/>
      </c>
      <c r="S767" s="4"/>
      <c r="T767" s="4" t="s">
        <v>41</v>
      </c>
      <c r="U767" s="4" t="s">
        <v>42</v>
      </c>
      <c r="V767" s="4">
        <v>20000</v>
      </c>
      <c r="W767" s="4" t="str">
        <f t="shared" si="22"/>
        <v>500</v>
      </c>
      <c r="X767" s="4">
        <v>500</v>
      </c>
      <c r="Y767" s="4">
        <v>5400</v>
      </c>
      <c r="Z767" s="4">
        <v>0</v>
      </c>
      <c r="AA767" s="4" t="s">
        <v>42</v>
      </c>
      <c r="AB767" s="4">
        <f t="shared" si="28"/>
        <v>500</v>
      </c>
    </row>
    <row r="768" ht="30" customHeight="1" spans="1:28">
      <c r="A768" s="4">
        <v>762</v>
      </c>
      <c r="B768" s="4" t="s">
        <v>2026</v>
      </c>
      <c r="C768" s="4" t="s">
        <v>2128</v>
      </c>
      <c r="D768" s="4" t="s">
        <v>2245</v>
      </c>
      <c r="E768" s="4" t="s">
        <v>2102</v>
      </c>
      <c r="F768" s="4" t="s">
        <v>2246</v>
      </c>
      <c r="G768" s="4" t="s">
        <v>40</v>
      </c>
      <c r="H768" s="4" t="s">
        <v>2245</v>
      </c>
      <c r="I768" s="4" t="s">
        <v>2102</v>
      </c>
      <c r="J768" s="4"/>
      <c r="K768" s="4"/>
      <c r="L768" s="4"/>
      <c r="M768" s="4"/>
      <c r="N768" s="4"/>
      <c r="O768" s="4"/>
      <c r="P768" s="4" t="str">
        <f t="shared" si="24"/>
        <v/>
      </c>
      <c r="Q768" s="4" t="str">
        <f t="shared" si="21"/>
        <v/>
      </c>
      <c r="R768" s="4" t="str">
        <f t="shared" si="20"/>
        <v/>
      </c>
      <c r="S768" s="4"/>
      <c r="T768" s="4" t="s">
        <v>41</v>
      </c>
      <c r="U768" s="4" t="s">
        <v>42</v>
      </c>
      <c r="V768" s="4">
        <v>27000</v>
      </c>
      <c r="W768" s="4" t="str">
        <f t="shared" si="22"/>
        <v>500</v>
      </c>
      <c r="X768" s="8">
        <v>1000</v>
      </c>
      <c r="Y768" s="4">
        <v>9350</v>
      </c>
      <c r="Z768" s="4">
        <v>0</v>
      </c>
      <c r="AA768" s="4" t="s">
        <v>42</v>
      </c>
      <c r="AB768" s="4">
        <v>1000</v>
      </c>
    </row>
    <row r="769" ht="30" customHeight="1" spans="1:28">
      <c r="A769" s="4">
        <v>763</v>
      </c>
      <c r="B769" s="4" t="s">
        <v>2026</v>
      </c>
      <c r="C769" s="4" t="s">
        <v>2128</v>
      </c>
      <c r="D769" s="4" t="s">
        <v>2245</v>
      </c>
      <c r="E769" s="4" t="s">
        <v>2102</v>
      </c>
      <c r="F769" s="4" t="s">
        <v>2246</v>
      </c>
      <c r="G769" s="4" t="s">
        <v>40</v>
      </c>
      <c r="H769" s="4" t="s">
        <v>2247</v>
      </c>
      <c r="I769" s="4" t="s">
        <v>2190</v>
      </c>
      <c r="J769" s="4"/>
      <c r="K769" s="4"/>
      <c r="L769" s="4"/>
      <c r="M769" s="4"/>
      <c r="N769" s="4"/>
      <c r="O769" s="4"/>
      <c r="P769" s="4" t="str">
        <f t="shared" si="24"/>
        <v/>
      </c>
      <c r="Q769" s="4" t="str">
        <f t="shared" si="21"/>
        <v/>
      </c>
      <c r="R769" s="4" t="str">
        <f t="shared" si="20"/>
        <v/>
      </c>
      <c r="S769" s="4"/>
      <c r="T769" s="4" t="s">
        <v>41</v>
      </c>
      <c r="U769" s="4" t="s">
        <v>42</v>
      </c>
      <c r="V769" s="4">
        <v>18000</v>
      </c>
      <c r="W769" s="4" t="str">
        <f t="shared" si="22"/>
        <v>500</v>
      </c>
      <c r="X769" s="9"/>
      <c r="Y769" s="4"/>
      <c r="Z769" s="4"/>
      <c r="AA769" s="4"/>
      <c r="AB769" s="4"/>
    </row>
    <row r="770" ht="30" customHeight="1" spans="1:28">
      <c r="A770" s="4">
        <v>764</v>
      </c>
      <c r="B770" s="4" t="s">
        <v>2026</v>
      </c>
      <c r="C770" s="4" t="s">
        <v>2128</v>
      </c>
      <c r="D770" s="4" t="s">
        <v>2248</v>
      </c>
      <c r="E770" s="4" t="s">
        <v>2249</v>
      </c>
      <c r="F770" s="4" t="s">
        <v>2250</v>
      </c>
      <c r="G770" s="4" t="s">
        <v>40</v>
      </c>
      <c r="H770" s="4" t="s">
        <v>2251</v>
      </c>
      <c r="I770" s="4" t="s">
        <v>2242</v>
      </c>
      <c r="J770" s="4" t="s">
        <v>47</v>
      </c>
      <c r="K770" s="4" t="s">
        <v>48</v>
      </c>
      <c r="L770" s="4" t="s">
        <v>173</v>
      </c>
      <c r="M770" s="4" t="s">
        <v>50</v>
      </c>
      <c r="N770" s="4" t="s">
        <v>233</v>
      </c>
      <c r="O770" s="4">
        <v>12</v>
      </c>
      <c r="P770" s="4" t="s">
        <v>42</v>
      </c>
      <c r="Q770" s="4" t="str">
        <f t="shared" si="21"/>
        <v>是</v>
      </c>
      <c r="R770" s="4" t="str">
        <f t="shared" si="20"/>
        <v>400</v>
      </c>
      <c r="S770" s="4">
        <v>400</v>
      </c>
      <c r="T770" s="4" t="s">
        <v>53</v>
      </c>
      <c r="U770" s="4" t="s">
        <v>52</v>
      </c>
      <c r="V770" s="4">
        <v>138194</v>
      </c>
      <c r="W770" s="4" t="str">
        <f t="shared" si="22"/>
        <v>3200</v>
      </c>
      <c r="X770" s="4">
        <v>3200</v>
      </c>
      <c r="Y770" s="4">
        <v>0</v>
      </c>
      <c r="Z770" s="4">
        <v>0</v>
      </c>
      <c r="AA770" s="4" t="s">
        <v>42</v>
      </c>
      <c r="AB770" s="4">
        <f>S770+X770</f>
        <v>3600</v>
      </c>
    </row>
    <row r="771" ht="30" customHeight="1" spans="1:28">
      <c r="A771" s="4">
        <v>765</v>
      </c>
      <c r="B771" s="4" t="s">
        <v>2026</v>
      </c>
      <c r="C771" s="4" t="s">
        <v>2252</v>
      </c>
      <c r="D771" s="4" t="s">
        <v>2253</v>
      </c>
      <c r="E771" s="4" t="s">
        <v>2254</v>
      </c>
      <c r="F771" s="4" t="s">
        <v>2255</v>
      </c>
      <c r="G771" s="4" t="s">
        <v>40</v>
      </c>
      <c r="H771" s="4" t="s">
        <v>2256</v>
      </c>
      <c r="I771" s="4" t="s">
        <v>2257</v>
      </c>
      <c r="J771" s="4" t="s">
        <v>476</v>
      </c>
      <c r="K771" s="4" t="s">
        <v>2258</v>
      </c>
      <c r="L771" s="4" t="s">
        <v>2258</v>
      </c>
      <c r="M771" s="4" t="s">
        <v>152</v>
      </c>
      <c r="N771" s="4" t="s">
        <v>233</v>
      </c>
      <c r="O771" s="4">
        <v>12</v>
      </c>
      <c r="P771" s="4" t="str">
        <f t="shared" ref="P771:P781" si="29">IF(AND(O771&gt;=3,O771&lt;6),"是",IF(ISBLANK(O771),"","否"))</f>
        <v>否</v>
      </c>
      <c r="Q771" s="4" t="str">
        <f t="shared" si="21"/>
        <v>是</v>
      </c>
      <c r="R771" s="4" t="str">
        <f t="shared" si="20"/>
        <v>1200</v>
      </c>
      <c r="S771" s="4">
        <v>1200</v>
      </c>
      <c r="T771" s="4" t="s">
        <v>53</v>
      </c>
      <c r="U771" s="4" t="s">
        <v>42</v>
      </c>
      <c r="V771" s="4">
        <v>80000</v>
      </c>
      <c r="W771" s="4" t="str">
        <f t="shared" si="22"/>
        <v>1200</v>
      </c>
      <c r="X771" s="4">
        <v>1200</v>
      </c>
      <c r="Y771" s="4">
        <v>9000</v>
      </c>
      <c r="Z771" s="4">
        <v>4400</v>
      </c>
      <c r="AA771" s="4" t="s">
        <v>42</v>
      </c>
      <c r="AB771" s="4">
        <f>S771+X771</f>
        <v>2400</v>
      </c>
    </row>
    <row r="772" ht="30" customHeight="1" spans="1:28">
      <c r="A772" s="4">
        <v>766</v>
      </c>
      <c r="B772" s="4" t="s">
        <v>2026</v>
      </c>
      <c r="C772" s="4" t="s">
        <v>2252</v>
      </c>
      <c r="D772" s="4" t="s">
        <v>2259</v>
      </c>
      <c r="E772" s="4" t="s">
        <v>2260</v>
      </c>
      <c r="F772" s="4" t="s">
        <v>2261</v>
      </c>
      <c r="G772" s="4" t="s">
        <v>40</v>
      </c>
      <c r="H772" s="4" t="s">
        <v>2259</v>
      </c>
      <c r="I772" s="4" t="s">
        <v>2260</v>
      </c>
      <c r="J772" s="4" t="s">
        <v>47</v>
      </c>
      <c r="K772" s="4" t="s">
        <v>48</v>
      </c>
      <c r="L772" s="4" t="s">
        <v>251</v>
      </c>
      <c r="M772" s="4" t="s">
        <v>50</v>
      </c>
      <c r="N772" s="4" t="s">
        <v>768</v>
      </c>
      <c r="O772" s="4">
        <v>7</v>
      </c>
      <c r="P772" s="4" t="str">
        <f t="shared" si="29"/>
        <v>否</v>
      </c>
      <c r="Q772" s="4" t="str">
        <f t="shared" si="21"/>
        <v>是</v>
      </c>
      <c r="R772" s="4" t="str">
        <f t="shared" si="20"/>
        <v>400</v>
      </c>
      <c r="S772" s="4">
        <v>400</v>
      </c>
      <c r="T772" s="4" t="s">
        <v>53</v>
      </c>
      <c r="U772" s="4" t="s">
        <v>42</v>
      </c>
      <c r="V772" s="4">
        <v>40800</v>
      </c>
      <c r="W772" s="4" t="str">
        <f t="shared" si="22"/>
        <v>1000</v>
      </c>
      <c r="X772" s="8">
        <v>1700</v>
      </c>
      <c r="Y772" s="4">
        <v>9750</v>
      </c>
      <c r="Z772" s="4">
        <v>0</v>
      </c>
      <c r="AA772" s="4" t="s">
        <v>42</v>
      </c>
      <c r="AB772" s="4">
        <v>2500</v>
      </c>
    </row>
    <row r="773" ht="30" customHeight="1" spans="1:28">
      <c r="A773" s="4">
        <v>767</v>
      </c>
      <c r="B773" s="4" t="s">
        <v>2026</v>
      </c>
      <c r="C773" s="4" t="s">
        <v>2252</v>
      </c>
      <c r="D773" s="4" t="s">
        <v>2259</v>
      </c>
      <c r="E773" s="4" t="s">
        <v>2260</v>
      </c>
      <c r="F773" s="4" t="s">
        <v>2261</v>
      </c>
      <c r="G773" s="4" t="s">
        <v>40</v>
      </c>
      <c r="H773" s="4" t="s">
        <v>2262</v>
      </c>
      <c r="I773" s="4" t="s">
        <v>2263</v>
      </c>
      <c r="J773" s="4" t="s">
        <v>47</v>
      </c>
      <c r="K773" s="4" t="s">
        <v>422</v>
      </c>
      <c r="L773" s="4" t="s">
        <v>1998</v>
      </c>
      <c r="M773" s="4" t="s">
        <v>50</v>
      </c>
      <c r="N773" s="4" t="s">
        <v>233</v>
      </c>
      <c r="O773" s="4">
        <v>12</v>
      </c>
      <c r="P773" s="4" t="str">
        <f t="shared" si="29"/>
        <v>否</v>
      </c>
      <c r="Q773" s="4" t="str">
        <f t="shared" si="21"/>
        <v>是</v>
      </c>
      <c r="R773" s="4" t="str">
        <f t="shared" si="20"/>
        <v>400</v>
      </c>
      <c r="S773" s="4">
        <v>400</v>
      </c>
      <c r="T773" s="4" t="s">
        <v>53</v>
      </c>
      <c r="U773" s="4" t="s">
        <v>42</v>
      </c>
      <c r="V773" s="4">
        <v>27000</v>
      </c>
      <c r="W773" s="4" t="str">
        <f t="shared" si="22"/>
        <v>700</v>
      </c>
      <c r="X773" s="9"/>
      <c r="Y773" s="4"/>
      <c r="Z773" s="4"/>
      <c r="AA773" s="4"/>
      <c r="AB773" s="4"/>
    </row>
    <row r="774" ht="30" customHeight="1" spans="1:28">
      <c r="A774" s="4">
        <v>768</v>
      </c>
      <c r="B774" s="4" t="s">
        <v>2026</v>
      </c>
      <c r="C774" s="4" t="s">
        <v>2252</v>
      </c>
      <c r="D774" s="4" t="s">
        <v>2264</v>
      </c>
      <c r="E774" s="4" t="s">
        <v>2257</v>
      </c>
      <c r="F774" s="4" t="s">
        <v>2265</v>
      </c>
      <c r="G774" s="4" t="s">
        <v>40</v>
      </c>
      <c r="H774" s="4" t="s">
        <v>2266</v>
      </c>
      <c r="I774" s="4" t="s">
        <v>2267</v>
      </c>
      <c r="J774" s="4" t="s">
        <v>47</v>
      </c>
      <c r="K774" s="4" t="s">
        <v>48</v>
      </c>
      <c r="L774" s="4" t="s">
        <v>338</v>
      </c>
      <c r="M774" s="4" t="s">
        <v>50</v>
      </c>
      <c r="N774" s="4" t="s">
        <v>233</v>
      </c>
      <c r="O774" s="4">
        <v>12</v>
      </c>
      <c r="P774" s="4" t="str">
        <f t="shared" si="29"/>
        <v>否</v>
      </c>
      <c r="Q774" s="4" t="str">
        <f t="shared" si="21"/>
        <v>是</v>
      </c>
      <c r="R774" s="4" t="str">
        <f t="shared" si="20"/>
        <v>400</v>
      </c>
      <c r="S774" s="4">
        <v>400</v>
      </c>
      <c r="T774" s="4" t="s">
        <v>53</v>
      </c>
      <c r="U774" s="4" t="s">
        <v>52</v>
      </c>
      <c r="V774" s="4">
        <v>60000</v>
      </c>
      <c r="W774" s="4" t="str">
        <f t="shared" si="22"/>
        <v>3200</v>
      </c>
      <c r="X774" s="8">
        <v>3900</v>
      </c>
      <c r="Y774" s="4">
        <v>5350</v>
      </c>
      <c r="Z774" s="4">
        <v>4000</v>
      </c>
      <c r="AA774" s="4" t="s">
        <v>42</v>
      </c>
      <c r="AB774" s="4">
        <v>4700</v>
      </c>
    </row>
    <row r="775" ht="30" customHeight="1" spans="1:28">
      <c r="A775" s="4">
        <v>769</v>
      </c>
      <c r="B775" s="4" t="s">
        <v>2026</v>
      </c>
      <c r="C775" s="4" t="s">
        <v>2252</v>
      </c>
      <c r="D775" s="4" t="s">
        <v>2264</v>
      </c>
      <c r="E775" s="4" t="s">
        <v>2257</v>
      </c>
      <c r="F775" s="4" t="s">
        <v>2265</v>
      </c>
      <c r="G775" s="4" t="s">
        <v>40</v>
      </c>
      <c r="H775" s="4" t="s">
        <v>2268</v>
      </c>
      <c r="I775" s="4" t="s">
        <v>2269</v>
      </c>
      <c r="J775" s="4" t="s">
        <v>47</v>
      </c>
      <c r="K775" s="4" t="s">
        <v>48</v>
      </c>
      <c r="L775" s="4" t="s">
        <v>338</v>
      </c>
      <c r="M775" s="4" t="s">
        <v>50</v>
      </c>
      <c r="N775" s="4" t="s">
        <v>339</v>
      </c>
      <c r="O775" s="4">
        <v>9</v>
      </c>
      <c r="P775" s="4" t="str">
        <f t="shared" si="29"/>
        <v>否</v>
      </c>
      <c r="Q775" s="4" t="str">
        <f t="shared" si="21"/>
        <v>是</v>
      </c>
      <c r="R775" s="4" t="str">
        <f t="shared" si="20"/>
        <v>400</v>
      </c>
      <c r="S775" s="4">
        <v>400</v>
      </c>
      <c r="T775" s="4" t="s">
        <v>53</v>
      </c>
      <c r="U775" s="4" t="s">
        <v>42</v>
      </c>
      <c r="V775" s="4">
        <v>26000</v>
      </c>
      <c r="W775" s="4" t="str">
        <f t="shared" si="22"/>
        <v>700</v>
      </c>
      <c r="X775" s="9"/>
      <c r="Y775" s="4"/>
      <c r="Z775" s="4"/>
      <c r="AA775" s="4"/>
      <c r="AB775" s="4"/>
    </row>
    <row r="776" ht="30" customHeight="1" spans="1:28">
      <c r="A776" s="4">
        <v>770</v>
      </c>
      <c r="B776" s="4" t="s">
        <v>2026</v>
      </c>
      <c r="C776" s="4" t="s">
        <v>2252</v>
      </c>
      <c r="D776" s="4" t="s">
        <v>2270</v>
      </c>
      <c r="E776" s="4" t="s">
        <v>2271</v>
      </c>
      <c r="F776" s="4" t="s">
        <v>2272</v>
      </c>
      <c r="G776" s="4" t="s">
        <v>40</v>
      </c>
      <c r="H776" s="4" t="s">
        <v>2273</v>
      </c>
      <c r="I776" s="4" t="s">
        <v>2274</v>
      </c>
      <c r="J776" s="4" t="s">
        <v>47</v>
      </c>
      <c r="K776" s="4" t="s">
        <v>48</v>
      </c>
      <c r="L776" s="4" t="s">
        <v>251</v>
      </c>
      <c r="M776" s="4" t="s">
        <v>50</v>
      </c>
      <c r="N776" s="4" t="s">
        <v>1041</v>
      </c>
      <c r="O776" s="4">
        <v>6</v>
      </c>
      <c r="P776" s="4" t="str">
        <f t="shared" si="29"/>
        <v>否</v>
      </c>
      <c r="Q776" s="4" t="str">
        <f t="shared" si="21"/>
        <v>是</v>
      </c>
      <c r="R776" s="4" t="str">
        <f t="shared" si="20"/>
        <v>400</v>
      </c>
      <c r="S776" s="4">
        <v>400</v>
      </c>
      <c r="T776" s="4" t="s">
        <v>53</v>
      </c>
      <c r="U776" s="4" t="s">
        <v>42</v>
      </c>
      <c r="V776" s="4">
        <v>13700</v>
      </c>
      <c r="W776" s="4" t="str">
        <f t="shared" si="22"/>
        <v>500</v>
      </c>
      <c r="X776" s="4">
        <v>500</v>
      </c>
      <c r="Y776" s="4">
        <v>3750</v>
      </c>
      <c r="Z776" s="4">
        <v>2000</v>
      </c>
      <c r="AA776" s="4" t="s">
        <v>42</v>
      </c>
      <c r="AB776" s="4">
        <f>S776+X776</f>
        <v>900</v>
      </c>
    </row>
    <row r="777" ht="30" customHeight="1" spans="1:28">
      <c r="A777" s="4">
        <v>771</v>
      </c>
      <c r="B777" s="4" t="s">
        <v>2026</v>
      </c>
      <c r="C777" s="4" t="s">
        <v>2252</v>
      </c>
      <c r="D777" s="4" t="s">
        <v>2275</v>
      </c>
      <c r="E777" s="4" t="s">
        <v>2276</v>
      </c>
      <c r="F777" s="4" t="s">
        <v>2277</v>
      </c>
      <c r="G777" s="4" t="s">
        <v>40</v>
      </c>
      <c r="H777" s="4" t="s">
        <v>2278</v>
      </c>
      <c r="I777" s="4" t="s">
        <v>2279</v>
      </c>
      <c r="J777" s="4" t="s">
        <v>47</v>
      </c>
      <c r="K777" s="4" t="s">
        <v>902</v>
      </c>
      <c r="L777" s="4" t="s">
        <v>903</v>
      </c>
      <c r="M777" s="4" t="s">
        <v>50</v>
      </c>
      <c r="N777" s="4" t="s">
        <v>268</v>
      </c>
      <c r="O777" s="4">
        <v>5</v>
      </c>
      <c r="P777" s="4" t="str">
        <f t="shared" si="29"/>
        <v>是</v>
      </c>
      <c r="Q777" s="4"/>
      <c r="R777" s="4" t="str">
        <f t="shared" si="20"/>
        <v>200</v>
      </c>
      <c r="S777" s="4">
        <v>200</v>
      </c>
      <c r="T777" s="4" t="s">
        <v>53</v>
      </c>
      <c r="U777" s="4" t="s">
        <v>42</v>
      </c>
      <c r="V777" s="4">
        <v>17124</v>
      </c>
      <c r="W777" s="4" t="str">
        <f t="shared" si="22"/>
        <v>700</v>
      </c>
      <c r="X777" s="4">
        <v>700</v>
      </c>
      <c r="Y777" s="4">
        <v>2850</v>
      </c>
      <c r="Z777" s="4">
        <v>4400</v>
      </c>
      <c r="AA777" s="4" t="s">
        <v>42</v>
      </c>
      <c r="AB777" s="4">
        <f>S777+X777</f>
        <v>900</v>
      </c>
    </row>
    <row r="778" ht="30" customHeight="1" spans="1:28">
      <c r="A778" s="4">
        <v>772</v>
      </c>
      <c r="B778" s="4" t="s">
        <v>2026</v>
      </c>
      <c r="C778" s="4" t="s">
        <v>2252</v>
      </c>
      <c r="D778" s="4" t="s">
        <v>2280</v>
      </c>
      <c r="E778" s="4" t="s">
        <v>2281</v>
      </c>
      <c r="F778" s="4" t="s">
        <v>2282</v>
      </c>
      <c r="G778" s="4" t="s">
        <v>40</v>
      </c>
      <c r="H778" s="4" t="s">
        <v>2283</v>
      </c>
      <c r="I778" s="4" t="s">
        <v>2284</v>
      </c>
      <c r="J778" s="4" t="s">
        <v>47</v>
      </c>
      <c r="K778" s="4" t="s">
        <v>48</v>
      </c>
      <c r="L778" s="4" t="s">
        <v>2171</v>
      </c>
      <c r="M778" s="4" t="s">
        <v>50</v>
      </c>
      <c r="N778" s="4" t="s">
        <v>2009</v>
      </c>
      <c r="O778" s="4">
        <v>4</v>
      </c>
      <c r="P778" s="4" t="str">
        <f t="shared" si="29"/>
        <v>是</v>
      </c>
      <c r="Q778" s="4"/>
      <c r="R778" s="4" t="str">
        <f t="shared" si="20"/>
        <v>200</v>
      </c>
      <c r="S778" s="4">
        <v>200</v>
      </c>
      <c r="T778" s="4" t="s">
        <v>53</v>
      </c>
      <c r="U778" s="4" t="s">
        <v>42</v>
      </c>
      <c r="V778" s="4">
        <v>15140</v>
      </c>
      <c r="W778" s="4" t="str">
        <f t="shared" si="22"/>
        <v>700</v>
      </c>
      <c r="X778" s="8">
        <v>2200</v>
      </c>
      <c r="Y778" s="4">
        <v>6500</v>
      </c>
      <c r="Z778" s="4">
        <v>0</v>
      </c>
      <c r="AA778" s="4" t="s">
        <v>42</v>
      </c>
      <c r="AB778" s="4">
        <v>3000</v>
      </c>
    </row>
    <row r="779" ht="30" customHeight="1" spans="1:28">
      <c r="A779" s="4">
        <v>773</v>
      </c>
      <c r="B779" s="4" t="s">
        <v>2026</v>
      </c>
      <c r="C779" s="4" t="s">
        <v>2252</v>
      </c>
      <c r="D779" s="4" t="s">
        <v>2280</v>
      </c>
      <c r="E779" s="4" t="s">
        <v>2281</v>
      </c>
      <c r="F779" s="4" t="s">
        <v>2282</v>
      </c>
      <c r="G779" s="4"/>
      <c r="H779" s="4" t="s">
        <v>2285</v>
      </c>
      <c r="I779" s="4" t="s">
        <v>2286</v>
      </c>
      <c r="J779" s="4" t="s">
        <v>47</v>
      </c>
      <c r="K779" s="4" t="s">
        <v>48</v>
      </c>
      <c r="L779" s="4" t="s">
        <v>2171</v>
      </c>
      <c r="M779" s="4" t="s">
        <v>50</v>
      </c>
      <c r="N779" s="4" t="s">
        <v>2009</v>
      </c>
      <c r="O779" s="4">
        <v>4</v>
      </c>
      <c r="P779" s="4" t="str">
        <f t="shared" si="29"/>
        <v>是</v>
      </c>
      <c r="Q779" s="4"/>
      <c r="R779" s="4" t="str">
        <f t="shared" si="20"/>
        <v>200</v>
      </c>
      <c r="S779" s="4">
        <v>200</v>
      </c>
      <c r="T779" s="4" t="s">
        <v>53</v>
      </c>
      <c r="U779" s="4" t="s">
        <v>42</v>
      </c>
      <c r="V779" s="4">
        <v>13920</v>
      </c>
      <c r="W779" s="4" t="str">
        <f t="shared" si="22"/>
        <v>500</v>
      </c>
      <c r="X779" s="10"/>
      <c r="Y779" s="4"/>
      <c r="Z779" s="4"/>
      <c r="AA779" s="4"/>
      <c r="AB779" s="4"/>
    </row>
    <row r="780" ht="30" customHeight="1" spans="1:28">
      <c r="A780" s="4">
        <v>774</v>
      </c>
      <c r="B780" s="4" t="s">
        <v>2026</v>
      </c>
      <c r="C780" s="4" t="s">
        <v>2252</v>
      </c>
      <c r="D780" s="4" t="s">
        <v>2280</v>
      </c>
      <c r="E780" s="4" t="s">
        <v>2281</v>
      </c>
      <c r="F780" s="4" t="s">
        <v>2282</v>
      </c>
      <c r="G780" s="4"/>
      <c r="H780" s="4" t="s">
        <v>2280</v>
      </c>
      <c r="I780" s="4" t="s">
        <v>2281</v>
      </c>
      <c r="J780" s="4" t="s">
        <v>47</v>
      </c>
      <c r="K780" s="4" t="s">
        <v>48</v>
      </c>
      <c r="L780" s="4" t="s">
        <v>2171</v>
      </c>
      <c r="M780" s="4" t="s">
        <v>50</v>
      </c>
      <c r="N780" s="4" t="s">
        <v>2009</v>
      </c>
      <c r="O780" s="4">
        <v>4</v>
      </c>
      <c r="P780" s="4" t="str">
        <f t="shared" si="29"/>
        <v>是</v>
      </c>
      <c r="Q780" s="4"/>
      <c r="R780" s="4" t="str">
        <f t="shared" si="20"/>
        <v>200</v>
      </c>
      <c r="S780" s="4">
        <v>200</v>
      </c>
      <c r="T780" s="4" t="s">
        <v>53</v>
      </c>
      <c r="U780" s="4" t="s">
        <v>42</v>
      </c>
      <c r="V780" s="4">
        <v>12950</v>
      </c>
      <c r="W780" s="4" t="str">
        <f t="shared" si="22"/>
        <v>500</v>
      </c>
      <c r="X780" s="10"/>
      <c r="Y780" s="4"/>
      <c r="Z780" s="4"/>
      <c r="AA780" s="4"/>
      <c r="AB780" s="4"/>
    </row>
    <row r="781" ht="30" customHeight="1" spans="1:28">
      <c r="A781" s="4">
        <v>775</v>
      </c>
      <c r="B781" s="4" t="s">
        <v>2026</v>
      </c>
      <c r="C781" s="4" t="s">
        <v>2252</v>
      </c>
      <c r="D781" s="4" t="s">
        <v>2280</v>
      </c>
      <c r="E781" s="4" t="s">
        <v>2281</v>
      </c>
      <c r="F781" s="4" t="s">
        <v>2282</v>
      </c>
      <c r="G781" s="4"/>
      <c r="H781" s="4" t="s">
        <v>2287</v>
      </c>
      <c r="I781" s="4" t="s">
        <v>2288</v>
      </c>
      <c r="J781" s="4" t="s">
        <v>47</v>
      </c>
      <c r="K781" s="4" t="s">
        <v>48</v>
      </c>
      <c r="L781" s="4" t="s">
        <v>2171</v>
      </c>
      <c r="M781" s="4" t="s">
        <v>50</v>
      </c>
      <c r="N781" s="4" t="s">
        <v>2009</v>
      </c>
      <c r="O781" s="4">
        <v>4</v>
      </c>
      <c r="P781" s="4" t="str">
        <f t="shared" si="29"/>
        <v>是</v>
      </c>
      <c r="Q781" s="4"/>
      <c r="R781" s="4" t="str">
        <f t="shared" si="20"/>
        <v>200</v>
      </c>
      <c r="S781" s="4">
        <v>200</v>
      </c>
      <c r="T781" s="4" t="s">
        <v>53</v>
      </c>
      <c r="U781" s="4" t="s">
        <v>42</v>
      </c>
      <c r="V781" s="4">
        <v>12440</v>
      </c>
      <c r="W781" s="4" t="str">
        <f t="shared" si="22"/>
        <v>500</v>
      </c>
      <c r="X781" s="9"/>
      <c r="Y781" s="4"/>
      <c r="Z781" s="4"/>
      <c r="AA781" s="4"/>
      <c r="AB781" s="4"/>
    </row>
    <row r="782" ht="30" customHeight="1" spans="1:28">
      <c r="A782" s="4">
        <v>776</v>
      </c>
      <c r="B782" s="4" t="s">
        <v>2026</v>
      </c>
      <c r="C782" s="4" t="s">
        <v>2252</v>
      </c>
      <c r="D782" s="4" t="s">
        <v>2289</v>
      </c>
      <c r="E782" s="4" t="s">
        <v>2290</v>
      </c>
      <c r="F782" s="4" t="s">
        <v>2291</v>
      </c>
      <c r="G782" s="4" t="s">
        <v>40</v>
      </c>
      <c r="H782" s="4" t="s">
        <v>2292</v>
      </c>
      <c r="I782" s="4" t="s">
        <v>2293</v>
      </c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 t="s">
        <v>41</v>
      </c>
      <c r="U782" s="4" t="s">
        <v>42</v>
      </c>
      <c r="V782" s="4">
        <v>50000</v>
      </c>
      <c r="W782" s="4" t="str">
        <f t="shared" si="22"/>
        <v>800</v>
      </c>
      <c r="X782" s="4">
        <v>800</v>
      </c>
      <c r="Y782" s="4">
        <v>3000</v>
      </c>
      <c r="Z782" s="4">
        <v>0</v>
      </c>
      <c r="AA782" s="4" t="s">
        <v>42</v>
      </c>
      <c r="AB782" s="4">
        <f t="shared" ref="AB782:AB790" si="30">S782+X782</f>
        <v>800</v>
      </c>
    </row>
    <row r="783" ht="30" customHeight="1" spans="1:28">
      <c r="A783" s="4">
        <v>777</v>
      </c>
      <c r="B783" s="4" t="s">
        <v>2026</v>
      </c>
      <c r="C783" s="4" t="s">
        <v>2252</v>
      </c>
      <c r="D783" s="4" t="s">
        <v>2294</v>
      </c>
      <c r="E783" s="4" t="s">
        <v>293</v>
      </c>
      <c r="F783" s="4" t="s">
        <v>2295</v>
      </c>
      <c r="G783" s="4" t="s">
        <v>40</v>
      </c>
      <c r="H783" s="4" t="s">
        <v>2296</v>
      </c>
      <c r="I783" s="4" t="s">
        <v>2297</v>
      </c>
      <c r="J783" s="4" t="s">
        <v>47</v>
      </c>
      <c r="K783" s="4" t="s">
        <v>48</v>
      </c>
      <c r="L783" s="4" t="s">
        <v>2171</v>
      </c>
      <c r="M783" s="4" t="s">
        <v>50</v>
      </c>
      <c r="N783" s="4" t="s">
        <v>233</v>
      </c>
      <c r="O783" s="4">
        <v>12</v>
      </c>
      <c r="P783" s="4" t="str">
        <f t="shared" ref="P783:P790" si="31">IF(AND(O783&gt;=3,O783&lt;6),"是",IF(ISBLANK(O783),"","否"))</f>
        <v>否</v>
      </c>
      <c r="Q783" s="4" t="s">
        <v>52</v>
      </c>
      <c r="R783" s="4" t="str">
        <f t="shared" ref="R783:R791" si="32">IF(AND(M783="跨县",P783="是"),"200",IF(AND(M783="跨县",Q783="是"),"400",IF(AND(M783="跨省",P783="是"),"800",IF(AND(M783="跨省",Q783="是"),"1200",""))))</f>
        <v>400</v>
      </c>
      <c r="S783" s="4">
        <v>400</v>
      </c>
      <c r="T783" s="4" t="s">
        <v>53</v>
      </c>
      <c r="U783" s="4" t="s">
        <v>52</v>
      </c>
      <c r="V783" s="4">
        <v>38330</v>
      </c>
      <c r="W783" s="4" t="str">
        <f t="shared" si="22"/>
        <v>3000</v>
      </c>
      <c r="X783" s="4">
        <v>3000</v>
      </c>
      <c r="Y783" s="4">
        <v>3750</v>
      </c>
      <c r="Z783" s="4">
        <v>0</v>
      </c>
      <c r="AA783" s="4" t="s">
        <v>42</v>
      </c>
      <c r="AB783" s="4">
        <f t="shared" si="30"/>
        <v>3400</v>
      </c>
    </row>
    <row r="784" ht="30" customHeight="1" spans="1:28">
      <c r="A784" s="4">
        <v>778</v>
      </c>
      <c r="B784" s="4" t="s">
        <v>2026</v>
      </c>
      <c r="C784" s="4" t="s">
        <v>2252</v>
      </c>
      <c r="D784" s="4" t="s">
        <v>2298</v>
      </c>
      <c r="E784" s="4" t="s">
        <v>2299</v>
      </c>
      <c r="F784" s="4" t="s">
        <v>2300</v>
      </c>
      <c r="G784" s="4" t="s">
        <v>40</v>
      </c>
      <c r="H784" s="4" t="s">
        <v>2301</v>
      </c>
      <c r="I784" s="4" t="s">
        <v>2302</v>
      </c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 t="s">
        <v>41</v>
      </c>
      <c r="U784" s="4" t="s">
        <v>42</v>
      </c>
      <c r="V784" s="4">
        <v>47000</v>
      </c>
      <c r="W784" s="4" t="str">
        <f t="shared" si="22"/>
        <v>600</v>
      </c>
      <c r="X784" s="25">
        <v>900</v>
      </c>
      <c r="Y784" s="4">
        <v>3000</v>
      </c>
      <c r="Z784" s="4">
        <v>0</v>
      </c>
      <c r="AA784" s="4" t="s">
        <v>42</v>
      </c>
      <c r="AB784" s="4">
        <v>900</v>
      </c>
    </row>
    <row r="785" ht="30" customHeight="1" spans="1:28">
      <c r="A785" s="4">
        <v>779</v>
      </c>
      <c r="B785" s="4" t="s">
        <v>2026</v>
      </c>
      <c r="C785" s="4" t="s">
        <v>2252</v>
      </c>
      <c r="D785" s="4" t="s">
        <v>2298</v>
      </c>
      <c r="E785" s="4" t="s">
        <v>2299</v>
      </c>
      <c r="F785" s="4" t="s">
        <v>2300</v>
      </c>
      <c r="G785" s="4" t="s">
        <v>40</v>
      </c>
      <c r="H785" s="4" t="s">
        <v>2298</v>
      </c>
      <c r="I785" s="4" t="s">
        <v>2299</v>
      </c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 t="s">
        <v>41</v>
      </c>
      <c r="U785" s="4" t="s">
        <v>42</v>
      </c>
      <c r="V785" s="4">
        <v>11000</v>
      </c>
      <c r="W785" s="4" t="str">
        <f t="shared" si="22"/>
        <v>300</v>
      </c>
      <c r="X785" s="26"/>
      <c r="Y785" s="4"/>
      <c r="Z785" s="4"/>
      <c r="AA785" s="4"/>
      <c r="AB785" s="4"/>
    </row>
    <row r="786" ht="30" customHeight="1" spans="1:28">
      <c r="A786" s="4">
        <v>780</v>
      </c>
      <c r="B786" s="4" t="s">
        <v>2026</v>
      </c>
      <c r="C786" s="4" t="s">
        <v>2252</v>
      </c>
      <c r="D786" s="4" t="s">
        <v>2303</v>
      </c>
      <c r="E786" s="4" t="s">
        <v>2304</v>
      </c>
      <c r="F786" s="4" t="s">
        <v>2305</v>
      </c>
      <c r="G786" s="4" t="s">
        <v>40</v>
      </c>
      <c r="H786" s="4" t="s">
        <v>2306</v>
      </c>
      <c r="I786" s="4" t="s">
        <v>2307</v>
      </c>
      <c r="J786" s="4" t="s">
        <v>47</v>
      </c>
      <c r="K786" s="4" t="s">
        <v>48</v>
      </c>
      <c r="L786" s="4" t="s">
        <v>2171</v>
      </c>
      <c r="M786" s="4" t="s">
        <v>50</v>
      </c>
      <c r="N786" s="4" t="s">
        <v>233</v>
      </c>
      <c r="O786" s="4">
        <v>12</v>
      </c>
      <c r="P786" s="4" t="str">
        <f t="shared" si="31"/>
        <v>否</v>
      </c>
      <c r="Q786" s="4" t="s">
        <v>52</v>
      </c>
      <c r="R786" s="4" t="str">
        <f t="shared" si="32"/>
        <v>400</v>
      </c>
      <c r="S786" s="4">
        <v>400</v>
      </c>
      <c r="T786" s="4" t="s">
        <v>53</v>
      </c>
      <c r="U786" s="4" t="s">
        <v>42</v>
      </c>
      <c r="V786" s="4">
        <v>46627</v>
      </c>
      <c r="W786" s="4" t="str">
        <f t="shared" si="22"/>
        <v>1000</v>
      </c>
      <c r="X786" s="4">
        <v>1000</v>
      </c>
      <c r="Y786" s="4">
        <v>6000</v>
      </c>
      <c r="Z786" s="4">
        <v>14200</v>
      </c>
      <c r="AA786" s="4" t="s">
        <v>42</v>
      </c>
      <c r="AB786" s="4">
        <f t="shared" si="30"/>
        <v>1400</v>
      </c>
    </row>
    <row r="787" ht="30" customHeight="1" spans="1:28">
      <c r="A787" s="4">
        <v>781</v>
      </c>
      <c r="B787" s="4" t="s">
        <v>2026</v>
      </c>
      <c r="C787" s="4" t="s">
        <v>2252</v>
      </c>
      <c r="D787" s="4" t="s">
        <v>2308</v>
      </c>
      <c r="E787" s="4" t="s">
        <v>2309</v>
      </c>
      <c r="F787" s="4" t="s">
        <v>2310</v>
      </c>
      <c r="G787" s="4" t="s">
        <v>40</v>
      </c>
      <c r="H787" s="4" t="s">
        <v>2311</v>
      </c>
      <c r="I787" s="4" t="s">
        <v>2312</v>
      </c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 t="s">
        <v>41</v>
      </c>
      <c r="U787" s="4" t="s">
        <v>42</v>
      </c>
      <c r="V787" s="4">
        <v>36000</v>
      </c>
      <c r="W787" s="4" t="str">
        <f t="shared" si="22"/>
        <v>600</v>
      </c>
      <c r="X787" s="4">
        <v>600</v>
      </c>
      <c r="Y787" s="4">
        <v>6500</v>
      </c>
      <c r="Z787" s="4">
        <v>2000</v>
      </c>
      <c r="AA787" s="4" t="s">
        <v>42</v>
      </c>
      <c r="AB787" s="4">
        <f t="shared" si="30"/>
        <v>600</v>
      </c>
    </row>
    <row r="788" ht="30" customHeight="1" spans="1:28">
      <c r="A788" s="4">
        <v>782</v>
      </c>
      <c r="B788" s="4" t="s">
        <v>2026</v>
      </c>
      <c r="C788" s="4" t="s">
        <v>2252</v>
      </c>
      <c r="D788" s="4" t="s">
        <v>2313</v>
      </c>
      <c r="E788" s="4" t="s">
        <v>2314</v>
      </c>
      <c r="F788" s="4" t="s">
        <v>2315</v>
      </c>
      <c r="G788" s="4" t="s">
        <v>40</v>
      </c>
      <c r="H788" s="4" t="s">
        <v>2313</v>
      </c>
      <c r="I788" s="4" t="s">
        <v>2314</v>
      </c>
      <c r="J788" s="4" t="s">
        <v>476</v>
      </c>
      <c r="K788" s="4" t="s">
        <v>2316</v>
      </c>
      <c r="L788" s="4" t="s">
        <v>2317</v>
      </c>
      <c r="M788" s="4" t="s">
        <v>152</v>
      </c>
      <c r="N788" s="4" t="s">
        <v>233</v>
      </c>
      <c r="O788" s="4">
        <v>12</v>
      </c>
      <c r="P788" s="4" t="str">
        <f t="shared" si="31"/>
        <v>否</v>
      </c>
      <c r="Q788" s="4" t="str">
        <f t="shared" ref="Q788:Q793" si="33">IF(AND(O788&gt;=6),"是",IF(ISBLANK(O788),"","否"))</f>
        <v>是</v>
      </c>
      <c r="R788" s="4" t="str">
        <f t="shared" si="32"/>
        <v>1200</v>
      </c>
      <c r="S788" s="4">
        <v>1200</v>
      </c>
      <c r="T788" s="4" t="s">
        <v>53</v>
      </c>
      <c r="U788" s="4" t="s">
        <v>42</v>
      </c>
      <c r="V788" s="4">
        <v>39960</v>
      </c>
      <c r="W788" s="4" t="str">
        <f t="shared" si="22"/>
        <v>1000</v>
      </c>
      <c r="X788" s="4">
        <v>1000</v>
      </c>
      <c r="Y788" s="4">
        <v>3750</v>
      </c>
      <c r="Z788" s="4">
        <v>2000</v>
      </c>
      <c r="AA788" s="4" t="s">
        <v>42</v>
      </c>
      <c r="AB788" s="4">
        <f t="shared" si="30"/>
        <v>2200</v>
      </c>
    </row>
    <row r="789" ht="30" customHeight="1" spans="1:28">
      <c r="A789" s="4">
        <v>783</v>
      </c>
      <c r="B789" s="4" t="s">
        <v>2026</v>
      </c>
      <c r="C789" s="4" t="s">
        <v>2252</v>
      </c>
      <c r="D789" s="4" t="s">
        <v>2318</v>
      </c>
      <c r="E789" s="4" t="s">
        <v>2319</v>
      </c>
      <c r="F789" s="4" t="s">
        <v>2320</v>
      </c>
      <c r="G789" s="4" t="s">
        <v>40</v>
      </c>
      <c r="H789" s="4" t="s">
        <v>2321</v>
      </c>
      <c r="I789" s="4" t="s">
        <v>2304</v>
      </c>
      <c r="J789" s="4"/>
      <c r="K789" s="4"/>
      <c r="L789" s="4"/>
      <c r="M789" s="4"/>
      <c r="N789" s="4"/>
      <c r="O789" s="4"/>
      <c r="P789" s="4" t="str">
        <f t="shared" si="31"/>
        <v/>
      </c>
      <c r="Q789" s="4" t="str">
        <f t="shared" si="33"/>
        <v/>
      </c>
      <c r="R789" s="4" t="str">
        <f t="shared" si="32"/>
        <v/>
      </c>
      <c r="S789" s="4"/>
      <c r="T789" s="4" t="s">
        <v>41</v>
      </c>
      <c r="U789" s="4" t="s">
        <v>42</v>
      </c>
      <c r="V789" s="4">
        <v>25000</v>
      </c>
      <c r="W789" s="4" t="str">
        <f t="shared" si="22"/>
        <v>500</v>
      </c>
      <c r="X789" s="4">
        <v>500</v>
      </c>
      <c r="Y789" s="4">
        <v>7058</v>
      </c>
      <c r="Z789" s="4">
        <v>6600</v>
      </c>
      <c r="AA789" s="4" t="s">
        <v>42</v>
      </c>
      <c r="AB789" s="4">
        <f t="shared" si="30"/>
        <v>500</v>
      </c>
    </row>
    <row r="790" ht="30" customHeight="1" spans="1:28">
      <c r="A790" s="4">
        <v>784</v>
      </c>
      <c r="B790" s="4" t="s">
        <v>2026</v>
      </c>
      <c r="C790" s="4" t="s">
        <v>2252</v>
      </c>
      <c r="D790" s="4" t="s">
        <v>2322</v>
      </c>
      <c r="E790" s="4" t="s">
        <v>2323</v>
      </c>
      <c r="F790" s="4" t="s">
        <v>2324</v>
      </c>
      <c r="G790" s="4" t="s">
        <v>40</v>
      </c>
      <c r="H790" s="4" t="s">
        <v>2325</v>
      </c>
      <c r="I790" s="4" t="s">
        <v>2326</v>
      </c>
      <c r="J790" s="4" t="s">
        <v>47</v>
      </c>
      <c r="K790" s="4" t="s">
        <v>1014</v>
      </c>
      <c r="L790" s="4" t="s">
        <v>2327</v>
      </c>
      <c r="M790" s="4" t="s">
        <v>50</v>
      </c>
      <c r="N790" s="4" t="s">
        <v>233</v>
      </c>
      <c r="O790" s="4">
        <v>12</v>
      </c>
      <c r="P790" s="4" t="str">
        <f t="shared" si="31"/>
        <v>否</v>
      </c>
      <c r="Q790" s="4" t="str">
        <f t="shared" si="33"/>
        <v>是</v>
      </c>
      <c r="R790" s="4" t="str">
        <f t="shared" si="32"/>
        <v>400</v>
      </c>
      <c r="S790" s="4">
        <v>400</v>
      </c>
      <c r="T790" s="4" t="s">
        <v>53</v>
      </c>
      <c r="U790" s="4" t="s">
        <v>52</v>
      </c>
      <c r="V790" s="4">
        <v>45558</v>
      </c>
      <c r="W790" s="4" t="str">
        <f t="shared" ref="W790:W795" si="34">_xlfn.IFS(AND(T790="经营实体就业",U790="是",V790&gt;=50000),"3200",AND(T790="经营实体就业",U790="否",V790&gt;=50000),"1200",AND(T790="经营实体就业",U790="是",V790&gt;=30000,V790&lt;50000),"3000",AND(T790="经营实体就业",U790="否",V790&gt;=30000,V790&lt;50000),"1000",AND(T790="经营实体就业",U790="是",V790&gt;=15000,V790&lt;30000),"2700",AND(T790="经营实体就业",U790="否",V790&gt;=15000,V790&lt;30000),"700",AND(T790="经营实体就业",U790="是",V790&gt;=10000,V790&lt;15000),"2500",AND(T790="经营实体就业",U790="否",V790&gt;=10000,V790&lt;15000),"500",AND(T790="临时务工",V790&gt;=10000,V790&lt;15000),"300",AND(T790="临时务工",V790&gt;=15000,V790&lt;30000),"500",AND(T790="临时务工",V790&gt;=30000,V790&lt;50000),"600",AND(T790="临时务工",V790&gt;=50000),"800",AND(T790="",U790="",V790=""),"")</f>
        <v>3000</v>
      </c>
      <c r="X790" s="4">
        <v>3000</v>
      </c>
      <c r="Y790" s="4">
        <v>10250</v>
      </c>
      <c r="Z790" s="4">
        <v>0</v>
      </c>
      <c r="AA790" s="4" t="s">
        <v>42</v>
      </c>
      <c r="AB790" s="4">
        <f t="shared" si="30"/>
        <v>3400</v>
      </c>
    </row>
    <row r="791" ht="30" customHeight="1" spans="1:28">
      <c r="A791" s="4">
        <v>785</v>
      </c>
      <c r="B791" s="4" t="s">
        <v>2026</v>
      </c>
      <c r="C791" s="4" t="s">
        <v>2328</v>
      </c>
      <c r="D791" s="4" t="s">
        <v>2329</v>
      </c>
      <c r="E791" s="4" t="s">
        <v>2048</v>
      </c>
      <c r="F791" s="4" t="s">
        <v>2330</v>
      </c>
      <c r="G791" s="4" t="s">
        <v>40</v>
      </c>
      <c r="H791" s="4" t="s">
        <v>2331</v>
      </c>
      <c r="I791" s="4" t="s">
        <v>2332</v>
      </c>
      <c r="J791" s="4"/>
      <c r="K791" s="4"/>
      <c r="L791" s="4"/>
      <c r="M791" s="4"/>
      <c r="N791" s="4"/>
      <c r="O791" s="4"/>
      <c r="P791" s="4"/>
      <c r="Q791" s="4" t="str">
        <f t="shared" si="33"/>
        <v/>
      </c>
      <c r="R791" s="4" t="str">
        <f t="shared" si="32"/>
        <v/>
      </c>
      <c r="S791" s="4"/>
      <c r="T791" s="4" t="s">
        <v>53</v>
      </c>
      <c r="U791" s="4" t="s">
        <v>52</v>
      </c>
      <c r="V791" s="4">
        <v>84000</v>
      </c>
      <c r="W791" s="4" t="str">
        <f t="shared" si="34"/>
        <v>3200</v>
      </c>
      <c r="X791" s="4">
        <v>3200</v>
      </c>
      <c r="Y791" s="4">
        <v>3080</v>
      </c>
      <c r="Z791" s="4">
        <v>2400</v>
      </c>
      <c r="AA791" s="4" t="s">
        <v>42</v>
      </c>
      <c r="AB791" s="4">
        <v>3200</v>
      </c>
    </row>
    <row r="792" ht="30" customHeight="1" spans="1:28">
      <c r="A792" s="4">
        <v>786</v>
      </c>
      <c r="B792" s="4" t="s">
        <v>2026</v>
      </c>
      <c r="C792" s="4" t="s">
        <v>2328</v>
      </c>
      <c r="D792" s="4" t="s">
        <v>2333</v>
      </c>
      <c r="E792" s="4" t="s">
        <v>2048</v>
      </c>
      <c r="F792" s="4" t="s">
        <v>2334</v>
      </c>
      <c r="G792" s="4" t="s">
        <v>40</v>
      </c>
      <c r="H792" s="4" t="s">
        <v>2335</v>
      </c>
      <c r="I792" s="4" t="s">
        <v>2336</v>
      </c>
      <c r="J792" s="4" t="s">
        <v>47</v>
      </c>
      <c r="K792" s="4" t="s">
        <v>338</v>
      </c>
      <c r="L792" s="4" t="s">
        <v>173</v>
      </c>
      <c r="M792" s="4" t="s">
        <v>50</v>
      </c>
      <c r="N792" s="4" t="s">
        <v>661</v>
      </c>
      <c r="O792" s="4">
        <v>7</v>
      </c>
      <c r="P792" s="4"/>
      <c r="Q792" s="4" t="str">
        <f t="shared" si="33"/>
        <v>是</v>
      </c>
      <c r="R792" s="4">
        <v>400</v>
      </c>
      <c r="S792" s="4">
        <v>400</v>
      </c>
      <c r="T792" s="4" t="s">
        <v>53</v>
      </c>
      <c r="U792" s="4" t="s">
        <v>52</v>
      </c>
      <c r="V792" s="4">
        <v>37820</v>
      </c>
      <c r="W792" s="4" t="str">
        <f t="shared" si="34"/>
        <v>3000</v>
      </c>
      <c r="X792" s="4">
        <v>3000</v>
      </c>
      <c r="Y792" s="4">
        <v>2220</v>
      </c>
      <c r="Z792" s="4">
        <v>0</v>
      </c>
      <c r="AA792" s="4" t="s">
        <v>42</v>
      </c>
      <c r="AB792" s="4">
        <f t="shared" ref="AB792:AB795" si="35">S792+X792</f>
        <v>3400</v>
      </c>
    </row>
    <row r="793" ht="30" customHeight="1" spans="1:28">
      <c r="A793" s="4">
        <v>787</v>
      </c>
      <c r="B793" s="4" t="s">
        <v>2026</v>
      </c>
      <c r="C793" s="4" t="s">
        <v>2328</v>
      </c>
      <c r="D793" s="4" t="s">
        <v>2337</v>
      </c>
      <c r="E793" s="4" t="s">
        <v>2220</v>
      </c>
      <c r="F793" s="4" t="s">
        <v>2338</v>
      </c>
      <c r="G793" s="4" t="s">
        <v>40</v>
      </c>
      <c r="H793" s="4" t="s">
        <v>2339</v>
      </c>
      <c r="I793" s="4" t="s">
        <v>2340</v>
      </c>
      <c r="J793" s="4"/>
      <c r="K793" s="4"/>
      <c r="L793" s="4"/>
      <c r="M793" s="4"/>
      <c r="N793" s="4"/>
      <c r="O793" s="4"/>
      <c r="P793" s="4"/>
      <c r="Q793" s="4" t="str">
        <f t="shared" si="33"/>
        <v/>
      </c>
      <c r="R793" s="4" t="str">
        <f t="shared" ref="R793:R795" si="36">IF(AND(M793="跨县",P793="是"),"200",IF(AND(M793="跨县",Q793="是"),"400",IF(AND(M793="跨省",P793="是"),"800",IF(AND(M793="跨省",Q793="是"),"1200",""))))</f>
        <v/>
      </c>
      <c r="S793" s="4"/>
      <c r="T793" s="4" t="s">
        <v>41</v>
      </c>
      <c r="U793" s="4" t="s">
        <v>42</v>
      </c>
      <c r="V793" s="4">
        <v>25000</v>
      </c>
      <c r="W793" s="4" t="str">
        <f t="shared" si="34"/>
        <v>500</v>
      </c>
      <c r="X793" s="4">
        <v>500</v>
      </c>
      <c r="Y793" s="4">
        <v>6600</v>
      </c>
      <c r="Z793" s="4">
        <v>800</v>
      </c>
      <c r="AA793" s="4" t="s">
        <v>42</v>
      </c>
      <c r="AB793" s="4">
        <f t="shared" si="35"/>
        <v>500</v>
      </c>
    </row>
    <row r="794" ht="30" customHeight="1" spans="1:28">
      <c r="A794" s="4">
        <v>788</v>
      </c>
      <c r="B794" s="4" t="s">
        <v>2026</v>
      </c>
      <c r="C794" s="4" t="s">
        <v>2328</v>
      </c>
      <c r="D794" s="4" t="s">
        <v>2341</v>
      </c>
      <c r="E794" s="4" t="s">
        <v>2342</v>
      </c>
      <c r="F794" s="4" t="s">
        <v>2343</v>
      </c>
      <c r="G794" s="4" t="s">
        <v>40</v>
      </c>
      <c r="H794" s="4" t="s">
        <v>2341</v>
      </c>
      <c r="I794" s="4" t="s">
        <v>2342</v>
      </c>
      <c r="J794" s="4" t="s">
        <v>47</v>
      </c>
      <c r="K794" s="4" t="s">
        <v>48</v>
      </c>
      <c r="L794" s="4" t="s">
        <v>173</v>
      </c>
      <c r="M794" s="4" t="s">
        <v>50</v>
      </c>
      <c r="N794" s="4" t="s">
        <v>268</v>
      </c>
      <c r="O794" s="4">
        <v>5</v>
      </c>
      <c r="P794" s="4" t="str">
        <f t="shared" ref="P794:P817" si="37">IF(AND(O794&gt;=3,O794&lt;6),"是",IF(ISBLANK(O794),"","否"))</f>
        <v>是</v>
      </c>
      <c r="Q794" s="4"/>
      <c r="R794" s="4" t="str">
        <f t="shared" si="36"/>
        <v>200</v>
      </c>
      <c r="S794" s="4">
        <v>200</v>
      </c>
      <c r="T794" s="4" t="s">
        <v>53</v>
      </c>
      <c r="U794" s="4" t="s">
        <v>42</v>
      </c>
      <c r="V794" s="4">
        <v>50553</v>
      </c>
      <c r="W794" s="4" t="str">
        <f t="shared" si="34"/>
        <v>1200</v>
      </c>
      <c r="X794" s="4">
        <v>1200</v>
      </c>
      <c r="Y794" s="4">
        <v>0</v>
      </c>
      <c r="Z794" s="4">
        <v>0</v>
      </c>
      <c r="AA794" s="4" t="s">
        <v>42</v>
      </c>
      <c r="AB794" s="4">
        <f t="shared" si="35"/>
        <v>1400</v>
      </c>
    </row>
    <row r="795" ht="30" customHeight="1" spans="1:28">
      <c r="A795" s="4">
        <v>789</v>
      </c>
      <c r="B795" s="4" t="s">
        <v>2026</v>
      </c>
      <c r="C795" s="4" t="s">
        <v>2328</v>
      </c>
      <c r="D795" s="4" t="s">
        <v>2344</v>
      </c>
      <c r="E795" s="4" t="s">
        <v>2332</v>
      </c>
      <c r="F795" s="4" t="s">
        <v>2345</v>
      </c>
      <c r="G795" s="4" t="s">
        <v>40</v>
      </c>
      <c r="H795" s="4" t="s">
        <v>2346</v>
      </c>
      <c r="I795" s="4" t="s">
        <v>2347</v>
      </c>
      <c r="J795" s="4" t="s">
        <v>47</v>
      </c>
      <c r="K795" s="4" t="s">
        <v>48</v>
      </c>
      <c r="L795" s="4" t="s">
        <v>581</v>
      </c>
      <c r="M795" s="4" t="s">
        <v>50</v>
      </c>
      <c r="N795" s="4" t="s">
        <v>233</v>
      </c>
      <c r="O795" s="4">
        <v>11</v>
      </c>
      <c r="P795" s="4" t="str">
        <f t="shared" si="37"/>
        <v>否</v>
      </c>
      <c r="Q795" s="4" t="str">
        <f t="shared" ref="Q795:Q817" si="38">IF(AND(O795&gt;=6),"是",IF(ISBLANK(O795),"","否"))</f>
        <v>是</v>
      </c>
      <c r="R795" s="4" t="str">
        <f t="shared" si="36"/>
        <v>400</v>
      </c>
      <c r="S795" s="4">
        <v>400</v>
      </c>
      <c r="T795" s="4" t="s">
        <v>53</v>
      </c>
      <c r="U795" s="4" t="s">
        <v>52</v>
      </c>
      <c r="V795" s="4">
        <v>39343</v>
      </c>
      <c r="W795" s="4" t="str">
        <f t="shared" si="34"/>
        <v>3000</v>
      </c>
      <c r="X795" s="4">
        <v>3000</v>
      </c>
      <c r="Y795" s="4">
        <v>5850</v>
      </c>
      <c r="Z795" s="4">
        <v>0</v>
      </c>
      <c r="AA795" s="4" t="s">
        <v>42</v>
      </c>
      <c r="AB795" s="4">
        <f t="shared" si="35"/>
        <v>3400</v>
      </c>
    </row>
    <row r="796" ht="30" customHeight="1" spans="1:28">
      <c r="A796" s="4">
        <v>790</v>
      </c>
      <c r="B796" s="4" t="s">
        <v>2026</v>
      </c>
      <c r="C796" s="4" t="s">
        <v>2328</v>
      </c>
      <c r="D796" s="4" t="s">
        <v>2348</v>
      </c>
      <c r="E796" s="4" t="s">
        <v>2165</v>
      </c>
      <c r="F796" s="4" t="s">
        <v>2349</v>
      </c>
      <c r="G796" s="4" t="s">
        <v>40</v>
      </c>
      <c r="H796" s="4" t="s">
        <v>2350</v>
      </c>
      <c r="I796" s="4" t="s">
        <v>2105</v>
      </c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 t="s">
        <v>41</v>
      </c>
      <c r="U796" s="4" t="s">
        <v>42</v>
      </c>
      <c r="V796" s="4">
        <v>65000</v>
      </c>
      <c r="W796" s="4">
        <v>800</v>
      </c>
      <c r="X796" s="4">
        <v>800</v>
      </c>
      <c r="Y796" s="4">
        <v>3540</v>
      </c>
      <c r="Z796" s="4">
        <v>0</v>
      </c>
      <c r="AA796" s="4" t="s">
        <v>42</v>
      </c>
      <c r="AB796" s="4">
        <v>800</v>
      </c>
    </row>
    <row r="797" ht="30" customHeight="1" spans="1:28">
      <c r="A797" s="4">
        <v>791</v>
      </c>
      <c r="B797" s="4" t="s">
        <v>2026</v>
      </c>
      <c r="C797" s="4" t="s">
        <v>2328</v>
      </c>
      <c r="D797" s="4" t="s">
        <v>2351</v>
      </c>
      <c r="E797" s="4" t="s">
        <v>2242</v>
      </c>
      <c r="F797" s="4" t="s">
        <v>2352</v>
      </c>
      <c r="G797" s="4" t="s">
        <v>40</v>
      </c>
      <c r="H797" s="4" t="s">
        <v>2353</v>
      </c>
      <c r="I797" s="4" t="s">
        <v>2051</v>
      </c>
      <c r="J797" s="4"/>
      <c r="K797" s="4"/>
      <c r="L797" s="4"/>
      <c r="M797" s="4"/>
      <c r="N797" s="4"/>
      <c r="O797" s="4"/>
      <c r="P797" s="4" t="str">
        <f t="shared" si="37"/>
        <v/>
      </c>
      <c r="Q797" s="4" t="str">
        <f t="shared" si="38"/>
        <v/>
      </c>
      <c r="R797" s="4" t="str">
        <f t="shared" ref="R797:R817" si="39">IF(AND(M797="跨县",P797="是"),"200",IF(AND(M797="跨县",Q797="是"),"400",IF(AND(M797="跨省",P797="是"),"800",IF(AND(M797="跨省",Q797="是"),"1200",""))))</f>
        <v/>
      </c>
      <c r="S797" s="4"/>
      <c r="T797" s="4" t="s">
        <v>41</v>
      </c>
      <c r="U797" s="4" t="s">
        <v>42</v>
      </c>
      <c r="V797" s="4">
        <v>40700</v>
      </c>
      <c r="W797" s="4" t="str">
        <f t="shared" ref="W797:W830" si="40">_xlfn.IFS(AND(T797="经营实体就业",U797="是",V797&gt;=50000),"3200",AND(T797="经营实体就业",U797="否",V797&gt;=50000),"1200",AND(T797="经营实体就业",U797="是",V797&gt;=30000,V797&lt;50000),"3000",AND(T797="经营实体就业",U797="否",V797&gt;=30000,V797&lt;50000),"1000",AND(T797="经营实体就业",U797="是",V797&gt;=15000,V797&lt;30000),"2700",AND(T797="经营实体就业",U797="否",V797&gt;=15000,V797&lt;30000),"700",AND(T797="经营实体就业",U797="是",V797&gt;=10000,V797&lt;15000),"2500",AND(T797="经营实体就业",U797="否",V797&gt;=10000,V797&lt;15000),"500",AND(T797="临时务工",V797&gt;=10000,V797&lt;15000),"300",AND(T797="临时务工",V797&gt;=15000,V797&lt;30000),"500",AND(T797="临时务工",V797&gt;=30000,V797&lt;50000),"600",AND(T797="临时务工",V797&gt;=50000),"800",AND(T797="",U797="",V797=""),"")</f>
        <v>600</v>
      </c>
      <c r="X797" s="4">
        <v>600</v>
      </c>
      <c r="Y797" s="4">
        <v>3150</v>
      </c>
      <c r="Z797" s="4">
        <v>3400</v>
      </c>
      <c r="AA797" s="4" t="s">
        <v>42</v>
      </c>
      <c r="AB797" s="4">
        <f t="shared" ref="AB797:AB806" si="41">S797+X797</f>
        <v>600</v>
      </c>
    </row>
    <row r="798" ht="30" customHeight="1" spans="1:28">
      <c r="A798" s="4">
        <v>792</v>
      </c>
      <c r="B798" s="4" t="s">
        <v>2026</v>
      </c>
      <c r="C798" s="4" t="s">
        <v>2328</v>
      </c>
      <c r="D798" s="4" t="s">
        <v>1602</v>
      </c>
      <c r="E798" s="4" t="s">
        <v>2354</v>
      </c>
      <c r="F798" s="5" t="s">
        <v>2355</v>
      </c>
      <c r="G798" s="4" t="s">
        <v>40</v>
      </c>
      <c r="H798" s="4" t="s">
        <v>1602</v>
      </c>
      <c r="I798" s="4" t="s">
        <v>2354</v>
      </c>
      <c r="J798" s="4" t="s">
        <v>824</v>
      </c>
      <c r="K798" s="4"/>
      <c r="L798" s="4" t="s">
        <v>2356</v>
      </c>
      <c r="M798" s="4" t="s">
        <v>152</v>
      </c>
      <c r="N798" s="4" t="s">
        <v>233</v>
      </c>
      <c r="O798" s="4">
        <v>11</v>
      </c>
      <c r="P798" s="4" t="str">
        <f t="shared" si="37"/>
        <v>否</v>
      </c>
      <c r="Q798" s="4" t="str">
        <f t="shared" si="38"/>
        <v>是</v>
      </c>
      <c r="R798" s="4" t="str">
        <f t="shared" si="39"/>
        <v>1200</v>
      </c>
      <c r="S798" s="4">
        <v>1200</v>
      </c>
      <c r="T798" s="4" t="s">
        <v>53</v>
      </c>
      <c r="U798" s="4" t="s">
        <v>52</v>
      </c>
      <c r="V798" s="4">
        <v>100000</v>
      </c>
      <c r="W798" s="4" t="str">
        <f t="shared" si="40"/>
        <v>3200</v>
      </c>
      <c r="X798" s="8">
        <v>6200</v>
      </c>
      <c r="Y798" s="4">
        <v>0</v>
      </c>
      <c r="Z798" s="4">
        <v>0</v>
      </c>
      <c r="AA798" s="4" t="s">
        <v>42</v>
      </c>
      <c r="AB798" s="4">
        <v>7800</v>
      </c>
    </row>
    <row r="799" ht="30" customHeight="1" spans="1:28">
      <c r="A799" s="4">
        <v>793</v>
      </c>
      <c r="B799" s="4" t="s">
        <v>2026</v>
      </c>
      <c r="C799" s="4" t="s">
        <v>2328</v>
      </c>
      <c r="D799" s="4" t="s">
        <v>1602</v>
      </c>
      <c r="E799" s="4" t="s">
        <v>2354</v>
      </c>
      <c r="F799" s="5" t="s">
        <v>2355</v>
      </c>
      <c r="G799" s="4"/>
      <c r="H799" s="4" t="s">
        <v>2357</v>
      </c>
      <c r="I799" s="4" t="s">
        <v>310</v>
      </c>
      <c r="J799" s="4" t="s">
        <v>47</v>
      </c>
      <c r="K799" s="4" t="s">
        <v>48</v>
      </c>
      <c r="L799" s="4" t="s">
        <v>581</v>
      </c>
      <c r="M799" s="4" t="s">
        <v>50</v>
      </c>
      <c r="N799" s="4" t="s">
        <v>233</v>
      </c>
      <c r="O799" s="4">
        <v>11</v>
      </c>
      <c r="P799" s="4" t="str">
        <f t="shared" si="37"/>
        <v>否</v>
      </c>
      <c r="Q799" s="4" t="str">
        <f t="shared" si="38"/>
        <v>是</v>
      </c>
      <c r="R799" s="4" t="str">
        <f t="shared" si="39"/>
        <v>400</v>
      </c>
      <c r="S799" s="4">
        <v>400</v>
      </c>
      <c r="T799" s="4" t="s">
        <v>53</v>
      </c>
      <c r="U799" s="4" t="s">
        <v>52</v>
      </c>
      <c r="V799" s="4">
        <v>31189.6</v>
      </c>
      <c r="W799" s="4" t="str">
        <f t="shared" si="40"/>
        <v>3000</v>
      </c>
      <c r="X799" s="9"/>
      <c r="Y799" s="4"/>
      <c r="Z799" s="4"/>
      <c r="AA799" s="4"/>
      <c r="AB799" s="4"/>
    </row>
    <row r="800" ht="30" customHeight="1" spans="1:28">
      <c r="A800" s="4">
        <v>794</v>
      </c>
      <c r="B800" s="4" t="s">
        <v>2026</v>
      </c>
      <c r="C800" s="4" t="s">
        <v>2328</v>
      </c>
      <c r="D800" s="18" t="s">
        <v>2358</v>
      </c>
      <c r="E800" s="18" t="s">
        <v>1111</v>
      </c>
      <c r="F800" s="18" t="s">
        <v>2359</v>
      </c>
      <c r="G800" s="4" t="s">
        <v>40</v>
      </c>
      <c r="H800" s="4" t="s">
        <v>2360</v>
      </c>
      <c r="I800" s="4" t="s">
        <v>1108</v>
      </c>
      <c r="J800" s="4"/>
      <c r="K800" s="4"/>
      <c r="L800" s="4"/>
      <c r="M800" s="4"/>
      <c r="N800" s="4"/>
      <c r="O800" s="4"/>
      <c r="P800" s="4" t="str">
        <f t="shared" si="37"/>
        <v/>
      </c>
      <c r="Q800" s="4" t="str">
        <f t="shared" si="38"/>
        <v/>
      </c>
      <c r="R800" s="4" t="str">
        <f t="shared" si="39"/>
        <v/>
      </c>
      <c r="S800" s="4"/>
      <c r="T800" s="4" t="s">
        <v>41</v>
      </c>
      <c r="U800" s="4" t="s">
        <v>42</v>
      </c>
      <c r="V800" s="4">
        <v>100000</v>
      </c>
      <c r="W800" s="4" t="str">
        <f t="shared" si="40"/>
        <v>800</v>
      </c>
      <c r="X800" s="4">
        <v>800</v>
      </c>
      <c r="Y800" s="4">
        <v>0</v>
      </c>
      <c r="Z800" s="4">
        <v>0</v>
      </c>
      <c r="AA800" s="4" t="s">
        <v>42</v>
      </c>
      <c r="AB800" s="4">
        <f t="shared" si="41"/>
        <v>800</v>
      </c>
    </row>
    <row r="801" ht="30" customHeight="1" spans="1:28">
      <c r="A801" s="4">
        <v>795</v>
      </c>
      <c r="B801" s="4" t="s">
        <v>2026</v>
      </c>
      <c r="C801" s="4" t="s">
        <v>2328</v>
      </c>
      <c r="D801" s="4" t="s">
        <v>2361</v>
      </c>
      <c r="E801" s="4" t="s">
        <v>2362</v>
      </c>
      <c r="F801" s="4" t="s">
        <v>1009</v>
      </c>
      <c r="G801" s="4" t="s">
        <v>40</v>
      </c>
      <c r="H801" s="4" t="s">
        <v>2361</v>
      </c>
      <c r="I801" s="4" t="s">
        <v>2362</v>
      </c>
      <c r="J801" s="4"/>
      <c r="K801" s="4"/>
      <c r="L801" s="4"/>
      <c r="M801" s="4"/>
      <c r="N801" s="4"/>
      <c r="O801" s="4"/>
      <c r="P801" s="4" t="str">
        <f t="shared" si="37"/>
        <v/>
      </c>
      <c r="Q801" s="4" t="str">
        <f t="shared" si="38"/>
        <v/>
      </c>
      <c r="R801" s="4" t="str">
        <f t="shared" si="39"/>
        <v/>
      </c>
      <c r="S801" s="4"/>
      <c r="T801" s="4" t="s">
        <v>41</v>
      </c>
      <c r="U801" s="4" t="s">
        <v>42</v>
      </c>
      <c r="V801" s="4">
        <v>22000</v>
      </c>
      <c r="W801" s="4" t="str">
        <f t="shared" si="40"/>
        <v>500</v>
      </c>
      <c r="X801" s="4">
        <v>500</v>
      </c>
      <c r="Y801" s="4">
        <v>999</v>
      </c>
      <c r="Z801" s="4">
        <v>16000</v>
      </c>
      <c r="AA801" s="4" t="s">
        <v>42</v>
      </c>
      <c r="AB801" s="4">
        <f t="shared" si="41"/>
        <v>500</v>
      </c>
    </row>
    <row r="802" ht="30" customHeight="1" spans="1:28">
      <c r="A802" s="4">
        <v>796</v>
      </c>
      <c r="B802" s="4" t="s">
        <v>2026</v>
      </c>
      <c r="C802" s="4" t="s">
        <v>2328</v>
      </c>
      <c r="D802" s="4" t="s">
        <v>2363</v>
      </c>
      <c r="E802" s="4" t="s">
        <v>2102</v>
      </c>
      <c r="F802" s="4" t="s">
        <v>2364</v>
      </c>
      <c r="G802" s="4" t="s">
        <v>40</v>
      </c>
      <c r="H802" s="4" t="s">
        <v>2365</v>
      </c>
      <c r="I802" s="4" t="s">
        <v>2366</v>
      </c>
      <c r="J802" s="4"/>
      <c r="K802" s="4"/>
      <c r="L802" s="4"/>
      <c r="M802" s="4"/>
      <c r="N802" s="4"/>
      <c r="O802" s="4"/>
      <c r="P802" s="4" t="str">
        <f t="shared" si="37"/>
        <v/>
      </c>
      <c r="Q802" s="4" t="str">
        <f t="shared" si="38"/>
        <v/>
      </c>
      <c r="R802" s="4" t="str">
        <f t="shared" si="39"/>
        <v/>
      </c>
      <c r="S802" s="4"/>
      <c r="T802" s="4" t="s">
        <v>41</v>
      </c>
      <c r="U802" s="4" t="s">
        <v>42</v>
      </c>
      <c r="V802" s="4">
        <v>34000</v>
      </c>
      <c r="W802" s="4" t="str">
        <f t="shared" si="40"/>
        <v>600</v>
      </c>
      <c r="X802" s="4">
        <v>600</v>
      </c>
      <c r="Y802" s="4">
        <v>4530</v>
      </c>
      <c r="Z802" s="4">
        <v>5200</v>
      </c>
      <c r="AA802" s="4" t="s">
        <v>42</v>
      </c>
      <c r="AB802" s="4">
        <f t="shared" si="41"/>
        <v>600</v>
      </c>
    </row>
    <row r="803" ht="30" customHeight="1" spans="1:28">
      <c r="A803" s="4">
        <v>797</v>
      </c>
      <c r="B803" s="4" t="s">
        <v>2026</v>
      </c>
      <c r="C803" s="4" t="s">
        <v>2328</v>
      </c>
      <c r="D803" s="4" t="s">
        <v>2367</v>
      </c>
      <c r="E803" s="4" t="s">
        <v>2105</v>
      </c>
      <c r="F803" s="4" t="s">
        <v>2368</v>
      </c>
      <c r="G803" s="4" t="s">
        <v>40</v>
      </c>
      <c r="H803" s="4" t="s">
        <v>2367</v>
      </c>
      <c r="I803" s="4" t="s">
        <v>2105</v>
      </c>
      <c r="J803" s="4"/>
      <c r="K803" s="4"/>
      <c r="L803" s="4"/>
      <c r="M803" s="4"/>
      <c r="N803" s="4"/>
      <c r="O803" s="4"/>
      <c r="P803" s="4" t="str">
        <f t="shared" si="37"/>
        <v/>
      </c>
      <c r="Q803" s="4" t="str">
        <f t="shared" si="38"/>
        <v/>
      </c>
      <c r="R803" s="4" t="str">
        <f t="shared" si="39"/>
        <v/>
      </c>
      <c r="S803" s="4"/>
      <c r="T803" s="4" t="s">
        <v>53</v>
      </c>
      <c r="U803" s="4" t="s">
        <v>52</v>
      </c>
      <c r="V803" s="4">
        <v>46000</v>
      </c>
      <c r="W803" s="4" t="str">
        <f t="shared" si="40"/>
        <v>3000</v>
      </c>
      <c r="X803" s="4">
        <v>3000</v>
      </c>
      <c r="Y803" s="4">
        <v>2700</v>
      </c>
      <c r="Z803" s="4">
        <v>10200</v>
      </c>
      <c r="AA803" s="4" t="s">
        <v>42</v>
      </c>
      <c r="AB803" s="4">
        <f t="shared" si="41"/>
        <v>3000</v>
      </c>
    </row>
    <row r="804" ht="30" customHeight="1" spans="1:28">
      <c r="A804" s="4">
        <v>798</v>
      </c>
      <c r="B804" s="4" t="s">
        <v>2026</v>
      </c>
      <c r="C804" s="4" t="s">
        <v>2328</v>
      </c>
      <c r="D804" s="4" t="s">
        <v>2369</v>
      </c>
      <c r="E804" s="4" t="s">
        <v>2165</v>
      </c>
      <c r="F804" s="4" t="s">
        <v>2370</v>
      </c>
      <c r="G804" s="4" t="s">
        <v>40</v>
      </c>
      <c r="H804" s="4" t="s">
        <v>2371</v>
      </c>
      <c r="I804" s="4" t="s">
        <v>2032</v>
      </c>
      <c r="J804" s="4"/>
      <c r="K804" s="4"/>
      <c r="L804" s="4"/>
      <c r="M804" s="4"/>
      <c r="N804" s="4"/>
      <c r="O804" s="4"/>
      <c r="P804" s="4" t="str">
        <f t="shared" si="37"/>
        <v/>
      </c>
      <c r="Q804" s="4" t="str">
        <f t="shared" si="38"/>
        <v/>
      </c>
      <c r="R804" s="4" t="str">
        <f t="shared" si="39"/>
        <v/>
      </c>
      <c r="S804" s="4"/>
      <c r="T804" s="4" t="s">
        <v>41</v>
      </c>
      <c r="U804" s="4" t="s">
        <v>42</v>
      </c>
      <c r="V804" s="4">
        <v>21584</v>
      </c>
      <c r="W804" s="4" t="str">
        <f t="shared" si="40"/>
        <v>500</v>
      </c>
      <c r="X804" s="4">
        <v>500</v>
      </c>
      <c r="Y804" s="4">
        <v>8270</v>
      </c>
      <c r="Z804" s="4">
        <v>11600</v>
      </c>
      <c r="AA804" s="4" t="s">
        <v>42</v>
      </c>
      <c r="AB804" s="4">
        <f t="shared" si="41"/>
        <v>500</v>
      </c>
    </row>
    <row r="805" ht="30" customHeight="1" spans="1:28">
      <c r="A805" s="4">
        <v>799</v>
      </c>
      <c r="B805" s="4" t="s">
        <v>2026</v>
      </c>
      <c r="C805" s="4" t="s">
        <v>2328</v>
      </c>
      <c r="D805" s="4" t="s">
        <v>2372</v>
      </c>
      <c r="E805" s="4" t="s">
        <v>2220</v>
      </c>
      <c r="F805" s="4" t="s">
        <v>2373</v>
      </c>
      <c r="G805" s="4" t="s">
        <v>40</v>
      </c>
      <c r="H805" s="4" t="s">
        <v>2374</v>
      </c>
      <c r="I805" s="4" t="s">
        <v>2342</v>
      </c>
      <c r="J805" s="4" t="s">
        <v>47</v>
      </c>
      <c r="K805" s="4" t="s">
        <v>173</v>
      </c>
      <c r="L805" s="4" t="s">
        <v>338</v>
      </c>
      <c r="M805" s="4" t="s">
        <v>50</v>
      </c>
      <c r="N805" s="4" t="s">
        <v>233</v>
      </c>
      <c r="O805" s="4">
        <v>11</v>
      </c>
      <c r="P805" s="4" t="str">
        <f t="shared" si="37"/>
        <v>否</v>
      </c>
      <c r="Q805" s="4" t="str">
        <f t="shared" si="38"/>
        <v>是</v>
      </c>
      <c r="R805" s="4" t="str">
        <f t="shared" si="39"/>
        <v>400</v>
      </c>
      <c r="S805" s="4">
        <v>400</v>
      </c>
      <c r="T805" s="4" t="s">
        <v>53</v>
      </c>
      <c r="U805" s="4" t="s">
        <v>52</v>
      </c>
      <c r="V805" s="4">
        <v>100000</v>
      </c>
      <c r="W805" s="4" t="str">
        <f t="shared" si="40"/>
        <v>3200</v>
      </c>
      <c r="X805" s="4">
        <v>3200</v>
      </c>
      <c r="Y805" s="4">
        <v>0</v>
      </c>
      <c r="Z805" s="4">
        <v>0</v>
      </c>
      <c r="AA805" s="4" t="s">
        <v>42</v>
      </c>
      <c r="AB805" s="4">
        <f t="shared" si="41"/>
        <v>3600</v>
      </c>
    </row>
    <row r="806" ht="30" customHeight="1" spans="1:28">
      <c r="A806" s="4">
        <v>800</v>
      </c>
      <c r="B806" s="4" t="s">
        <v>2026</v>
      </c>
      <c r="C806" s="4" t="s">
        <v>2328</v>
      </c>
      <c r="D806" s="4" t="s">
        <v>2375</v>
      </c>
      <c r="E806" s="4" t="s">
        <v>2102</v>
      </c>
      <c r="F806" s="4" t="s">
        <v>2376</v>
      </c>
      <c r="G806" s="4" t="s">
        <v>40</v>
      </c>
      <c r="H806" s="4" t="s">
        <v>2377</v>
      </c>
      <c r="I806" s="4" t="s">
        <v>2378</v>
      </c>
      <c r="J806" s="4"/>
      <c r="K806" s="4"/>
      <c r="L806" s="4"/>
      <c r="M806" s="4"/>
      <c r="N806" s="4"/>
      <c r="O806" s="4"/>
      <c r="P806" s="4" t="str">
        <f t="shared" si="37"/>
        <v/>
      </c>
      <c r="Q806" s="4" t="str">
        <f t="shared" si="38"/>
        <v/>
      </c>
      <c r="R806" s="4" t="str">
        <f t="shared" si="39"/>
        <v/>
      </c>
      <c r="S806" s="4"/>
      <c r="T806" s="4" t="s">
        <v>53</v>
      </c>
      <c r="U806" s="4" t="s">
        <v>42</v>
      </c>
      <c r="V806" s="4">
        <v>22633</v>
      </c>
      <c r="W806" s="4" t="str">
        <f t="shared" si="40"/>
        <v>700</v>
      </c>
      <c r="X806" s="4">
        <v>700</v>
      </c>
      <c r="Y806" s="4">
        <v>2760</v>
      </c>
      <c r="Z806" s="4">
        <v>6400</v>
      </c>
      <c r="AA806" s="4" t="s">
        <v>42</v>
      </c>
      <c r="AB806" s="4">
        <f t="shared" si="41"/>
        <v>700</v>
      </c>
    </row>
    <row r="807" ht="30" customHeight="1" spans="1:28">
      <c r="A807" s="4">
        <v>801</v>
      </c>
      <c r="B807" s="4" t="s">
        <v>2026</v>
      </c>
      <c r="C807" s="4" t="s">
        <v>2328</v>
      </c>
      <c r="D807" s="4" t="s">
        <v>2379</v>
      </c>
      <c r="E807" s="4" t="s">
        <v>2380</v>
      </c>
      <c r="F807" s="4" t="s">
        <v>2381</v>
      </c>
      <c r="G807" s="4" t="s">
        <v>40</v>
      </c>
      <c r="H807" s="4" t="s">
        <v>2382</v>
      </c>
      <c r="I807" s="4" t="s">
        <v>2383</v>
      </c>
      <c r="J807" s="4" t="s">
        <v>47</v>
      </c>
      <c r="K807" s="4" t="s">
        <v>173</v>
      </c>
      <c r="L807" s="4" t="s">
        <v>338</v>
      </c>
      <c r="M807" s="4" t="s">
        <v>50</v>
      </c>
      <c r="N807" s="4" t="s">
        <v>233</v>
      </c>
      <c r="O807" s="4">
        <v>11</v>
      </c>
      <c r="P807" s="4" t="str">
        <f t="shared" si="37"/>
        <v>否</v>
      </c>
      <c r="Q807" s="4" t="str">
        <f t="shared" si="38"/>
        <v>是</v>
      </c>
      <c r="R807" s="4" t="str">
        <f t="shared" si="39"/>
        <v>400</v>
      </c>
      <c r="S807" s="4">
        <v>400</v>
      </c>
      <c r="T807" s="4" t="s">
        <v>53</v>
      </c>
      <c r="U807" s="4" t="s">
        <v>52</v>
      </c>
      <c r="V807" s="4">
        <v>63000</v>
      </c>
      <c r="W807" s="4" t="str">
        <f t="shared" si="40"/>
        <v>3200</v>
      </c>
      <c r="X807" s="8">
        <v>6500</v>
      </c>
      <c r="Y807" s="4">
        <v>4657</v>
      </c>
      <c r="Z807" s="4">
        <v>0</v>
      </c>
      <c r="AA807" s="4" t="s">
        <v>42</v>
      </c>
      <c r="AB807" s="4">
        <f>S807+X808+X809+X807</f>
        <v>6900</v>
      </c>
    </row>
    <row r="808" ht="30" customHeight="1" spans="1:28">
      <c r="A808" s="4">
        <v>802</v>
      </c>
      <c r="B808" s="4" t="s">
        <v>2026</v>
      </c>
      <c r="C808" s="4" t="s">
        <v>2328</v>
      </c>
      <c r="D808" s="4" t="s">
        <v>2379</v>
      </c>
      <c r="E808" s="4" t="s">
        <v>2380</v>
      </c>
      <c r="F808" s="4" t="s">
        <v>2381</v>
      </c>
      <c r="G808" s="4"/>
      <c r="H808" s="4" t="s">
        <v>2384</v>
      </c>
      <c r="I808" s="4" t="s">
        <v>2385</v>
      </c>
      <c r="J808" s="4"/>
      <c r="K808" s="4"/>
      <c r="L808" s="4"/>
      <c r="M808" s="4"/>
      <c r="N808" s="4"/>
      <c r="O808" s="4"/>
      <c r="P808" s="4" t="str">
        <f t="shared" si="37"/>
        <v/>
      </c>
      <c r="Q808" s="4" t="str">
        <f t="shared" si="38"/>
        <v/>
      </c>
      <c r="R808" s="4" t="str">
        <f t="shared" si="39"/>
        <v/>
      </c>
      <c r="S808" s="4"/>
      <c r="T808" s="4" t="s">
        <v>53</v>
      </c>
      <c r="U808" s="4" t="s">
        <v>52</v>
      </c>
      <c r="V808" s="4">
        <v>22000</v>
      </c>
      <c r="W808" s="4" t="str">
        <f t="shared" si="40"/>
        <v>2700</v>
      </c>
      <c r="X808" s="10"/>
      <c r="Y808" s="4"/>
      <c r="Z808" s="4"/>
      <c r="AA808" s="4"/>
      <c r="AB808" s="4"/>
    </row>
    <row r="809" ht="30" customHeight="1" spans="1:28">
      <c r="A809" s="4">
        <v>803</v>
      </c>
      <c r="B809" s="4" t="s">
        <v>2026</v>
      </c>
      <c r="C809" s="4" t="s">
        <v>2328</v>
      </c>
      <c r="D809" s="4" t="s">
        <v>2379</v>
      </c>
      <c r="E809" s="4" t="s">
        <v>2380</v>
      </c>
      <c r="F809" s="4" t="s">
        <v>2381</v>
      </c>
      <c r="G809" s="4"/>
      <c r="H809" s="4" t="s">
        <v>2379</v>
      </c>
      <c r="I809" s="4" t="s">
        <v>2380</v>
      </c>
      <c r="J809" s="4"/>
      <c r="K809" s="4"/>
      <c r="L809" s="4"/>
      <c r="M809" s="4"/>
      <c r="N809" s="4"/>
      <c r="O809" s="4"/>
      <c r="P809" s="4" t="str">
        <f t="shared" si="37"/>
        <v/>
      </c>
      <c r="Q809" s="4" t="str">
        <f t="shared" si="38"/>
        <v/>
      </c>
      <c r="R809" s="4" t="str">
        <f t="shared" si="39"/>
        <v/>
      </c>
      <c r="S809" s="4"/>
      <c r="T809" s="4" t="s">
        <v>41</v>
      </c>
      <c r="U809" s="4" t="s">
        <v>42</v>
      </c>
      <c r="V809" s="4">
        <v>36000</v>
      </c>
      <c r="W809" s="4" t="str">
        <f t="shared" si="40"/>
        <v>600</v>
      </c>
      <c r="X809" s="9"/>
      <c r="Y809" s="4"/>
      <c r="Z809" s="4"/>
      <c r="AA809" s="4"/>
      <c r="AB809" s="4"/>
    </row>
    <row r="810" ht="30" customHeight="1" spans="1:28">
      <c r="A810" s="4">
        <v>804</v>
      </c>
      <c r="B810" s="4" t="s">
        <v>2026</v>
      </c>
      <c r="C810" s="4" t="s">
        <v>2328</v>
      </c>
      <c r="D810" s="4" t="s">
        <v>2386</v>
      </c>
      <c r="E810" s="4" t="s">
        <v>2220</v>
      </c>
      <c r="F810" s="4" t="s">
        <v>2387</v>
      </c>
      <c r="G810" s="4" t="s">
        <v>40</v>
      </c>
      <c r="H810" s="4" t="s">
        <v>2388</v>
      </c>
      <c r="I810" s="4" t="s">
        <v>2389</v>
      </c>
      <c r="J810" s="4" t="s">
        <v>47</v>
      </c>
      <c r="K810" s="4" t="s">
        <v>48</v>
      </c>
      <c r="L810" s="4" t="s">
        <v>603</v>
      </c>
      <c r="M810" s="4" t="s">
        <v>50</v>
      </c>
      <c r="N810" s="4" t="s">
        <v>233</v>
      </c>
      <c r="O810" s="4">
        <v>11</v>
      </c>
      <c r="P810" s="4" t="str">
        <f t="shared" si="37"/>
        <v>否</v>
      </c>
      <c r="Q810" s="4" t="str">
        <f t="shared" si="38"/>
        <v>是</v>
      </c>
      <c r="R810" s="4" t="str">
        <f t="shared" si="39"/>
        <v>400</v>
      </c>
      <c r="S810" s="4">
        <v>400</v>
      </c>
      <c r="T810" s="4" t="s">
        <v>53</v>
      </c>
      <c r="U810" s="4" t="s">
        <v>52</v>
      </c>
      <c r="V810" s="4">
        <v>100000</v>
      </c>
      <c r="W810" s="4" t="str">
        <f t="shared" si="40"/>
        <v>3200</v>
      </c>
      <c r="X810" s="8">
        <v>3500</v>
      </c>
      <c r="Y810" s="4">
        <v>5730</v>
      </c>
      <c r="Z810" s="4">
        <v>3000</v>
      </c>
      <c r="AA810" s="4" t="s">
        <v>42</v>
      </c>
      <c r="AB810" s="4">
        <f>S810+X810+X811</f>
        <v>3900</v>
      </c>
    </row>
    <row r="811" ht="30" customHeight="1" spans="1:28">
      <c r="A811" s="4">
        <v>805</v>
      </c>
      <c r="B811" s="4" t="s">
        <v>2026</v>
      </c>
      <c r="C811" s="4" t="s">
        <v>2328</v>
      </c>
      <c r="D811" s="4" t="s">
        <v>2386</v>
      </c>
      <c r="E811" s="4" t="s">
        <v>2220</v>
      </c>
      <c r="F811" s="4" t="s">
        <v>2387</v>
      </c>
      <c r="G811" s="4"/>
      <c r="H811" s="4" t="s">
        <v>2390</v>
      </c>
      <c r="I811" s="4" t="s">
        <v>2074</v>
      </c>
      <c r="J811" s="4"/>
      <c r="K811" s="4"/>
      <c r="L811" s="4"/>
      <c r="M811" s="4"/>
      <c r="N811" s="4"/>
      <c r="O811" s="4"/>
      <c r="P811" s="4" t="str">
        <f t="shared" si="37"/>
        <v/>
      </c>
      <c r="Q811" s="4" t="str">
        <f t="shared" si="38"/>
        <v/>
      </c>
      <c r="R811" s="4" t="str">
        <f t="shared" si="39"/>
        <v/>
      </c>
      <c r="S811" s="4"/>
      <c r="T811" s="4" t="s">
        <v>41</v>
      </c>
      <c r="U811" s="4" t="s">
        <v>42</v>
      </c>
      <c r="V811" s="4">
        <v>13000</v>
      </c>
      <c r="W811" s="4" t="str">
        <f t="shared" si="40"/>
        <v>300</v>
      </c>
      <c r="X811" s="9"/>
      <c r="Y811" s="4"/>
      <c r="Z811" s="4"/>
      <c r="AA811" s="4"/>
      <c r="AB811" s="4"/>
    </row>
    <row r="812" ht="30" customHeight="1" spans="1:28">
      <c r="A812" s="4">
        <v>806</v>
      </c>
      <c r="B812" s="4" t="s">
        <v>2026</v>
      </c>
      <c r="C812" s="4" t="s">
        <v>2328</v>
      </c>
      <c r="D812" s="4" t="s">
        <v>2391</v>
      </c>
      <c r="E812" s="4" t="s">
        <v>2392</v>
      </c>
      <c r="F812" s="4" t="s">
        <v>2393</v>
      </c>
      <c r="G812" s="4" t="s">
        <v>40</v>
      </c>
      <c r="H812" s="4" t="s">
        <v>2394</v>
      </c>
      <c r="I812" s="4" t="s">
        <v>2395</v>
      </c>
      <c r="J812" s="4"/>
      <c r="K812" s="4"/>
      <c r="L812" s="4"/>
      <c r="M812" s="4"/>
      <c r="N812" s="4"/>
      <c r="O812" s="4"/>
      <c r="P812" s="4" t="str">
        <f t="shared" si="37"/>
        <v/>
      </c>
      <c r="Q812" s="4" t="str">
        <f t="shared" si="38"/>
        <v/>
      </c>
      <c r="R812" s="4" t="str">
        <f t="shared" si="39"/>
        <v/>
      </c>
      <c r="S812" s="4"/>
      <c r="T812" s="4" t="s">
        <v>41</v>
      </c>
      <c r="U812" s="4" t="s">
        <v>42</v>
      </c>
      <c r="V812" s="4">
        <v>12000</v>
      </c>
      <c r="W812" s="4" t="str">
        <f t="shared" si="40"/>
        <v>300</v>
      </c>
      <c r="X812" s="4">
        <v>300</v>
      </c>
      <c r="Y812" s="4">
        <v>6580</v>
      </c>
      <c r="Z812" s="4">
        <v>1800</v>
      </c>
      <c r="AA812" s="4" t="s">
        <v>42</v>
      </c>
      <c r="AB812" s="4">
        <f t="shared" ref="AB812:AB814" si="42">S812+X812</f>
        <v>300</v>
      </c>
    </row>
    <row r="813" ht="30" customHeight="1" spans="1:28">
      <c r="A813" s="4">
        <v>807</v>
      </c>
      <c r="B813" s="4" t="s">
        <v>2026</v>
      </c>
      <c r="C813" s="4" t="s">
        <v>2328</v>
      </c>
      <c r="D813" s="4" t="s">
        <v>2396</v>
      </c>
      <c r="E813" s="4" t="s">
        <v>2108</v>
      </c>
      <c r="F813" s="4" t="s">
        <v>2397</v>
      </c>
      <c r="G813" s="4" t="s">
        <v>40</v>
      </c>
      <c r="H813" s="4" t="s">
        <v>2398</v>
      </c>
      <c r="I813" s="4" t="s">
        <v>2105</v>
      </c>
      <c r="J813" s="4"/>
      <c r="K813" s="4"/>
      <c r="L813" s="4"/>
      <c r="M813" s="4"/>
      <c r="N813" s="4"/>
      <c r="O813" s="4"/>
      <c r="P813" s="4" t="str">
        <f t="shared" si="37"/>
        <v/>
      </c>
      <c r="Q813" s="4" t="str">
        <f t="shared" si="38"/>
        <v/>
      </c>
      <c r="R813" s="4" t="str">
        <f t="shared" si="39"/>
        <v/>
      </c>
      <c r="S813" s="4"/>
      <c r="T813" s="4" t="s">
        <v>41</v>
      </c>
      <c r="U813" s="4" t="s">
        <v>42</v>
      </c>
      <c r="V813" s="4">
        <v>22000</v>
      </c>
      <c r="W813" s="4" t="str">
        <f t="shared" si="40"/>
        <v>500</v>
      </c>
      <c r="X813" s="4">
        <v>500</v>
      </c>
      <c r="Y813" s="4">
        <v>6010</v>
      </c>
      <c r="Z813" s="4">
        <v>5400</v>
      </c>
      <c r="AA813" s="4" t="s">
        <v>42</v>
      </c>
      <c r="AB813" s="4">
        <f t="shared" si="42"/>
        <v>500</v>
      </c>
    </row>
    <row r="814" ht="30" customHeight="1" spans="1:28">
      <c r="A814" s="4">
        <v>808</v>
      </c>
      <c r="B814" s="4" t="s">
        <v>2026</v>
      </c>
      <c r="C814" s="4" t="s">
        <v>2328</v>
      </c>
      <c r="D814" s="4" t="s">
        <v>2399</v>
      </c>
      <c r="E814" s="4" t="s">
        <v>2177</v>
      </c>
      <c r="F814" s="4" t="s">
        <v>2400</v>
      </c>
      <c r="G814" s="4" t="s">
        <v>40</v>
      </c>
      <c r="H814" s="4" t="s">
        <v>2401</v>
      </c>
      <c r="I814" s="4" t="s">
        <v>2336</v>
      </c>
      <c r="J814" s="4" t="s">
        <v>817</v>
      </c>
      <c r="K814" s="4" t="s">
        <v>2402</v>
      </c>
      <c r="L814" s="4"/>
      <c r="M814" s="4" t="s">
        <v>152</v>
      </c>
      <c r="N814" s="4" t="s">
        <v>291</v>
      </c>
      <c r="O814" s="4">
        <v>11</v>
      </c>
      <c r="P814" s="4" t="str">
        <f t="shared" si="37"/>
        <v>否</v>
      </c>
      <c r="Q814" s="4" t="str">
        <f t="shared" si="38"/>
        <v>是</v>
      </c>
      <c r="R814" s="4" t="str">
        <f t="shared" si="39"/>
        <v>1200</v>
      </c>
      <c r="S814" s="4">
        <v>1200</v>
      </c>
      <c r="T814" s="4" t="s">
        <v>53</v>
      </c>
      <c r="U814" s="4" t="s">
        <v>52</v>
      </c>
      <c r="V814" s="4">
        <v>37000</v>
      </c>
      <c r="W814" s="4" t="str">
        <f t="shared" si="40"/>
        <v>3000</v>
      </c>
      <c r="X814" s="4">
        <v>3000</v>
      </c>
      <c r="Y814" s="4">
        <v>1020</v>
      </c>
      <c r="Z814" s="4">
        <v>11500</v>
      </c>
      <c r="AA814" s="4" t="s">
        <v>42</v>
      </c>
      <c r="AB814" s="4">
        <f t="shared" si="42"/>
        <v>4200</v>
      </c>
    </row>
    <row r="815" ht="30" customHeight="1" spans="1:28">
      <c r="A815" s="4">
        <v>809</v>
      </c>
      <c r="B815" s="4" t="s">
        <v>2026</v>
      </c>
      <c r="C815" s="4" t="s">
        <v>2328</v>
      </c>
      <c r="D815" s="4" t="s">
        <v>2403</v>
      </c>
      <c r="E815" s="4" t="s">
        <v>2102</v>
      </c>
      <c r="F815" s="4" t="s">
        <v>2404</v>
      </c>
      <c r="G815" s="4" t="s">
        <v>40</v>
      </c>
      <c r="H815" s="4" t="s">
        <v>2405</v>
      </c>
      <c r="I815" s="4" t="s">
        <v>2406</v>
      </c>
      <c r="J815" s="4"/>
      <c r="K815" s="4"/>
      <c r="L815" s="4"/>
      <c r="M815" s="4"/>
      <c r="N815" s="4"/>
      <c r="O815" s="4"/>
      <c r="P815" s="4" t="str">
        <f t="shared" si="37"/>
        <v/>
      </c>
      <c r="Q815" s="4" t="str">
        <f t="shared" si="38"/>
        <v/>
      </c>
      <c r="R815" s="4" t="str">
        <f t="shared" si="39"/>
        <v/>
      </c>
      <c r="S815" s="4"/>
      <c r="T815" s="4" t="s">
        <v>53</v>
      </c>
      <c r="U815" s="4" t="s">
        <v>52</v>
      </c>
      <c r="V815" s="4">
        <v>60000</v>
      </c>
      <c r="W815" s="4" t="str">
        <f t="shared" si="40"/>
        <v>3200</v>
      </c>
      <c r="X815" s="4">
        <v>1460</v>
      </c>
      <c r="Y815" s="4">
        <v>7340</v>
      </c>
      <c r="Z815" s="4">
        <v>16200</v>
      </c>
      <c r="AA815" s="4" t="s">
        <v>52</v>
      </c>
      <c r="AB815" s="4">
        <v>1460</v>
      </c>
    </row>
    <row r="816" ht="30" customHeight="1" spans="1:28">
      <c r="A816" s="4">
        <v>810</v>
      </c>
      <c r="B816" s="4" t="s">
        <v>2026</v>
      </c>
      <c r="C816" s="4" t="s">
        <v>2328</v>
      </c>
      <c r="D816" s="4" t="s">
        <v>2407</v>
      </c>
      <c r="E816" s="4" t="s">
        <v>2102</v>
      </c>
      <c r="F816" s="4" t="s">
        <v>2408</v>
      </c>
      <c r="G816" s="4" t="s">
        <v>40</v>
      </c>
      <c r="H816" s="4" t="s">
        <v>2407</v>
      </c>
      <c r="I816" s="4" t="s">
        <v>2102</v>
      </c>
      <c r="J816" s="4"/>
      <c r="K816" s="4"/>
      <c r="L816" s="4"/>
      <c r="M816" s="4"/>
      <c r="N816" s="4"/>
      <c r="O816" s="4"/>
      <c r="P816" s="4" t="str">
        <f t="shared" si="37"/>
        <v/>
      </c>
      <c r="Q816" s="4" t="str">
        <f t="shared" si="38"/>
        <v/>
      </c>
      <c r="R816" s="4" t="str">
        <f t="shared" si="39"/>
        <v/>
      </c>
      <c r="S816" s="4"/>
      <c r="T816" s="4" t="s">
        <v>53</v>
      </c>
      <c r="U816" s="4" t="s">
        <v>42</v>
      </c>
      <c r="V816" s="4">
        <v>28000</v>
      </c>
      <c r="W816" s="4" t="str">
        <f t="shared" si="40"/>
        <v>700</v>
      </c>
      <c r="X816" s="4">
        <v>700</v>
      </c>
      <c r="Y816" s="4">
        <v>0</v>
      </c>
      <c r="Z816" s="4">
        <v>0</v>
      </c>
      <c r="AA816" s="4" t="s">
        <v>42</v>
      </c>
      <c r="AB816" s="4">
        <f t="shared" ref="AB816:AB818" si="43">S816+X816</f>
        <v>700</v>
      </c>
    </row>
    <row r="817" ht="30" customHeight="1" spans="1:28">
      <c r="A817" s="4">
        <v>811</v>
      </c>
      <c r="B817" s="4" t="s">
        <v>2026</v>
      </c>
      <c r="C817" s="4" t="s">
        <v>2328</v>
      </c>
      <c r="D817" s="4" t="s">
        <v>2409</v>
      </c>
      <c r="E817" s="4" t="s">
        <v>2149</v>
      </c>
      <c r="F817" s="4" t="s">
        <v>2410</v>
      </c>
      <c r="G817" s="4" t="s">
        <v>40</v>
      </c>
      <c r="H817" s="4" t="s">
        <v>2409</v>
      </c>
      <c r="I817" s="4" t="s">
        <v>2149</v>
      </c>
      <c r="J817" s="4"/>
      <c r="K817" s="4"/>
      <c r="L817" s="4"/>
      <c r="M817" s="4"/>
      <c r="N817" s="4"/>
      <c r="O817" s="4"/>
      <c r="P817" s="4" t="str">
        <f t="shared" si="37"/>
        <v/>
      </c>
      <c r="Q817" s="4" t="str">
        <f t="shared" si="38"/>
        <v/>
      </c>
      <c r="R817" s="4" t="str">
        <f t="shared" si="39"/>
        <v/>
      </c>
      <c r="S817" s="4"/>
      <c r="T817" s="4" t="s">
        <v>41</v>
      </c>
      <c r="U817" s="4" t="s">
        <v>42</v>
      </c>
      <c r="V817" s="4">
        <v>23000</v>
      </c>
      <c r="W817" s="4" t="str">
        <f t="shared" si="40"/>
        <v>500</v>
      </c>
      <c r="X817" s="4">
        <v>500</v>
      </c>
      <c r="Y817" s="4">
        <v>4200</v>
      </c>
      <c r="Z817" s="4">
        <v>0</v>
      </c>
      <c r="AA817" s="4" t="s">
        <v>42</v>
      </c>
      <c r="AB817" s="4">
        <f t="shared" si="43"/>
        <v>500</v>
      </c>
    </row>
    <row r="818" ht="30" customHeight="1" spans="1:28">
      <c r="A818" s="4">
        <v>812</v>
      </c>
      <c r="B818" s="4" t="s">
        <v>2026</v>
      </c>
      <c r="C818" s="4" t="s">
        <v>2411</v>
      </c>
      <c r="D818" s="4" t="s">
        <v>2412</v>
      </c>
      <c r="E818" s="4" t="s">
        <v>2413</v>
      </c>
      <c r="F818" s="4" t="s">
        <v>2414</v>
      </c>
      <c r="G818" s="4" t="s">
        <v>40</v>
      </c>
      <c r="H818" s="4" t="s">
        <v>2412</v>
      </c>
      <c r="I818" s="4" t="s">
        <v>2413</v>
      </c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 t="s">
        <v>53</v>
      </c>
      <c r="U818" s="4" t="s">
        <v>52</v>
      </c>
      <c r="V818" s="4">
        <v>43847</v>
      </c>
      <c r="W818" s="4" t="str">
        <f t="shared" si="40"/>
        <v>3000</v>
      </c>
      <c r="X818" s="4">
        <v>3000</v>
      </c>
      <c r="Y818" s="4">
        <v>2871</v>
      </c>
      <c r="Z818" s="4">
        <v>3700</v>
      </c>
      <c r="AA818" s="4" t="s">
        <v>42</v>
      </c>
      <c r="AB818" s="4">
        <f t="shared" si="43"/>
        <v>3000</v>
      </c>
    </row>
    <row r="819" ht="30" customHeight="1" spans="1:28">
      <c r="A819" s="4">
        <v>813</v>
      </c>
      <c r="B819" s="4" t="s">
        <v>2026</v>
      </c>
      <c r="C819" s="4" t="s">
        <v>2411</v>
      </c>
      <c r="D819" s="4" t="s">
        <v>2415</v>
      </c>
      <c r="E819" s="4" t="s">
        <v>2416</v>
      </c>
      <c r="F819" s="4" t="s">
        <v>2417</v>
      </c>
      <c r="G819" s="4" t="s">
        <v>40</v>
      </c>
      <c r="H819" s="4" t="s">
        <v>2415</v>
      </c>
      <c r="I819" s="4" t="s">
        <v>2416</v>
      </c>
      <c r="J819" s="4"/>
      <c r="K819" s="4"/>
      <c r="L819" s="4"/>
      <c r="M819" s="4"/>
      <c r="N819" s="4"/>
      <c r="O819" s="4"/>
      <c r="P819" s="4" t="str">
        <f t="shared" ref="P819:P824" si="44">IF(AND(O819&gt;=3,O819&lt;6),"是",IF(ISBLANK(O819),"","否"))</f>
        <v/>
      </c>
      <c r="Q819" s="4" t="str">
        <f t="shared" ref="Q819:Q830" si="45">IF(AND(O819&gt;=6),"是",IF(ISBLANK(O819),"","否"))</f>
        <v/>
      </c>
      <c r="R819" s="4" t="str">
        <f t="shared" ref="R819:R821" si="46">IF(AND(M819="跨县",P819="是"),"200",IF(AND(M819="跨县",Q819="是"),"400",IF(AND(M819="跨省",P819="是"),"800",IF(AND(M819="跨省",Q819="是"),"1200",""))))</f>
        <v/>
      </c>
      <c r="S819" s="4"/>
      <c r="T819" s="4" t="s">
        <v>53</v>
      </c>
      <c r="U819" s="4" t="s">
        <v>52</v>
      </c>
      <c r="V819" s="4">
        <v>26148</v>
      </c>
      <c r="W819" s="4" t="str">
        <f t="shared" si="40"/>
        <v>2700</v>
      </c>
      <c r="X819" s="8">
        <v>3200</v>
      </c>
      <c r="Y819" s="4">
        <v>7060</v>
      </c>
      <c r="Z819" s="4">
        <v>1000</v>
      </c>
      <c r="AA819" s="4" t="s">
        <v>42</v>
      </c>
      <c r="AB819" s="4">
        <v>3200</v>
      </c>
    </row>
    <row r="820" ht="30" customHeight="1" spans="1:28">
      <c r="A820" s="4">
        <v>814</v>
      </c>
      <c r="B820" s="4" t="s">
        <v>2026</v>
      </c>
      <c r="C820" s="4" t="s">
        <v>2411</v>
      </c>
      <c r="D820" s="4" t="s">
        <v>2415</v>
      </c>
      <c r="E820" s="4" t="s">
        <v>2416</v>
      </c>
      <c r="F820" s="4" t="s">
        <v>2417</v>
      </c>
      <c r="G820" s="4" t="s">
        <v>40</v>
      </c>
      <c r="H820" s="4" t="s">
        <v>2418</v>
      </c>
      <c r="I820" s="4" t="s">
        <v>2419</v>
      </c>
      <c r="J820" s="4"/>
      <c r="K820" s="4"/>
      <c r="L820" s="4"/>
      <c r="M820" s="4"/>
      <c r="N820" s="4"/>
      <c r="O820" s="4"/>
      <c r="P820" s="4" t="str">
        <f t="shared" si="44"/>
        <v/>
      </c>
      <c r="Q820" s="4" t="str">
        <f t="shared" si="45"/>
        <v/>
      </c>
      <c r="R820" s="4" t="str">
        <f t="shared" si="46"/>
        <v/>
      </c>
      <c r="S820" s="4"/>
      <c r="T820" s="4" t="s">
        <v>41</v>
      </c>
      <c r="U820" s="4" t="s">
        <v>42</v>
      </c>
      <c r="V820" s="4">
        <v>15350</v>
      </c>
      <c r="W820" s="4" t="str">
        <f t="shared" si="40"/>
        <v>500</v>
      </c>
      <c r="X820" s="9"/>
      <c r="Y820" s="4"/>
      <c r="Z820" s="4"/>
      <c r="AA820" s="4"/>
      <c r="AB820" s="4"/>
    </row>
    <row r="821" ht="30" customHeight="1" spans="1:28">
      <c r="A821" s="4">
        <v>815</v>
      </c>
      <c r="B821" s="4" t="s">
        <v>2026</v>
      </c>
      <c r="C821" s="4" t="s">
        <v>2411</v>
      </c>
      <c r="D821" s="4" t="s">
        <v>2420</v>
      </c>
      <c r="E821" s="4" t="s">
        <v>2421</v>
      </c>
      <c r="F821" s="4" t="s">
        <v>2422</v>
      </c>
      <c r="G821" s="4" t="s">
        <v>40</v>
      </c>
      <c r="H821" s="4" t="s">
        <v>2423</v>
      </c>
      <c r="I821" s="4" t="s">
        <v>2424</v>
      </c>
      <c r="J821" s="4"/>
      <c r="K821" s="4"/>
      <c r="L821" s="4"/>
      <c r="M821" s="4"/>
      <c r="N821" s="4"/>
      <c r="O821" s="4"/>
      <c r="P821" s="4" t="str">
        <f t="shared" si="44"/>
        <v/>
      </c>
      <c r="Q821" s="4" t="str">
        <f t="shared" si="45"/>
        <v/>
      </c>
      <c r="R821" s="4" t="str">
        <f t="shared" si="46"/>
        <v/>
      </c>
      <c r="S821" s="4"/>
      <c r="T821" s="4" t="s">
        <v>53</v>
      </c>
      <c r="U821" s="4" t="s">
        <v>42</v>
      </c>
      <c r="V821" s="4">
        <v>17896</v>
      </c>
      <c r="W821" s="4" t="str">
        <f t="shared" si="40"/>
        <v>700</v>
      </c>
      <c r="X821" s="4">
        <v>700</v>
      </c>
      <c r="Y821" s="4">
        <v>3069</v>
      </c>
      <c r="Z821" s="4">
        <v>20000</v>
      </c>
      <c r="AA821" s="4" t="s">
        <v>42</v>
      </c>
      <c r="AB821" s="4">
        <f>S821+X821</f>
        <v>700</v>
      </c>
    </row>
    <row r="822" ht="30" customHeight="1" spans="1:28">
      <c r="A822" s="4">
        <v>816</v>
      </c>
      <c r="B822" s="4" t="s">
        <v>2026</v>
      </c>
      <c r="C822" s="4" t="s">
        <v>2411</v>
      </c>
      <c r="D822" s="4" t="s">
        <v>2425</v>
      </c>
      <c r="E822" s="4" t="s">
        <v>2426</v>
      </c>
      <c r="F822" s="4" t="s">
        <v>2427</v>
      </c>
      <c r="G822" s="4" t="s">
        <v>40</v>
      </c>
      <c r="H822" s="4" t="s">
        <v>2428</v>
      </c>
      <c r="I822" s="4" t="s">
        <v>2413</v>
      </c>
      <c r="J822" s="4" t="s">
        <v>149</v>
      </c>
      <c r="K822" s="4" t="s">
        <v>2316</v>
      </c>
      <c r="L822" s="4" t="s">
        <v>2317</v>
      </c>
      <c r="M822" s="4" t="s">
        <v>152</v>
      </c>
      <c r="N822" s="4" t="s">
        <v>233</v>
      </c>
      <c r="O822" s="4">
        <v>7</v>
      </c>
      <c r="P822" s="4" t="str">
        <f t="shared" si="44"/>
        <v>否</v>
      </c>
      <c r="Q822" s="4" t="str">
        <f t="shared" si="45"/>
        <v>是</v>
      </c>
      <c r="R822" s="4">
        <v>1200</v>
      </c>
      <c r="S822" s="4">
        <v>200</v>
      </c>
      <c r="T822" s="4" t="s">
        <v>53</v>
      </c>
      <c r="U822" s="4" t="s">
        <v>42</v>
      </c>
      <c r="V822" s="4">
        <v>67104</v>
      </c>
      <c r="W822" s="4" t="str">
        <f t="shared" si="40"/>
        <v>1200</v>
      </c>
      <c r="X822" s="4">
        <v>0</v>
      </c>
      <c r="Y822" s="4">
        <v>7200</v>
      </c>
      <c r="Z822" s="4">
        <v>17600</v>
      </c>
      <c r="AA822" s="4" t="s">
        <v>52</v>
      </c>
      <c r="AB822" s="4">
        <v>200</v>
      </c>
    </row>
    <row r="823" ht="30" customHeight="1" spans="1:28">
      <c r="A823" s="4">
        <v>817</v>
      </c>
      <c r="B823" s="4" t="s">
        <v>2026</v>
      </c>
      <c r="C823" s="4" t="s">
        <v>2411</v>
      </c>
      <c r="D823" s="4" t="s">
        <v>2429</v>
      </c>
      <c r="E823" s="4" t="s">
        <v>2430</v>
      </c>
      <c r="F823" s="4" t="s">
        <v>2431</v>
      </c>
      <c r="G823" s="4" t="s">
        <v>40</v>
      </c>
      <c r="H823" s="4" t="s">
        <v>2429</v>
      </c>
      <c r="I823" s="4" t="s">
        <v>2430</v>
      </c>
      <c r="J823" s="4"/>
      <c r="K823" s="4"/>
      <c r="L823" s="4"/>
      <c r="M823" s="4"/>
      <c r="N823" s="4"/>
      <c r="O823" s="4"/>
      <c r="P823" s="4" t="str">
        <f t="shared" si="44"/>
        <v/>
      </c>
      <c r="Q823" s="4" t="str">
        <f t="shared" si="45"/>
        <v/>
      </c>
      <c r="R823" s="4" t="str">
        <f t="shared" ref="R823:R830" si="47">IF(AND(M823="跨县",P823="是"),"200",IF(AND(M823="跨县",Q823="是"),"400",IF(AND(M823="跨省",P823="是"),"800",IF(AND(M823="跨省",Q823="是"),"1200",""))))</f>
        <v/>
      </c>
      <c r="S823" s="4"/>
      <c r="T823" s="4" t="s">
        <v>41</v>
      </c>
      <c r="U823" s="4" t="s">
        <v>42</v>
      </c>
      <c r="V823" s="4">
        <v>28000</v>
      </c>
      <c r="W823" s="4" t="str">
        <f t="shared" si="40"/>
        <v>500</v>
      </c>
      <c r="X823" s="4">
        <v>500</v>
      </c>
      <c r="Y823" s="4">
        <v>0</v>
      </c>
      <c r="Z823" s="4">
        <v>13600</v>
      </c>
      <c r="AA823" s="4" t="s">
        <v>42</v>
      </c>
      <c r="AB823" s="4">
        <f>S823+X823</f>
        <v>500</v>
      </c>
    </row>
    <row r="824" ht="30" customHeight="1" spans="1:28">
      <c r="A824" s="4">
        <v>818</v>
      </c>
      <c r="B824" s="4" t="s">
        <v>2026</v>
      </c>
      <c r="C824" s="4" t="s">
        <v>2411</v>
      </c>
      <c r="D824" s="4" t="s">
        <v>2432</v>
      </c>
      <c r="E824" s="4" t="s">
        <v>2096</v>
      </c>
      <c r="F824" s="4" t="s">
        <v>2433</v>
      </c>
      <c r="G824" s="4" t="s">
        <v>40</v>
      </c>
      <c r="H824" s="4" t="s">
        <v>2434</v>
      </c>
      <c r="I824" s="4" t="s">
        <v>2032</v>
      </c>
      <c r="J824" s="4"/>
      <c r="K824" s="4"/>
      <c r="L824" s="4"/>
      <c r="M824" s="4"/>
      <c r="N824" s="4"/>
      <c r="O824" s="4"/>
      <c r="P824" s="4" t="str">
        <f t="shared" si="44"/>
        <v/>
      </c>
      <c r="Q824" s="4" t="str">
        <f t="shared" si="45"/>
        <v/>
      </c>
      <c r="R824" s="4" t="str">
        <f t="shared" si="47"/>
        <v/>
      </c>
      <c r="S824" s="4"/>
      <c r="T824" s="4" t="s">
        <v>53</v>
      </c>
      <c r="U824" s="4" t="s">
        <v>52</v>
      </c>
      <c r="V824" s="4">
        <v>28094</v>
      </c>
      <c r="W824" s="4" t="str">
        <f t="shared" si="40"/>
        <v>2700</v>
      </c>
      <c r="X824" s="8">
        <v>4000</v>
      </c>
      <c r="Y824" s="4">
        <v>3900</v>
      </c>
      <c r="Z824" s="4">
        <v>6000</v>
      </c>
      <c r="AA824" s="4" t="s">
        <v>42</v>
      </c>
      <c r="AB824" s="4">
        <v>4400</v>
      </c>
    </row>
    <row r="825" ht="30" customHeight="1" spans="1:28">
      <c r="A825" s="4">
        <v>819</v>
      </c>
      <c r="B825" s="4" t="s">
        <v>2026</v>
      </c>
      <c r="C825" s="4" t="s">
        <v>2411</v>
      </c>
      <c r="D825" s="4" t="s">
        <v>2432</v>
      </c>
      <c r="E825" s="4" t="s">
        <v>2096</v>
      </c>
      <c r="F825" s="4" t="s">
        <v>2433</v>
      </c>
      <c r="G825" s="4" t="s">
        <v>40</v>
      </c>
      <c r="H825" s="4" t="s">
        <v>2435</v>
      </c>
      <c r="I825" s="4" t="s">
        <v>2436</v>
      </c>
      <c r="J825" s="4" t="s">
        <v>47</v>
      </c>
      <c r="K825" s="4" t="s">
        <v>48</v>
      </c>
      <c r="L825" s="4" t="s">
        <v>581</v>
      </c>
      <c r="M825" s="4" t="s">
        <v>50</v>
      </c>
      <c r="N825" s="4" t="s">
        <v>773</v>
      </c>
      <c r="O825" s="4">
        <v>7</v>
      </c>
      <c r="P825" s="4" t="s">
        <v>42</v>
      </c>
      <c r="Q825" s="4" t="str">
        <f t="shared" si="45"/>
        <v>是</v>
      </c>
      <c r="R825" s="4" t="str">
        <f t="shared" si="47"/>
        <v>400</v>
      </c>
      <c r="S825" s="4">
        <v>400</v>
      </c>
      <c r="T825" s="4" t="s">
        <v>53</v>
      </c>
      <c r="U825" s="4" t="s">
        <v>42</v>
      </c>
      <c r="V825" s="4">
        <v>42255</v>
      </c>
      <c r="W825" s="4" t="str">
        <f t="shared" si="40"/>
        <v>1000</v>
      </c>
      <c r="X825" s="10"/>
      <c r="Y825" s="4"/>
      <c r="Z825" s="4"/>
      <c r="AA825" s="4"/>
      <c r="AB825" s="4"/>
    </row>
    <row r="826" ht="30" customHeight="1" spans="1:28">
      <c r="A826" s="4">
        <v>820</v>
      </c>
      <c r="B826" s="4" t="s">
        <v>2026</v>
      </c>
      <c r="C826" s="4" t="s">
        <v>2411</v>
      </c>
      <c r="D826" s="4" t="s">
        <v>2432</v>
      </c>
      <c r="E826" s="4" t="s">
        <v>2096</v>
      </c>
      <c r="F826" s="4" t="s">
        <v>2433</v>
      </c>
      <c r="G826" s="4" t="s">
        <v>40</v>
      </c>
      <c r="H826" s="4" t="s">
        <v>2432</v>
      </c>
      <c r="I826" s="4" t="s">
        <v>2096</v>
      </c>
      <c r="J826" s="4"/>
      <c r="K826" s="4"/>
      <c r="L826" s="4"/>
      <c r="M826" s="4"/>
      <c r="N826" s="4"/>
      <c r="O826" s="4"/>
      <c r="P826" s="4" t="str">
        <f t="shared" ref="P826:P830" si="48">IF(AND(O826&gt;=3,O826&lt;6),"是",IF(ISBLANK(O826),"","否"))</f>
        <v/>
      </c>
      <c r="Q826" s="4" t="str">
        <f t="shared" si="45"/>
        <v/>
      </c>
      <c r="R826" s="4" t="str">
        <f t="shared" si="47"/>
        <v/>
      </c>
      <c r="S826" s="4"/>
      <c r="T826" s="4" t="s">
        <v>41</v>
      </c>
      <c r="U826" s="4" t="s">
        <v>42</v>
      </c>
      <c r="V826" s="4">
        <v>14712</v>
      </c>
      <c r="W826" s="4" t="str">
        <f t="shared" si="40"/>
        <v>300</v>
      </c>
      <c r="X826" s="9"/>
      <c r="Y826" s="4"/>
      <c r="Z826" s="4"/>
      <c r="AA826" s="4"/>
      <c r="AB826" s="4"/>
    </row>
    <row r="827" ht="30" customHeight="1" spans="1:28">
      <c r="A827" s="4">
        <v>821</v>
      </c>
      <c r="B827" s="4" t="s">
        <v>2026</v>
      </c>
      <c r="C827" s="4" t="s">
        <v>2411</v>
      </c>
      <c r="D827" s="4" t="s">
        <v>2437</v>
      </c>
      <c r="E827" s="4" t="s">
        <v>2438</v>
      </c>
      <c r="F827" s="4" t="s">
        <v>2439</v>
      </c>
      <c r="G827" s="4" t="s">
        <v>40</v>
      </c>
      <c r="H827" s="4" t="s">
        <v>2437</v>
      </c>
      <c r="I827" s="4" t="s">
        <v>2438</v>
      </c>
      <c r="J827" s="4"/>
      <c r="K827" s="4"/>
      <c r="L827" s="4"/>
      <c r="M827" s="4"/>
      <c r="N827" s="4"/>
      <c r="O827" s="4"/>
      <c r="P827" s="4" t="str">
        <f t="shared" si="48"/>
        <v/>
      </c>
      <c r="Q827" s="4" t="str">
        <f t="shared" si="45"/>
        <v/>
      </c>
      <c r="R827" s="4" t="str">
        <f t="shared" si="47"/>
        <v/>
      </c>
      <c r="S827" s="4"/>
      <c r="T827" s="4" t="s">
        <v>41</v>
      </c>
      <c r="U827" s="4" t="s">
        <v>42</v>
      </c>
      <c r="V827" s="4">
        <v>57679</v>
      </c>
      <c r="W827" s="4" t="str">
        <f t="shared" si="40"/>
        <v>800</v>
      </c>
      <c r="X827" s="4">
        <v>800</v>
      </c>
      <c r="Y827" s="4">
        <v>9000</v>
      </c>
      <c r="Z827" s="4">
        <v>0</v>
      </c>
      <c r="AA827" s="4" t="s">
        <v>42</v>
      </c>
      <c r="AB827" s="4">
        <f>S827+X827</f>
        <v>800</v>
      </c>
    </row>
    <row r="828" ht="30" customHeight="1" spans="1:28">
      <c r="A828" s="4">
        <v>822</v>
      </c>
      <c r="B828" s="4" t="s">
        <v>2026</v>
      </c>
      <c r="C828" s="4" t="s">
        <v>2411</v>
      </c>
      <c r="D828" s="4" t="s">
        <v>2440</v>
      </c>
      <c r="E828" s="4" t="s">
        <v>941</v>
      </c>
      <c r="F828" s="4" t="s">
        <v>2441</v>
      </c>
      <c r="G828" s="4" t="s">
        <v>40</v>
      </c>
      <c r="H828" s="4" t="s">
        <v>2440</v>
      </c>
      <c r="I828" s="4" t="s">
        <v>941</v>
      </c>
      <c r="J828" s="4"/>
      <c r="K828" s="4"/>
      <c r="L828" s="4"/>
      <c r="M828" s="4"/>
      <c r="N828" s="4"/>
      <c r="O828" s="4"/>
      <c r="P828" s="4" t="str">
        <f t="shared" si="48"/>
        <v/>
      </c>
      <c r="Q828" s="4" t="str">
        <f t="shared" si="45"/>
        <v/>
      </c>
      <c r="R828" s="4" t="str">
        <f t="shared" si="47"/>
        <v/>
      </c>
      <c r="S828" s="4"/>
      <c r="T828" s="4" t="s">
        <v>41</v>
      </c>
      <c r="U828" s="4" t="s">
        <v>42</v>
      </c>
      <c r="V828" s="4">
        <v>34330</v>
      </c>
      <c r="W828" s="4" t="str">
        <f t="shared" si="40"/>
        <v>600</v>
      </c>
      <c r="X828" s="8">
        <v>3600</v>
      </c>
      <c r="Y828" s="4">
        <v>1698</v>
      </c>
      <c r="Z828" s="4">
        <v>0</v>
      </c>
      <c r="AA828" s="4" t="s">
        <v>42</v>
      </c>
      <c r="AB828" s="4">
        <v>4000</v>
      </c>
    </row>
    <row r="829" ht="30" customHeight="1" spans="1:28">
      <c r="A829" s="4">
        <v>823</v>
      </c>
      <c r="B829" s="4" t="s">
        <v>2026</v>
      </c>
      <c r="C829" s="4" t="s">
        <v>2411</v>
      </c>
      <c r="D829" s="4" t="s">
        <v>2440</v>
      </c>
      <c r="E829" s="4" t="s">
        <v>941</v>
      </c>
      <c r="F829" s="4" t="s">
        <v>2441</v>
      </c>
      <c r="G829" s="4" t="s">
        <v>40</v>
      </c>
      <c r="H829" s="4" t="s">
        <v>2442</v>
      </c>
      <c r="I829" s="5" t="s">
        <v>116</v>
      </c>
      <c r="J829" s="4" t="s">
        <v>47</v>
      </c>
      <c r="K829" s="4" t="s">
        <v>1014</v>
      </c>
      <c r="L829" s="4" t="s">
        <v>2327</v>
      </c>
      <c r="M829" s="4" t="s">
        <v>50</v>
      </c>
      <c r="N829" s="4" t="s">
        <v>233</v>
      </c>
      <c r="O829" s="4">
        <v>12</v>
      </c>
      <c r="P829" s="4" t="str">
        <f t="shared" si="48"/>
        <v>否</v>
      </c>
      <c r="Q829" s="4" t="str">
        <f t="shared" si="45"/>
        <v>是</v>
      </c>
      <c r="R829" s="4" t="str">
        <f t="shared" si="47"/>
        <v>400</v>
      </c>
      <c r="S829" s="4">
        <v>400</v>
      </c>
      <c r="T829" s="4" t="s">
        <v>53</v>
      </c>
      <c r="U829" s="4" t="s">
        <v>52</v>
      </c>
      <c r="V829" s="4">
        <v>39272</v>
      </c>
      <c r="W829" s="4" t="str">
        <f t="shared" si="40"/>
        <v>3000</v>
      </c>
      <c r="X829" s="9"/>
      <c r="Y829" s="4"/>
      <c r="Z829" s="4"/>
      <c r="AA829" s="4"/>
      <c r="AB829" s="4"/>
    </row>
    <row r="830" ht="30" customHeight="1" spans="1:28">
      <c r="A830" s="4">
        <v>824</v>
      </c>
      <c r="B830" s="4" t="s">
        <v>2026</v>
      </c>
      <c r="C830" s="4" t="s">
        <v>2411</v>
      </c>
      <c r="D830" s="4" t="s">
        <v>2443</v>
      </c>
      <c r="E830" s="4" t="s">
        <v>143</v>
      </c>
      <c r="F830" s="4" t="s">
        <v>2444</v>
      </c>
      <c r="G830" s="4" t="s">
        <v>40</v>
      </c>
      <c r="H830" s="4" t="s">
        <v>2445</v>
      </c>
      <c r="I830" s="4" t="s">
        <v>2446</v>
      </c>
      <c r="J830" s="4" t="s">
        <v>47</v>
      </c>
      <c r="K830" s="4" t="s">
        <v>422</v>
      </c>
      <c r="L830" s="4" t="s">
        <v>767</v>
      </c>
      <c r="M830" s="4" t="s">
        <v>50</v>
      </c>
      <c r="N830" s="4" t="s">
        <v>233</v>
      </c>
      <c r="O830" s="4">
        <v>12</v>
      </c>
      <c r="P830" s="4" t="str">
        <f t="shared" si="48"/>
        <v>否</v>
      </c>
      <c r="Q830" s="4" t="str">
        <f t="shared" si="45"/>
        <v>是</v>
      </c>
      <c r="R830" s="4" t="str">
        <f t="shared" si="47"/>
        <v>400</v>
      </c>
      <c r="S830" s="4">
        <v>400</v>
      </c>
      <c r="T830" s="4" t="s">
        <v>53</v>
      </c>
      <c r="U830" s="4" t="s">
        <v>52</v>
      </c>
      <c r="V830" s="4">
        <v>77785</v>
      </c>
      <c r="W830" s="4" t="str">
        <f t="shared" si="40"/>
        <v>3200</v>
      </c>
      <c r="X830" s="8">
        <v>3500</v>
      </c>
      <c r="Y830" s="4">
        <v>2004</v>
      </c>
      <c r="Z830" s="4">
        <v>0</v>
      </c>
      <c r="AA830" s="4" t="s">
        <v>42</v>
      </c>
      <c r="AB830" s="4">
        <v>3900</v>
      </c>
    </row>
    <row r="831" ht="30" customHeight="1" spans="1:28">
      <c r="A831" s="4">
        <v>825</v>
      </c>
      <c r="B831" s="4" t="s">
        <v>2026</v>
      </c>
      <c r="C831" s="4" t="s">
        <v>2411</v>
      </c>
      <c r="D831" s="4" t="s">
        <v>2443</v>
      </c>
      <c r="E831" s="4" t="s">
        <v>143</v>
      </c>
      <c r="F831" s="4" t="s">
        <v>2444</v>
      </c>
      <c r="G831" s="4" t="s">
        <v>40</v>
      </c>
      <c r="H831" s="4" t="s">
        <v>2447</v>
      </c>
      <c r="I831" s="4" t="s">
        <v>2448</v>
      </c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 t="s">
        <v>41</v>
      </c>
      <c r="U831" s="4" t="s">
        <v>42</v>
      </c>
      <c r="V831" s="4">
        <v>10700</v>
      </c>
      <c r="W831" s="4">
        <v>300</v>
      </c>
      <c r="X831" s="9"/>
      <c r="Y831" s="4"/>
      <c r="Z831" s="4"/>
      <c r="AA831" s="4"/>
      <c r="AB831" s="4"/>
    </row>
    <row r="832" ht="30" customHeight="1" spans="1:28">
      <c r="A832" s="4">
        <v>826</v>
      </c>
      <c r="B832" s="4" t="s">
        <v>2026</v>
      </c>
      <c r="C832" s="4" t="s">
        <v>2411</v>
      </c>
      <c r="D832" s="4" t="s">
        <v>2449</v>
      </c>
      <c r="E832" s="4" t="s">
        <v>2450</v>
      </c>
      <c r="F832" s="4" t="s">
        <v>2451</v>
      </c>
      <c r="G832" s="4" t="s">
        <v>40</v>
      </c>
      <c r="H832" s="4" t="s">
        <v>2449</v>
      </c>
      <c r="I832" s="4" t="s">
        <v>2450</v>
      </c>
      <c r="J832" s="4"/>
      <c r="K832" s="4"/>
      <c r="L832" s="4"/>
      <c r="M832" s="4"/>
      <c r="N832" s="4"/>
      <c r="O832" s="4"/>
      <c r="P832" s="4" t="str">
        <f t="shared" ref="P832:P836" si="49">IF(AND(O832&gt;=3,O832&lt;6),"是",IF(ISBLANK(O832),"","否"))</f>
        <v/>
      </c>
      <c r="Q832" s="4" t="str">
        <f t="shared" ref="Q832:Q836" si="50">IF(AND(O832&gt;=6),"是",IF(ISBLANK(O832),"","否"))</f>
        <v/>
      </c>
      <c r="R832" s="4" t="str">
        <f t="shared" ref="R832:R836" si="51">IF(AND(M832="跨县",P832="是"),"200",IF(AND(M832="跨县",Q832="是"),"400",IF(AND(M832="跨省",P832="是"),"800",IF(AND(M832="跨省",Q832="是"),"1200",""))))</f>
        <v/>
      </c>
      <c r="S832" s="4"/>
      <c r="T832" s="4" t="s">
        <v>41</v>
      </c>
      <c r="U832" s="4" t="s">
        <v>42</v>
      </c>
      <c r="V832" s="4">
        <v>14000</v>
      </c>
      <c r="W832" s="4" t="str">
        <f t="shared" ref="W832:W836" si="52">_xlfn.IFS(AND(T832="经营实体就业",U832="是",V832&gt;=50000),"3200",AND(T832="经营实体就业",U832="否",V832&gt;=50000),"1200",AND(T832="经营实体就业",U832="是",V832&gt;=30000,V832&lt;50000),"3000",AND(T832="经营实体就业",U832="否",V832&gt;=30000,V832&lt;50000),"1000",AND(T832="经营实体就业",U832="是",V832&gt;=15000,V832&lt;30000),"2700",AND(T832="经营实体就业",U832="否",V832&gt;=15000,V832&lt;30000),"700",AND(T832="经营实体就业",U832="是",V832&gt;=10000,V832&lt;15000),"2500",AND(T832="经营实体就业",U832="否",V832&gt;=10000,V832&lt;15000),"500",AND(T832="临时务工",V832&gt;=10000,V832&lt;15000),"300",AND(T832="临时务工",V832&gt;=15000,V832&lt;30000),"500",AND(T832="临时务工",V832&gt;=30000,V832&lt;50000),"600",AND(T832="临时务工",V832&gt;=50000),"800",AND(T832="",U832="",V832=""),"")</f>
        <v>300</v>
      </c>
      <c r="X832" s="4">
        <v>300</v>
      </c>
      <c r="Y832" s="4">
        <v>1851</v>
      </c>
      <c r="Z832" s="4">
        <v>0</v>
      </c>
      <c r="AA832" s="4" t="s">
        <v>42</v>
      </c>
      <c r="AB832" s="4">
        <f t="shared" ref="AB832:AB834" si="53">S832+X832</f>
        <v>300</v>
      </c>
    </row>
    <row r="833" ht="30" customHeight="1" spans="1:28">
      <c r="A833" s="4">
        <v>827</v>
      </c>
      <c r="B833" s="4" t="s">
        <v>2026</v>
      </c>
      <c r="C833" s="4" t="s">
        <v>2411</v>
      </c>
      <c r="D833" s="4" t="s">
        <v>2452</v>
      </c>
      <c r="E833" s="4" t="s">
        <v>159</v>
      </c>
      <c r="F833" s="4" t="s">
        <v>2453</v>
      </c>
      <c r="G833" s="4" t="s">
        <v>40</v>
      </c>
      <c r="H833" s="4" t="s">
        <v>2454</v>
      </c>
      <c r="I833" s="4" t="s">
        <v>77</v>
      </c>
      <c r="J833" s="4" t="s">
        <v>47</v>
      </c>
      <c r="K833" s="4" t="s">
        <v>48</v>
      </c>
      <c r="L833" s="4" t="s">
        <v>581</v>
      </c>
      <c r="M833" s="4" t="s">
        <v>50</v>
      </c>
      <c r="N833" s="4" t="s">
        <v>233</v>
      </c>
      <c r="O833" s="4">
        <v>12</v>
      </c>
      <c r="P833" s="4" t="str">
        <f t="shared" si="49"/>
        <v>否</v>
      </c>
      <c r="Q833" s="4" t="str">
        <f t="shared" si="50"/>
        <v>是</v>
      </c>
      <c r="R833" s="4" t="str">
        <f t="shared" si="51"/>
        <v>400</v>
      </c>
      <c r="S833" s="4">
        <v>400</v>
      </c>
      <c r="T833" s="4" t="s">
        <v>53</v>
      </c>
      <c r="U833" s="4" t="s">
        <v>52</v>
      </c>
      <c r="V833" s="4">
        <v>49660</v>
      </c>
      <c r="W833" s="4" t="str">
        <f t="shared" si="52"/>
        <v>3000</v>
      </c>
      <c r="X833" s="4">
        <v>3000</v>
      </c>
      <c r="Y833" s="4">
        <v>0</v>
      </c>
      <c r="Z833" s="4">
        <v>0</v>
      </c>
      <c r="AA833" s="4" t="s">
        <v>42</v>
      </c>
      <c r="AB833" s="4">
        <f t="shared" si="53"/>
        <v>3400</v>
      </c>
    </row>
    <row r="834" ht="30" customHeight="1" spans="1:28">
      <c r="A834" s="4">
        <v>828</v>
      </c>
      <c r="B834" s="4" t="s">
        <v>2026</v>
      </c>
      <c r="C834" s="4" t="s">
        <v>2411</v>
      </c>
      <c r="D834" s="4" t="s">
        <v>2455</v>
      </c>
      <c r="E834" s="4" t="s">
        <v>941</v>
      </c>
      <c r="F834" s="4" t="s">
        <v>2456</v>
      </c>
      <c r="G834" s="4" t="s">
        <v>40</v>
      </c>
      <c r="H834" s="4" t="s">
        <v>2455</v>
      </c>
      <c r="I834" s="4" t="s">
        <v>941</v>
      </c>
      <c r="J834" s="4"/>
      <c r="K834" s="4"/>
      <c r="L834" s="4"/>
      <c r="M834" s="4"/>
      <c r="N834" s="4"/>
      <c r="O834" s="4"/>
      <c r="P834" s="4" t="str">
        <f t="shared" si="49"/>
        <v/>
      </c>
      <c r="Q834" s="4" t="str">
        <f t="shared" si="50"/>
        <v/>
      </c>
      <c r="R834" s="4" t="str">
        <f t="shared" si="51"/>
        <v/>
      </c>
      <c r="S834" s="4"/>
      <c r="T834" s="4" t="s">
        <v>41</v>
      </c>
      <c r="U834" s="4" t="s">
        <v>42</v>
      </c>
      <c r="V834" s="4">
        <v>32500</v>
      </c>
      <c r="W834" s="4" t="str">
        <f t="shared" si="52"/>
        <v>600</v>
      </c>
      <c r="X834" s="4">
        <v>600</v>
      </c>
      <c r="Y834" s="4">
        <v>6000</v>
      </c>
      <c r="Z834" s="4">
        <v>0</v>
      </c>
      <c r="AA834" s="4" t="s">
        <v>42</v>
      </c>
      <c r="AB834" s="4">
        <f t="shared" si="53"/>
        <v>600</v>
      </c>
    </row>
    <row r="835" ht="30" customHeight="1" spans="1:28">
      <c r="A835" s="4">
        <v>829</v>
      </c>
      <c r="B835" s="4" t="s">
        <v>2026</v>
      </c>
      <c r="C835" s="4" t="s">
        <v>2411</v>
      </c>
      <c r="D835" s="4" t="s">
        <v>2457</v>
      </c>
      <c r="E835" s="4" t="s">
        <v>2458</v>
      </c>
      <c r="F835" s="4" t="s">
        <v>2459</v>
      </c>
      <c r="G835" s="4" t="s">
        <v>40</v>
      </c>
      <c r="H835" s="4" t="s">
        <v>2460</v>
      </c>
      <c r="I835" s="4" t="s">
        <v>2461</v>
      </c>
      <c r="J835" s="4" t="s">
        <v>47</v>
      </c>
      <c r="K835" s="4" t="s">
        <v>48</v>
      </c>
      <c r="L835" s="4" t="s">
        <v>2171</v>
      </c>
      <c r="M835" s="4" t="s">
        <v>50</v>
      </c>
      <c r="N835" s="4" t="s">
        <v>233</v>
      </c>
      <c r="O835" s="4">
        <v>12</v>
      </c>
      <c r="P835" s="4" t="str">
        <f t="shared" si="49"/>
        <v>否</v>
      </c>
      <c r="Q835" s="4" t="str">
        <f t="shared" si="50"/>
        <v>是</v>
      </c>
      <c r="R835" s="4" t="str">
        <f t="shared" si="51"/>
        <v>400</v>
      </c>
      <c r="S835" s="4">
        <v>400</v>
      </c>
      <c r="T835" s="4" t="s">
        <v>53</v>
      </c>
      <c r="U835" s="4" t="s">
        <v>52</v>
      </c>
      <c r="V835" s="4">
        <v>42434</v>
      </c>
      <c r="W835" s="4" t="str">
        <f t="shared" si="52"/>
        <v>3000</v>
      </c>
      <c r="X835" s="8">
        <v>6500</v>
      </c>
      <c r="Y835" s="4">
        <v>2562</v>
      </c>
      <c r="Z835" s="4">
        <v>0</v>
      </c>
      <c r="AA835" s="4" t="s">
        <v>42</v>
      </c>
      <c r="AB835" s="4">
        <v>7300</v>
      </c>
    </row>
    <row r="836" ht="30" customHeight="1" spans="1:28">
      <c r="A836" s="4">
        <v>830</v>
      </c>
      <c r="B836" s="4" t="s">
        <v>2026</v>
      </c>
      <c r="C836" s="4" t="s">
        <v>2411</v>
      </c>
      <c r="D836" s="4" t="s">
        <v>2457</v>
      </c>
      <c r="E836" s="4" t="s">
        <v>2458</v>
      </c>
      <c r="F836" s="4" t="s">
        <v>2459</v>
      </c>
      <c r="G836" s="4" t="s">
        <v>40</v>
      </c>
      <c r="H836" s="4" t="s">
        <v>2462</v>
      </c>
      <c r="I836" s="4" t="s">
        <v>189</v>
      </c>
      <c r="J836" s="4" t="s">
        <v>47</v>
      </c>
      <c r="K836" s="4" t="s">
        <v>422</v>
      </c>
      <c r="L836" s="4" t="s">
        <v>1998</v>
      </c>
      <c r="M836" s="4" t="s">
        <v>50</v>
      </c>
      <c r="N836" s="4" t="s">
        <v>233</v>
      </c>
      <c r="O836" s="4">
        <v>12</v>
      </c>
      <c r="P836" s="4" t="str">
        <f t="shared" si="49"/>
        <v>否</v>
      </c>
      <c r="Q836" s="4" t="str">
        <f t="shared" si="50"/>
        <v>是</v>
      </c>
      <c r="R836" s="4" t="str">
        <f t="shared" si="51"/>
        <v>400</v>
      </c>
      <c r="S836" s="4">
        <v>400</v>
      </c>
      <c r="T836" s="4" t="s">
        <v>53</v>
      </c>
      <c r="U836" s="4" t="s">
        <v>52</v>
      </c>
      <c r="V836" s="4">
        <v>50899</v>
      </c>
      <c r="W836" s="4" t="str">
        <f t="shared" si="52"/>
        <v>3200</v>
      </c>
      <c r="X836" s="10"/>
      <c r="Y836" s="4"/>
      <c r="Z836" s="4"/>
      <c r="AA836" s="4"/>
      <c r="AB836" s="4"/>
    </row>
    <row r="837" ht="30" customHeight="1" spans="1:28">
      <c r="A837" s="4">
        <v>831</v>
      </c>
      <c r="B837" s="4" t="s">
        <v>2026</v>
      </c>
      <c r="C837" s="4" t="s">
        <v>2411</v>
      </c>
      <c r="D837" s="4" t="s">
        <v>2457</v>
      </c>
      <c r="E837" s="4" t="s">
        <v>2458</v>
      </c>
      <c r="F837" s="4" t="s">
        <v>2459</v>
      </c>
      <c r="G837" s="4" t="s">
        <v>40</v>
      </c>
      <c r="H837" s="4" t="s">
        <v>2463</v>
      </c>
      <c r="I837" s="4" t="s">
        <v>159</v>
      </c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 t="s">
        <v>41</v>
      </c>
      <c r="U837" s="4" t="s">
        <v>42</v>
      </c>
      <c r="V837" s="4">
        <v>13501</v>
      </c>
      <c r="W837" s="4">
        <v>300</v>
      </c>
      <c r="X837" s="9"/>
      <c r="Y837" s="4"/>
      <c r="Z837" s="4"/>
      <c r="AA837" s="4"/>
      <c r="AB837" s="4"/>
    </row>
    <row r="838" ht="30" customHeight="1" spans="1:28">
      <c r="A838" s="4">
        <v>832</v>
      </c>
      <c r="B838" s="4" t="s">
        <v>2026</v>
      </c>
      <c r="C838" s="4" t="s">
        <v>2411</v>
      </c>
      <c r="D838" s="4" t="s">
        <v>2464</v>
      </c>
      <c r="E838" s="4" t="s">
        <v>179</v>
      </c>
      <c r="F838" s="4" t="s">
        <v>2465</v>
      </c>
      <c r="G838" s="4" t="s">
        <v>40</v>
      </c>
      <c r="H838" s="4" t="s">
        <v>2466</v>
      </c>
      <c r="I838" s="4" t="s">
        <v>2467</v>
      </c>
      <c r="J838" s="4"/>
      <c r="K838" s="4"/>
      <c r="L838" s="4"/>
      <c r="M838" s="4"/>
      <c r="N838" s="4"/>
      <c r="O838" s="4"/>
      <c r="P838" s="4" t="str">
        <f t="shared" ref="P838:P841" si="54">IF(AND(O838&gt;=3,O838&lt;6),"是",IF(ISBLANK(O838),"","否"))</f>
        <v/>
      </c>
      <c r="Q838" s="4" t="str">
        <f t="shared" ref="Q838:Q841" si="55">IF(AND(O838&gt;=6),"是",IF(ISBLANK(O838),"","否"))</f>
        <v/>
      </c>
      <c r="R838" s="4" t="str">
        <f t="shared" ref="R838:R841" si="56">IF(AND(M838="跨县",P838="是"),"200",IF(AND(M838="跨县",Q838="是"),"400",IF(AND(M838="跨省",P838="是"),"800",IF(AND(M838="跨省",Q838="是"),"1200",""))))</f>
        <v/>
      </c>
      <c r="S838" s="4"/>
      <c r="T838" s="4" t="s">
        <v>41</v>
      </c>
      <c r="U838" s="4" t="s">
        <v>42</v>
      </c>
      <c r="V838" s="4">
        <v>10000</v>
      </c>
      <c r="W838" s="4" t="str">
        <f t="shared" ref="W838:W841" si="57">_xlfn.IFS(AND(T838="经营实体就业",U838="是",V838&gt;=50000),"3200",AND(T838="经营实体就业",U838="否",V838&gt;=50000),"1200",AND(T838="经营实体就业",U838="是",V838&gt;=30000,V838&lt;50000),"3000",AND(T838="经营实体就业",U838="否",V838&gt;=30000,V838&lt;50000),"1000",AND(T838="经营实体就业",U838="是",V838&gt;=15000,V838&lt;30000),"2700",AND(T838="经营实体就业",U838="否",V838&gt;=15000,V838&lt;30000),"700",AND(T838="经营实体就业",U838="是",V838&gt;=10000,V838&lt;15000),"2500",AND(T838="经营实体就业",U838="否",V838&gt;=10000,V838&lt;15000),"500",AND(T838="临时务工",V838&gt;=10000,V838&lt;15000),"300",AND(T838="临时务工",V838&gt;=15000,V838&lt;30000),"500",AND(T838="临时务工",V838&gt;=30000,V838&lt;50000),"600",AND(T838="临时务工",V838&gt;=50000),"800",AND(T838="",U838="",V838=""),"")</f>
        <v>300</v>
      </c>
      <c r="X838" s="4">
        <v>300</v>
      </c>
      <c r="Y838" s="4">
        <v>5901</v>
      </c>
      <c r="Z838" s="4">
        <v>0</v>
      </c>
      <c r="AA838" s="4" t="s">
        <v>42</v>
      </c>
      <c r="AB838" s="4">
        <v>600</v>
      </c>
    </row>
    <row r="839" ht="30" customHeight="1" spans="1:28">
      <c r="A839" s="4">
        <v>833</v>
      </c>
      <c r="B839" s="4" t="s">
        <v>2026</v>
      </c>
      <c r="C839" s="4" t="s">
        <v>2411</v>
      </c>
      <c r="D839" s="4" t="s">
        <v>2464</v>
      </c>
      <c r="E839" s="4" t="s">
        <v>179</v>
      </c>
      <c r="F839" s="4" t="s">
        <v>2465</v>
      </c>
      <c r="G839" s="4" t="s">
        <v>40</v>
      </c>
      <c r="H839" s="4" t="s">
        <v>2468</v>
      </c>
      <c r="I839" s="4" t="s">
        <v>2469</v>
      </c>
      <c r="J839" s="4"/>
      <c r="K839" s="4"/>
      <c r="L839" s="4"/>
      <c r="M839" s="4"/>
      <c r="N839" s="4"/>
      <c r="O839" s="4"/>
      <c r="P839" s="4" t="str">
        <f t="shared" si="54"/>
        <v/>
      </c>
      <c r="Q839" s="4" t="str">
        <f t="shared" si="55"/>
        <v/>
      </c>
      <c r="R839" s="4" t="str">
        <f t="shared" si="56"/>
        <v/>
      </c>
      <c r="S839" s="4"/>
      <c r="T839" s="4" t="s">
        <v>41</v>
      </c>
      <c r="U839" s="4" t="s">
        <v>42</v>
      </c>
      <c r="V839" s="4">
        <v>10230</v>
      </c>
      <c r="W839" s="4" t="str">
        <f t="shared" si="57"/>
        <v>300</v>
      </c>
      <c r="X839" s="4">
        <v>300</v>
      </c>
      <c r="Y839" s="4"/>
      <c r="Z839" s="4"/>
      <c r="AA839" s="4"/>
      <c r="AB839" s="4"/>
    </row>
    <row r="840" ht="30" customHeight="1" spans="1:28">
      <c r="A840" s="4">
        <v>834</v>
      </c>
      <c r="B840" s="4" t="s">
        <v>2026</v>
      </c>
      <c r="C840" s="4" t="s">
        <v>2411</v>
      </c>
      <c r="D840" s="4" t="s">
        <v>2470</v>
      </c>
      <c r="E840" s="4" t="s">
        <v>2471</v>
      </c>
      <c r="F840" s="4" t="s">
        <v>2472</v>
      </c>
      <c r="G840" s="4" t="s">
        <v>40</v>
      </c>
      <c r="H840" s="4" t="s">
        <v>2470</v>
      </c>
      <c r="I840" s="4" t="s">
        <v>2471</v>
      </c>
      <c r="J840" s="4" t="s">
        <v>149</v>
      </c>
      <c r="K840" s="4" t="s">
        <v>150</v>
      </c>
      <c r="L840" s="4"/>
      <c r="M840" s="4" t="s">
        <v>152</v>
      </c>
      <c r="N840" s="4" t="s">
        <v>233</v>
      </c>
      <c r="O840" s="4">
        <v>12</v>
      </c>
      <c r="P840" s="4" t="str">
        <f t="shared" si="54"/>
        <v>否</v>
      </c>
      <c r="Q840" s="4" t="str">
        <f t="shared" si="55"/>
        <v>是</v>
      </c>
      <c r="R840" s="4" t="str">
        <f t="shared" si="56"/>
        <v>1200</v>
      </c>
      <c r="S840" s="4">
        <v>1200</v>
      </c>
      <c r="T840" s="4" t="s">
        <v>53</v>
      </c>
      <c r="U840" s="4" t="s">
        <v>52</v>
      </c>
      <c r="V840" s="4">
        <v>61764</v>
      </c>
      <c r="W840" s="4" t="str">
        <f t="shared" si="57"/>
        <v>3200</v>
      </c>
      <c r="X840" s="4">
        <v>3200</v>
      </c>
      <c r="Y840" s="4">
        <v>666</v>
      </c>
      <c r="Z840" s="4">
        <v>0</v>
      </c>
      <c r="AA840" s="4" t="s">
        <v>42</v>
      </c>
      <c r="AB840" s="4">
        <f t="shared" ref="AB840:AB848" si="58">S840+X840</f>
        <v>4400</v>
      </c>
    </row>
    <row r="841" ht="30" customHeight="1" spans="1:28">
      <c r="A841" s="4">
        <v>835</v>
      </c>
      <c r="B841" s="4" t="s">
        <v>2026</v>
      </c>
      <c r="C841" s="4" t="s">
        <v>2411</v>
      </c>
      <c r="D841" s="4" t="s">
        <v>2473</v>
      </c>
      <c r="E841" s="16" t="s">
        <v>2474</v>
      </c>
      <c r="F841" s="27" t="s">
        <v>2475</v>
      </c>
      <c r="G841" s="4" t="s">
        <v>40</v>
      </c>
      <c r="H841" s="4" t="s">
        <v>2476</v>
      </c>
      <c r="I841" s="16" t="s">
        <v>2477</v>
      </c>
      <c r="J841" s="4" t="s">
        <v>47</v>
      </c>
      <c r="K841" s="4" t="s">
        <v>48</v>
      </c>
      <c r="L841" s="4" t="s">
        <v>581</v>
      </c>
      <c r="M841" s="4" t="s">
        <v>50</v>
      </c>
      <c r="N841" s="4" t="s">
        <v>233</v>
      </c>
      <c r="O841" s="4">
        <v>12</v>
      </c>
      <c r="P841" s="4" t="str">
        <f t="shared" si="54"/>
        <v>否</v>
      </c>
      <c r="Q841" s="4" t="str">
        <f t="shared" si="55"/>
        <v>是</v>
      </c>
      <c r="R841" s="4" t="str">
        <f t="shared" si="56"/>
        <v>400</v>
      </c>
      <c r="S841" s="4">
        <v>400</v>
      </c>
      <c r="T841" s="4" t="s">
        <v>53</v>
      </c>
      <c r="U841" s="4" t="s">
        <v>52</v>
      </c>
      <c r="V841" s="4">
        <v>35000</v>
      </c>
      <c r="W841" s="4" t="str">
        <f t="shared" si="57"/>
        <v>3000</v>
      </c>
      <c r="X841" s="8">
        <v>3300</v>
      </c>
      <c r="Y841" s="4">
        <v>4248</v>
      </c>
      <c r="Z841" s="4">
        <v>0</v>
      </c>
      <c r="AA841" s="4" t="s">
        <v>42</v>
      </c>
      <c r="AB841" s="4">
        <v>3700</v>
      </c>
    </row>
    <row r="842" ht="30" customHeight="1" spans="1:28">
      <c r="A842" s="4">
        <v>836</v>
      </c>
      <c r="B842" s="4" t="s">
        <v>2026</v>
      </c>
      <c r="C842" s="4" t="s">
        <v>2411</v>
      </c>
      <c r="D842" s="4" t="s">
        <v>2473</v>
      </c>
      <c r="E842" s="16" t="s">
        <v>2474</v>
      </c>
      <c r="F842" s="27" t="s">
        <v>2475</v>
      </c>
      <c r="G842" s="4" t="s">
        <v>40</v>
      </c>
      <c r="H842" s="4" t="s">
        <v>2478</v>
      </c>
      <c r="I842" s="16" t="s">
        <v>2479</v>
      </c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 t="s">
        <v>41</v>
      </c>
      <c r="U842" s="4" t="s">
        <v>42</v>
      </c>
      <c r="V842" s="4">
        <v>12000</v>
      </c>
      <c r="W842" s="4">
        <v>300</v>
      </c>
      <c r="X842" s="9"/>
      <c r="Y842" s="4"/>
      <c r="Z842" s="4"/>
      <c r="AA842" s="4"/>
      <c r="AB842" s="4"/>
    </row>
    <row r="843" ht="30" customHeight="1" spans="1:28">
      <c r="A843" s="4">
        <v>837</v>
      </c>
      <c r="B843" s="4" t="s">
        <v>2026</v>
      </c>
      <c r="C843" s="4" t="s">
        <v>2411</v>
      </c>
      <c r="D843" s="4" t="s">
        <v>2480</v>
      </c>
      <c r="E843" s="16" t="s">
        <v>2481</v>
      </c>
      <c r="F843" s="16" t="s">
        <v>2482</v>
      </c>
      <c r="G843" s="4" t="s">
        <v>40</v>
      </c>
      <c r="H843" s="4" t="s">
        <v>2480</v>
      </c>
      <c r="I843" s="16" t="s">
        <v>2481</v>
      </c>
      <c r="J843" s="4"/>
      <c r="K843" s="4"/>
      <c r="L843" s="4"/>
      <c r="M843" s="4"/>
      <c r="N843" s="4"/>
      <c r="O843" s="4"/>
      <c r="P843" s="4" t="str">
        <f t="shared" ref="P843:P848" si="59">IF(AND(O843&gt;=3,O843&lt;6),"是",IF(ISBLANK(O843),"","否"))</f>
        <v/>
      </c>
      <c r="Q843" s="4" t="str">
        <f t="shared" ref="Q843:Q848" si="60">IF(AND(O843&gt;=6),"是",IF(ISBLANK(O843),"","否"))</f>
        <v/>
      </c>
      <c r="R843" s="4" t="str">
        <f t="shared" ref="R843:R848" si="61">IF(AND(M843="跨县",P843="是"),"200",IF(AND(M843="跨县",Q843="是"),"400",IF(AND(M843="跨省",P843="是"),"800",IF(AND(M843="跨省",Q843="是"),"1200",""))))</f>
        <v/>
      </c>
      <c r="S843" s="4"/>
      <c r="T843" s="4" t="s">
        <v>41</v>
      </c>
      <c r="U843" s="4" t="s">
        <v>42</v>
      </c>
      <c r="V843" s="4">
        <v>12500</v>
      </c>
      <c r="W843" s="4" t="str">
        <f t="shared" ref="W843:W848" si="62">_xlfn.IFS(AND(T843="经营实体就业",U843="是",V843&gt;=50000),"3200",AND(T843="经营实体就业",U843="否",V843&gt;=50000),"1200",AND(T843="经营实体就业",U843="是",V843&gt;=30000,V843&lt;50000),"3000",AND(T843="经营实体就业",U843="否",V843&gt;=30000,V843&lt;50000),"1000",AND(T843="经营实体就业",U843="是",V843&gt;=15000,V843&lt;30000),"2700",AND(T843="经营实体就业",U843="否",V843&gt;=15000,V843&lt;30000),"700",AND(T843="经营实体就业",U843="是",V843&gt;=10000,V843&lt;15000),"2500",AND(T843="经营实体就业",U843="否",V843&gt;=10000,V843&lt;15000),"500",AND(T843="临时务工",V843&gt;=10000,V843&lt;15000),"300",AND(T843="临时务工",V843&gt;=15000,V843&lt;30000),"500",AND(T843="临时务工",V843&gt;=30000,V843&lt;50000),"600",AND(T843="临时务工",V843&gt;=50000),"800",AND(T843="",U843="",V843=""),"")</f>
        <v>300</v>
      </c>
      <c r="X843" s="4">
        <v>300</v>
      </c>
      <c r="Y843" s="4">
        <v>711</v>
      </c>
      <c r="Z843" s="4">
        <v>0</v>
      </c>
      <c r="AA843" s="4" t="s">
        <v>42</v>
      </c>
      <c r="AB843" s="4">
        <f t="shared" si="58"/>
        <v>300</v>
      </c>
    </row>
    <row r="844" ht="30" customHeight="1" spans="1:28">
      <c r="A844" s="4">
        <v>838</v>
      </c>
      <c r="B844" s="4" t="s">
        <v>2026</v>
      </c>
      <c r="C844" s="4" t="s">
        <v>2411</v>
      </c>
      <c r="D844" s="4" t="s">
        <v>2483</v>
      </c>
      <c r="E844" s="16" t="s">
        <v>2421</v>
      </c>
      <c r="F844" s="16" t="s">
        <v>2484</v>
      </c>
      <c r="G844" s="4" t="s">
        <v>40</v>
      </c>
      <c r="H844" s="4" t="s">
        <v>2485</v>
      </c>
      <c r="I844" s="16" t="s">
        <v>2486</v>
      </c>
      <c r="J844" s="4" t="s">
        <v>47</v>
      </c>
      <c r="K844" s="4" t="s">
        <v>48</v>
      </c>
      <c r="L844" s="4" t="s">
        <v>173</v>
      </c>
      <c r="M844" s="4" t="s">
        <v>50</v>
      </c>
      <c r="N844" s="4" t="s">
        <v>233</v>
      </c>
      <c r="O844" s="4">
        <v>12</v>
      </c>
      <c r="P844" s="4" t="str">
        <f t="shared" si="59"/>
        <v>否</v>
      </c>
      <c r="Q844" s="4" t="str">
        <f t="shared" si="60"/>
        <v>是</v>
      </c>
      <c r="R844" s="4" t="str">
        <f t="shared" si="61"/>
        <v>400</v>
      </c>
      <c r="S844" s="4">
        <v>400</v>
      </c>
      <c r="T844" s="4" t="s">
        <v>53</v>
      </c>
      <c r="U844" s="4" t="s">
        <v>52</v>
      </c>
      <c r="V844" s="4">
        <v>90030</v>
      </c>
      <c r="W844" s="4" t="str">
        <f t="shared" si="62"/>
        <v>3200</v>
      </c>
      <c r="X844" s="4">
        <v>3200</v>
      </c>
      <c r="Y844" s="4">
        <v>6000</v>
      </c>
      <c r="Z844" s="4">
        <v>0</v>
      </c>
      <c r="AA844" s="4" t="s">
        <v>42</v>
      </c>
      <c r="AB844" s="4">
        <f t="shared" si="58"/>
        <v>3600</v>
      </c>
    </row>
    <row r="845" ht="30" customHeight="1" spans="1:28">
      <c r="A845" s="4">
        <v>839</v>
      </c>
      <c r="B845" s="4" t="s">
        <v>2026</v>
      </c>
      <c r="C845" s="4" t="s">
        <v>2411</v>
      </c>
      <c r="D845" s="4" t="s">
        <v>2487</v>
      </c>
      <c r="E845" s="16" t="s">
        <v>2488</v>
      </c>
      <c r="F845" s="16" t="s">
        <v>2489</v>
      </c>
      <c r="G845" s="4" t="s">
        <v>40</v>
      </c>
      <c r="H845" s="4" t="s">
        <v>2490</v>
      </c>
      <c r="I845" s="16" t="s">
        <v>2491</v>
      </c>
      <c r="J845" s="4"/>
      <c r="K845" s="4"/>
      <c r="L845" s="4"/>
      <c r="M845" s="4"/>
      <c r="N845" s="4"/>
      <c r="O845" s="4"/>
      <c r="P845" s="4" t="str">
        <f t="shared" si="59"/>
        <v/>
      </c>
      <c r="Q845" s="4" t="str">
        <f t="shared" si="60"/>
        <v/>
      </c>
      <c r="R845" s="4" t="str">
        <f t="shared" si="61"/>
        <v/>
      </c>
      <c r="S845" s="4"/>
      <c r="T845" s="4" t="s">
        <v>41</v>
      </c>
      <c r="U845" s="4" t="s">
        <v>42</v>
      </c>
      <c r="V845" s="4">
        <v>10845</v>
      </c>
      <c r="W845" s="4" t="str">
        <f t="shared" si="62"/>
        <v>300</v>
      </c>
      <c r="X845" s="4">
        <v>300</v>
      </c>
      <c r="Y845" s="4">
        <v>7500</v>
      </c>
      <c r="Z845" s="4">
        <v>0</v>
      </c>
      <c r="AA845" s="4" t="s">
        <v>42</v>
      </c>
      <c r="AB845" s="4">
        <f t="shared" si="58"/>
        <v>300</v>
      </c>
    </row>
    <row r="846" ht="30" customHeight="1" spans="1:28">
      <c r="A846" s="4">
        <v>840</v>
      </c>
      <c r="B846" s="4" t="s">
        <v>2026</v>
      </c>
      <c r="C846" s="4" t="s">
        <v>2411</v>
      </c>
      <c r="D846" s="4" t="s">
        <v>2492</v>
      </c>
      <c r="E846" s="16" t="s">
        <v>2069</v>
      </c>
      <c r="F846" s="16" t="s">
        <v>2493</v>
      </c>
      <c r="G846" s="4" t="s">
        <v>40</v>
      </c>
      <c r="H846" s="4" t="s">
        <v>2494</v>
      </c>
      <c r="I846" s="16" t="s">
        <v>2495</v>
      </c>
      <c r="J846" s="4" t="s">
        <v>47</v>
      </c>
      <c r="K846" s="4" t="s">
        <v>48</v>
      </c>
      <c r="L846" s="4" t="s">
        <v>290</v>
      </c>
      <c r="M846" s="4" t="s">
        <v>50</v>
      </c>
      <c r="N846" s="4" t="s">
        <v>233</v>
      </c>
      <c r="O846" s="4">
        <v>12</v>
      </c>
      <c r="P846" s="4" t="str">
        <f t="shared" si="59"/>
        <v>否</v>
      </c>
      <c r="Q846" s="4" t="str">
        <f t="shared" si="60"/>
        <v>是</v>
      </c>
      <c r="R846" s="4" t="str">
        <f t="shared" si="61"/>
        <v>400</v>
      </c>
      <c r="S846" s="4">
        <v>400</v>
      </c>
      <c r="T846" s="4" t="s">
        <v>53</v>
      </c>
      <c r="U846" s="4" t="s">
        <v>52</v>
      </c>
      <c r="V846" s="4">
        <v>58365</v>
      </c>
      <c r="W846" s="4" t="str">
        <f t="shared" si="62"/>
        <v>3200</v>
      </c>
      <c r="X846" s="4">
        <v>3200</v>
      </c>
      <c r="Y846" s="4">
        <v>6000</v>
      </c>
      <c r="Z846" s="4">
        <v>0</v>
      </c>
      <c r="AA846" s="4" t="s">
        <v>42</v>
      </c>
      <c r="AB846" s="4">
        <f t="shared" si="58"/>
        <v>3600</v>
      </c>
    </row>
    <row r="847" ht="30" customHeight="1" spans="1:28">
      <c r="A847" s="4">
        <v>841</v>
      </c>
      <c r="B847" s="4" t="s">
        <v>2026</v>
      </c>
      <c r="C847" s="4" t="s">
        <v>2411</v>
      </c>
      <c r="D847" s="4" t="s">
        <v>2496</v>
      </c>
      <c r="E847" s="16" t="s">
        <v>2497</v>
      </c>
      <c r="F847" s="16" t="s">
        <v>2498</v>
      </c>
      <c r="G847" s="4" t="s">
        <v>40</v>
      </c>
      <c r="H847" s="4" t="s">
        <v>2496</v>
      </c>
      <c r="I847" s="16" t="s">
        <v>2497</v>
      </c>
      <c r="J847" s="4"/>
      <c r="K847" s="4"/>
      <c r="L847" s="4"/>
      <c r="M847" s="4"/>
      <c r="N847" s="4"/>
      <c r="O847" s="4"/>
      <c r="P847" s="4" t="str">
        <f t="shared" si="59"/>
        <v/>
      </c>
      <c r="Q847" s="4" t="str">
        <f t="shared" si="60"/>
        <v/>
      </c>
      <c r="R847" s="4" t="str">
        <f t="shared" si="61"/>
        <v/>
      </c>
      <c r="S847" s="4"/>
      <c r="T847" s="4" t="s">
        <v>53</v>
      </c>
      <c r="U847" s="4" t="s">
        <v>52</v>
      </c>
      <c r="V847" s="4">
        <v>40178</v>
      </c>
      <c r="W847" s="4" t="str">
        <f t="shared" si="62"/>
        <v>3000</v>
      </c>
      <c r="X847" s="4">
        <v>3000</v>
      </c>
      <c r="Y847" s="4">
        <v>4050</v>
      </c>
      <c r="Z847" s="4">
        <v>0</v>
      </c>
      <c r="AA847" s="4" t="s">
        <v>42</v>
      </c>
      <c r="AB847" s="4">
        <f t="shared" si="58"/>
        <v>3000</v>
      </c>
    </row>
    <row r="848" ht="30" customHeight="1" spans="1:28">
      <c r="A848" s="4">
        <v>842</v>
      </c>
      <c r="B848" s="4" t="s">
        <v>2026</v>
      </c>
      <c r="C848" s="4" t="s">
        <v>2411</v>
      </c>
      <c r="D848" s="4" t="s">
        <v>2499</v>
      </c>
      <c r="E848" s="16" t="s">
        <v>2481</v>
      </c>
      <c r="F848" s="16" t="s">
        <v>2500</v>
      </c>
      <c r="G848" s="4" t="s">
        <v>40</v>
      </c>
      <c r="H848" s="4" t="s">
        <v>2499</v>
      </c>
      <c r="I848" s="16" t="s">
        <v>2481</v>
      </c>
      <c r="J848" s="4"/>
      <c r="K848" s="4"/>
      <c r="L848" s="4"/>
      <c r="M848" s="4"/>
      <c r="N848" s="4"/>
      <c r="O848" s="4"/>
      <c r="P848" s="4" t="str">
        <f t="shared" si="59"/>
        <v/>
      </c>
      <c r="Q848" s="4" t="str">
        <f t="shared" si="60"/>
        <v/>
      </c>
      <c r="R848" s="4" t="str">
        <f t="shared" si="61"/>
        <v/>
      </c>
      <c r="S848" s="4"/>
      <c r="T848" s="4" t="s">
        <v>41</v>
      </c>
      <c r="U848" s="4" t="s">
        <v>42</v>
      </c>
      <c r="V848" s="4">
        <v>17276</v>
      </c>
      <c r="W848" s="4" t="str">
        <f t="shared" si="62"/>
        <v>500</v>
      </c>
      <c r="X848" s="4">
        <v>500</v>
      </c>
      <c r="Y848" s="4">
        <v>3699</v>
      </c>
      <c r="Z848" s="4">
        <v>0</v>
      </c>
      <c r="AA848" s="4" t="s">
        <v>42</v>
      </c>
      <c r="AB848" s="4">
        <f t="shared" si="58"/>
        <v>500</v>
      </c>
    </row>
    <row r="849" ht="30" customHeight="1" spans="1:28">
      <c r="A849" s="4">
        <v>843</v>
      </c>
      <c r="B849" s="4" t="s">
        <v>2026</v>
      </c>
      <c r="C849" s="4" t="s">
        <v>2411</v>
      </c>
      <c r="D849" s="4" t="s">
        <v>2501</v>
      </c>
      <c r="E849" s="16" t="s">
        <v>2085</v>
      </c>
      <c r="F849" s="16" t="s">
        <v>2502</v>
      </c>
      <c r="G849" s="4" t="s">
        <v>40</v>
      </c>
      <c r="H849" s="4" t="s">
        <v>2503</v>
      </c>
      <c r="I849" s="16" t="s">
        <v>2504</v>
      </c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 t="s">
        <v>41</v>
      </c>
      <c r="U849" s="4" t="s">
        <v>42</v>
      </c>
      <c r="V849" s="4">
        <v>42555</v>
      </c>
      <c r="W849" s="4">
        <v>600</v>
      </c>
      <c r="X849" s="4">
        <v>600</v>
      </c>
      <c r="Y849" s="4">
        <v>10500</v>
      </c>
      <c r="Z849" s="4">
        <v>0</v>
      </c>
      <c r="AA849" s="4" t="s">
        <v>42</v>
      </c>
      <c r="AB849" s="4">
        <v>600</v>
      </c>
    </row>
    <row r="850" ht="30" customHeight="1" spans="1:28">
      <c r="A850" s="4">
        <v>844</v>
      </c>
      <c r="B850" s="4" t="s">
        <v>2026</v>
      </c>
      <c r="C850" s="4" t="s">
        <v>2411</v>
      </c>
      <c r="D850" s="4" t="s">
        <v>2505</v>
      </c>
      <c r="E850" s="16" t="s">
        <v>2506</v>
      </c>
      <c r="F850" s="16" t="s">
        <v>2507</v>
      </c>
      <c r="G850" s="4" t="s">
        <v>40</v>
      </c>
      <c r="H850" s="4" t="s">
        <v>2505</v>
      </c>
      <c r="I850" s="16" t="s">
        <v>2506</v>
      </c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 t="s">
        <v>41</v>
      </c>
      <c r="U850" s="4" t="s">
        <v>42</v>
      </c>
      <c r="V850" s="4">
        <v>24120</v>
      </c>
      <c r="W850" s="4">
        <v>500</v>
      </c>
      <c r="X850" s="4">
        <v>500</v>
      </c>
      <c r="Y850" s="4">
        <v>6000</v>
      </c>
      <c r="Z850" s="4">
        <v>0</v>
      </c>
      <c r="AA850" s="4" t="s">
        <v>42</v>
      </c>
      <c r="AB850" s="4">
        <v>500</v>
      </c>
    </row>
    <row r="851" ht="30" customHeight="1" spans="1:28">
      <c r="A851" s="4">
        <v>845</v>
      </c>
      <c r="B851" s="4" t="s">
        <v>2026</v>
      </c>
      <c r="C851" s="4" t="s">
        <v>2411</v>
      </c>
      <c r="D851" s="4" t="s">
        <v>2508</v>
      </c>
      <c r="E851" s="16" t="s">
        <v>2509</v>
      </c>
      <c r="F851" s="16" t="s">
        <v>2510</v>
      </c>
      <c r="G851" s="4" t="s">
        <v>40</v>
      </c>
      <c r="H851" s="4" t="s">
        <v>2508</v>
      </c>
      <c r="I851" s="16" t="s">
        <v>2509</v>
      </c>
      <c r="J851" s="4" t="s">
        <v>149</v>
      </c>
      <c r="K851" s="4" t="s">
        <v>150</v>
      </c>
      <c r="L851" s="4"/>
      <c r="M851" s="4" t="s">
        <v>152</v>
      </c>
      <c r="N851" s="4" t="s">
        <v>233</v>
      </c>
      <c r="O851" s="4">
        <v>12</v>
      </c>
      <c r="P851" s="4" t="s">
        <v>42</v>
      </c>
      <c r="Q851" s="4" t="s">
        <v>52</v>
      </c>
      <c r="R851" s="4">
        <v>1200</v>
      </c>
      <c r="S851" s="4">
        <v>1200</v>
      </c>
      <c r="T851" s="4" t="s">
        <v>53</v>
      </c>
      <c r="U851" s="4" t="s">
        <v>52</v>
      </c>
      <c r="V851" s="4">
        <v>68196</v>
      </c>
      <c r="W851" s="4">
        <v>3200</v>
      </c>
      <c r="X851" s="4">
        <v>3200</v>
      </c>
      <c r="Y851" s="4">
        <v>6000</v>
      </c>
      <c r="Z851" s="4">
        <v>0</v>
      </c>
      <c r="AA851" s="4" t="s">
        <v>42</v>
      </c>
      <c r="AB851" s="4">
        <v>4400</v>
      </c>
    </row>
    <row r="852" ht="30" customHeight="1" spans="1:28">
      <c r="A852" s="4">
        <v>846</v>
      </c>
      <c r="B852" s="4" t="s">
        <v>2026</v>
      </c>
      <c r="C852" s="4" t="s">
        <v>2411</v>
      </c>
      <c r="D852" s="4" t="s">
        <v>2511</v>
      </c>
      <c r="E852" s="16" t="s">
        <v>2512</v>
      </c>
      <c r="F852" s="16" t="s">
        <v>2513</v>
      </c>
      <c r="G852" s="4" t="s">
        <v>40</v>
      </c>
      <c r="H852" s="4" t="s">
        <v>2511</v>
      </c>
      <c r="I852" s="16" t="s">
        <v>2512</v>
      </c>
      <c r="J852" s="4" t="s">
        <v>1582</v>
      </c>
      <c r="K852" s="4" t="s">
        <v>1583</v>
      </c>
      <c r="L852" s="4"/>
      <c r="M852" s="4" t="s">
        <v>152</v>
      </c>
      <c r="N852" s="4" t="s">
        <v>233</v>
      </c>
      <c r="O852" s="4">
        <v>12</v>
      </c>
      <c r="P852" s="4" t="s">
        <v>42</v>
      </c>
      <c r="Q852" s="4" t="s">
        <v>52</v>
      </c>
      <c r="R852" s="4">
        <v>1200</v>
      </c>
      <c r="S852" s="4">
        <v>1200</v>
      </c>
      <c r="T852" s="4" t="s">
        <v>53</v>
      </c>
      <c r="U852" s="4" t="s">
        <v>42</v>
      </c>
      <c r="V852" s="4">
        <v>81381</v>
      </c>
      <c r="W852" s="4">
        <v>1200</v>
      </c>
      <c r="X852" s="8">
        <v>1800</v>
      </c>
      <c r="Y852" s="4">
        <v>1413</v>
      </c>
      <c r="Z852" s="4">
        <v>0</v>
      </c>
      <c r="AA852" s="4" t="s">
        <v>42</v>
      </c>
      <c r="AB852" s="4">
        <v>3000</v>
      </c>
    </row>
    <row r="853" ht="30" customHeight="1" spans="1:28">
      <c r="A853" s="4">
        <v>847</v>
      </c>
      <c r="B853" s="4" t="s">
        <v>2026</v>
      </c>
      <c r="C853" s="4" t="s">
        <v>2411</v>
      </c>
      <c r="D853" s="4" t="s">
        <v>2511</v>
      </c>
      <c r="E853" s="16" t="s">
        <v>2512</v>
      </c>
      <c r="F853" s="16" t="s">
        <v>2513</v>
      </c>
      <c r="G853" s="4" t="s">
        <v>40</v>
      </c>
      <c r="H853" s="4" t="s">
        <v>2514</v>
      </c>
      <c r="I853" s="16" t="s">
        <v>2515</v>
      </c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 t="s">
        <v>41</v>
      </c>
      <c r="U853" s="4" t="s">
        <v>42</v>
      </c>
      <c r="V853" s="4">
        <v>46884</v>
      </c>
      <c r="W853" s="4">
        <v>600</v>
      </c>
      <c r="X853" s="9"/>
      <c r="Y853" s="4"/>
      <c r="Z853" s="4"/>
      <c r="AA853" s="4"/>
      <c r="AB853" s="4"/>
    </row>
    <row r="854" ht="30" customHeight="1" spans="1:28">
      <c r="A854" s="4">
        <v>848</v>
      </c>
      <c r="B854" s="4" t="s">
        <v>2026</v>
      </c>
      <c r="C854" s="4" t="s">
        <v>2411</v>
      </c>
      <c r="D854" s="4" t="s">
        <v>2516</v>
      </c>
      <c r="E854" s="4" t="s">
        <v>2481</v>
      </c>
      <c r="F854" s="4" t="s">
        <v>2517</v>
      </c>
      <c r="G854" s="4" t="s">
        <v>40</v>
      </c>
      <c r="H854" s="7" t="s">
        <v>2518</v>
      </c>
      <c r="I854" s="4" t="s">
        <v>2421</v>
      </c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 t="s">
        <v>53</v>
      </c>
      <c r="U854" s="4" t="s">
        <v>42</v>
      </c>
      <c r="V854" s="4">
        <v>88084</v>
      </c>
      <c r="W854" s="4">
        <v>1200</v>
      </c>
      <c r="X854" s="4">
        <v>1200</v>
      </c>
      <c r="Y854" s="4">
        <v>2838</v>
      </c>
      <c r="Z854" s="4">
        <v>0</v>
      </c>
      <c r="AA854" s="4" t="s">
        <v>42</v>
      </c>
      <c r="AB854" s="4">
        <v>1200</v>
      </c>
    </row>
    <row r="855" ht="30" customHeight="1" spans="1:28">
      <c r="A855" s="4">
        <v>849</v>
      </c>
      <c r="B855" s="4" t="s">
        <v>2026</v>
      </c>
      <c r="C855" s="4" t="s">
        <v>2519</v>
      </c>
      <c r="D855" s="4" t="s">
        <v>2520</v>
      </c>
      <c r="E855" s="4" t="s">
        <v>2085</v>
      </c>
      <c r="F855" s="4" t="s">
        <v>2521</v>
      </c>
      <c r="G855" s="4" t="s">
        <v>40</v>
      </c>
      <c r="H855" s="4" t="s">
        <v>2520</v>
      </c>
      <c r="I855" s="4" t="s">
        <v>2085</v>
      </c>
      <c r="J855" s="4"/>
      <c r="K855" s="4"/>
      <c r="L855" s="4"/>
      <c r="M855" s="4"/>
      <c r="N855" s="4"/>
      <c r="O855" s="4"/>
      <c r="P855" s="4"/>
      <c r="Q855" s="4" t="str">
        <f t="shared" ref="Q855:Q877" si="63">IF(AND(O855&gt;=6),"是",IF(ISBLANK(O855),"","否"))</f>
        <v/>
      </c>
      <c r="R855" s="4" t="str">
        <f t="shared" ref="R855:R897" si="64">IF(AND(M855="跨县",P855="是"),"200",IF(AND(M855="跨县",Q855="是"),"400",IF(AND(M855="跨省",P855="是"),"800",IF(AND(M855="跨省",Q855="是"),"1200",""))))</f>
        <v/>
      </c>
      <c r="S855" s="4"/>
      <c r="T855" s="4" t="s">
        <v>53</v>
      </c>
      <c r="U855" s="4" t="s">
        <v>52</v>
      </c>
      <c r="V855" s="4">
        <v>12299</v>
      </c>
      <c r="W855" s="4" t="str">
        <f t="shared" ref="W855:W884" si="65">_xlfn.IFS(AND(T855="经营实体就业",U855="是",V855&gt;=50000),"3200",AND(T855="经营实体就业",U855="否",V855&gt;=50000),"1200",AND(T855="经营实体就业",U855="是",V855&gt;=30000,V855&lt;50000),"3000",AND(T855="经营实体就业",U855="否",V855&gt;=30000,V855&lt;50000),"1000",AND(T855="经营实体就业",U855="是",V855&gt;=15000,V855&lt;30000),"2700",AND(T855="经营实体就业",U855="否",V855&gt;=15000,V855&lt;30000),"700",AND(T855="经营实体就业",U855="是",V855&gt;=10000,V855&lt;15000),"2500",AND(T855="经营实体就业",U855="否",V855&gt;=10000,V855&lt;15000),"500",AND(T855="临时务工",V855&gt;=10000,V855&lt;15000),"300",AND(T855="临时务工",V855&gt;=15000,V855&lt;30000),"500",AND(T855="临时务工",V855&gt;=30000,V855&lt;50000),"600",AND(T855="临时务工",V855&gt;=50000),"800",AND(T855="",U855="",V855=""),"")</f>
        <v>2500</v>
      </c>
      <c r="X855" s="4">
        <v>2500</v>
      </c>
      <c r="Y855" s="4">
        <v>2979</v>
      </c>
      <c r="Z855" s="4">
        <v>3600</v>
      </c>
      <c r="AA855" s="4" t="s">
        <v>42</v>
      </c>
      <c r="AB855" s="4">
        <f>S855+X855</f>
        <v>2500</v>
      </c>
    </row>
    <row r="856" ht="30" customHeight="1" spans="1:28">
      <c r="A856" s="4">
        <v>850</v>
      </c>
      <c r="B856" s="4" t="s">
        <v>2026</v>
      </c>
      <c r="C856" s="7" t="s">
        <v>2519</v>
      </c>
      <c r="D856" s="4" t="s">
        <v>2522</v>
      </c>
      <c r="E856" s="4" t="s">
        <v>2523</v>
      </c>
      <c r="F856" s="4" t="s">
        <v>2524</v>
      </c>
      <c r="G856" s="4" t="s">
        <v>40</v>
      </c>
      <c r="H856" s="4" t="s">
        <v>2525</v>
      </c>
      <c r="I856" s="4" t="s">
        <v>2526</v>
      </c>
      <c r="J856" s="4"/>
      <c r="K856" s="4"/>
      <c r="L856" s="4"/>
      <c r="M856" s="4"/>
      <c r="N856" s="4"/>
      <c r="O856" s="4"/>
      <c r="P856" s="4" t="str">
        <f t="shared" ref="P856:P878" si="66">IF(AND(O856&gt;=3,O856&lt;6),"是",IF(ISBLANK(O856),"","否"))</f>
        <v/>
      </c>
      <c r="Q856" s="4" t="str">
        <f t="shared" si="63"/>
        <v/>
      </c>
      <c r="R856" s="4" t="str">
        <f t="shared" si="64"/>
        <v/>
      </c>
      <c r="S856" s="4"/>
      <c r="T856" s="4" t="s">
        <v>41</v>
      </c>
      <c r="U856" s="4" t="s">
        <v>42</v>
      </c>
      <c r="V856" s="4">
        <v>55935</v>
      </c>
      <c r="W856" s="4" t="str">
        <f t="shared" si="65"/>
        <v>800</v>
      </c>
      <c r="X856" s="8">
        <v>4000</v>
      </c>
      <c r="Y856" s="4">
        <v>4095</v>
      </c>
      <c r="Z856" s="4">
        <v>1400</v>
      </c>
      <c r="AA856" s="4" t="s">
        <v>42</v>
      </c>
      <c r="AB856" s="4">
        <v>5200</v>
      </c>
    </row>
    <row r="857" ht="30" customHeight="1" spans="1:28">
      <c r="A857" s="4">
        <v>851</v>
      </c>
      <c r="B857" s="4" t="s">
        <v>2026</v>
      </c>
      <c r="C857" s="7" t="s">
        <v>2519</v>
      </c>
      <c r="D857" s="4" t="s">
        <v>2522</v>
      </c>
      <c r="E857" s="4" t="s">
        <v>2523</v>
      </c>
      <c r="F857" s="4" t="s">
        <v>2524</v>
      </c>
      <c r="G857" s="4"/>
      <c r="H857" s="4" t="s">
        <v>2527</v>
      </c>
      <c r="I857" s="4" t="s">
        <v>2528</v>
      </c>
      <c r="J857" s="4" t="s">
        <v>667</v>
      </c>
      <c r="K857" s="4" t="s">
        <v>2529</v>
      </c>
      <c r="L857" s="4" t="s">
        <v>2530</v>
      </c>
      <c r="M857" s="4" t="s">
        <v>152</v>
      </c>
      <c r="N857" s="4" t="s">
        <v>51</v>
      </c>
      <c r="O857" s="4">
        <v>11</v>
      </c>
      <c r="P857" s="4" t="str">
        <f t="shared" si="66"/>
        <v>否</v>
      </c>
      <c r="Q857" s="4" t="str">
        <f t="shared" si="63"/>
        <v>是</v>
      </c>
      <c r="R857" s="4" t="str">
        <f t="shared" si="64"/>
        <v>1200</v>
      </c>
      <c r="S857" s="4">
        <v>1200</v>
      </c>
      <c r="T857" s="4" t="s">
        <v>53</v>
      </c>
      <c r="U857" s="4" t="s">
        <v>52</v>
      </c>
      <c r="V857" s="4">
        <v>87934</v>
      </c>
      <c r="W857" s="4" t="str">
        <f t="shared" si="65"/>
        <v>3200</v>
      </c>
      <c r="X857" s="9"/>
      <c r="Y857" s="4"/>
      <c r="Z857" s="4"/>
      <c r="AA857" s="4"/>
      <c r="AB857" s="4"/>
    </row>
    <row r="858" ht="30" customHeight="1" spans="1:28">
      <c r="A858" s="4">
        <v>852</v>
      </c>
      <c r="B858" s="4" t="s">
        <v>2026</v>
      </c>
      <c r="C858" s="4" t="s">
        <v>2519</v>
      </c>
      <c r="D858" s="4" t="s">
        <v>2531</v>
      </c>
      <c r="E858" s="4" t="s">
        <v>2488</v>
      </c>
      <c r="F858" s="4" t="s">
        <v>2532</v>
      </c>
      <c r="G858" s="4" t="s">
        <v>40</v>
      </c>
      <c r="H858" s="4" t="s">
        <v>2531</v>
      </c>
      <c r="I858" s="4" t="s">
        <v>2488</v>
      </c>
      <c r="J858" s="4"/>
      <c r="K858" s="4"/>
      <c r="L858" s="4"/>
      <c r="M858" s="4"/>
      <c r="N858" s="4"/>
      <c r="O858" s="4"/>
      <c r="P858" s="4" t="str">
        <f t="shared" si="66"/>
        <v/>
      </c>
      <c r="Q858" s="4" t="str">
        <f t="shared" si="63"/>
        <v/>
      </c>
      <c r="R858" s="4" t="str">
        <f t="shared" si="64"/>
        <v/>
      </c>
      <c r="S858" s="4"/>
      <c r="T858" s="4" t="s">
        <v>41</v>
      </c>
      <c r="U858" s="4" t="s">
        <v>42</v>
      </c>
      <c r="V858" s="4">
        <v>51255</v>
      </c>
      <c r="W858" s="4" t="str">
        <f t="shared" si="65"/>
        <v>800</v>
      </c>
      <c r="X858" s="4">
        <v>800</v>
      </c>
      <c r="Y858" s="4">
        <v>5569</v>
      </c>
      <c r="Z858" s="4">
        <v>0</v>
      </c>
      <c r="AA858" s="4" t="s">
        <v>42</v>
      </c>
      <c r="AB858" s="4">
        <v>1600</v>
      </c>
    </row>
    <row r="859" ht="30" customHeight="1" spans="1:28">
      <c r="A859" s="4">
        <v>853</v>
      </c>
      <c r="B859" s="4" t="s">
        <v>2026</v>
      </c>
      <c r="C859" s="4" t="s">
        <v>2519</v>
      </c>
      <c r="D859" s="4" t="s">
        <v>2531</v>
      </c>
      <c r="E859" s="4" t="s">
        <v>2488</v>
      </c>
      <c r="F859" s="4" t="s">
        <v>2532</v>
      </c>
      <c r="G859" s="4"/>
      <c r="H859" s="4" t="s">
        <v>2533</v>
      </c>
      <c r="I859" s="4" t="s">
        <v>2534</v>
      </c>
      <c r="J859" s="4"/>
      <c r="K859" s="4"/>
      <c r="L859" s="4"/>
      <c r="M859" s="4"/>
      <c r="N859" s="4"/>
      <c r="O859" s="4"/>
      <c r="P859" s="4" t="str">
        <f t="shared" si="66"/>
        <v/>
      </c>
      <c r="Q859" s="4" t="str">
        <f t="shared" si="63"/>
        <v/>
      </c>
      <c r="R859" s="4" t="str">
        <f t="shared" si="64"/>
        <v/>
      </c>
      <c r="S859" s="4"/>
      <c r="T859" s="4" t="s">
        <v>41</v>
      </c>
      <c r="U859" s="4" t="s">
        <v>42</v>
      </c>
      <c r="V859" s="4">
        <v>53350</v>
      </c>
      <c r="W859" s="4" t="str">
        <f t="shared" si="65"/>
        <v>800</v>
      </c>
      <c r="X859" s="4">
        <v>800</v>
      </c>
      <c r="Y859" s="4"/>
      <c r="Z859" s="4"/>
      <c r="AA859" s="4"/>
      <c r="AB859" s="4"/>
    </row>
    <row r="860" ht="30" customHeight="1" spans="1:28">
      <c r="A860" s="4">
        <v>854</v>
      </c>
      <c r="B860" s="4" t="s">
        <v>2026</v>
      </c>
      <c r="C860" s="4" t="s">
        <v>2519</v>
      </c>
      <c r="D860" s="4" t="s">
        <v>2535</v>
      </c>
      <c r="E860" s="4" t="s">
        <v>2495</v>
      </c>
      <c r="F860" s="4" t="s">
        <v>2536</v>
      </c>
      <c r="G860" s="4" t="s">
        <v>40</v>
      </c>
      <c r="H860" s="4" t="s">
        <v>2535</v>
      </c>
      <c r="I860" s="4" t="s">
        <v>2495</v>
      </c>
      <c r="J860" s="4"/>
      <c r="K860" s="4"/>
      <c r="L860" s="4"/>
      <c r="M860" s="4"/>
      <c r="N860" s="4"/>
      <c r="O860" s="4"/>
      <c r="P860" s="4" t="str">
        <f t="shared" si="66"/>
        <v/>
      </c>
      <c r="Q860" s="4" t="str">
        <f t="shared" si="63"/>
        <v/>
      </c>
      <c r="R860" s="4" t="str">
        <f t="shared" si="64"/>
        <v/>
      </c>
      <c r="S860" s="4"/>
      <c r="T860" s="4" t="s">
        <v>41</v>
      </c>
      <c r="U860" s="4" t="s">
        <v>42</v>
      </c>
      <c r="V860" s="4">
        <v>46058</v>
      </c>
      <c r="W860" s="4" t="str">
        <f t="shared" si="65"/>
        <v>600</v>
      </c>
      <c r="X860" s="4">
        <v>600</v>
      </c>
      <c r="Y860" s="4">
        <v>3288</v>
      </c>
      <c r="Z860" s="4">
        <v>20200</v>
      </c>
      <c r="AA860" s="4" t="s">
        <v>42</v>
      </c>
      <c r="AB860" s="4">
        <f t="shared" ref="AB860:AB863" si="67">S860+X860</f>
        <v>600</v>
      </c>
    </row>
    <row r="861" ht="30" customHeight="1" spans="1:28">
      <c r="A861" s="4">
        <v>855</v>
      </c>
      <c r="B861" s="4" t="s">
        <v>2026</v>
      </c>
      <c r="C861" s="4" t="s">
        <v>2519</v>
      </c>
      <c r="D861" s="4" t="s">
        <v>2537</v>
      </c>
      <c r="E861" s="4" t="s">
        <v>2538</v>
      </c>
      <c r="F861" s="4" t="s">
        <v>2539</v>
      </c>
      <c r="G861" s="4" t="s">
        <v>40</v>
      </c>
      <c r="H861" s="4" t="s">
        <v>2540</v>
      </c>
      <c r="I861" s="4" t="s">
        <v>2538</v>
      </c>
      <c r="J861" s="4" t="s">
        <v>47</v>
      </c>
      <c r="K861" s="4" t="s">
        <v>48</v>
      </c>
      <c r="L861" s="4" t="s">
        <v>2171</v>
      </c>
      <c r="M861" s="4" t="s">
        <v>50</v>
      </c>
      <c r="N861" s="4" t="s">
        <v>51</v>
      </c>
      <c r="O861" s="4">
        <v>11</v>
      </c>
      <c r="P861" s="4" t="str">
        <f t="shared" si="66"/>
        <v>否</v>
      </c>
      <c r="Q861" s="4" t="str">
        <f t="shared" si="63"/>
        <v>是</v>
      </c>
      <c r="R861" s="4" t="str">
        <f t="shared" si="64"/>
        <v>400</v>
      </c>
      <c r="S861" s="4">
        <v>400</v>
      </c>
      <c r="T861" s="4" t="s">
        <v>53</v>
      </c>
      <c r="U861" s="4" t="s">
        <v>52</v>
      </c>
      <c r="V861" s="4">
        <v>100588</v>
      </c>
      <c r="W861" s="4" t="str">
        <f t="shared" si="65"/>
        <v>3200</v>
      </c>
      <c r="X861" s="4">
        <v>3200</v>
      </c>
      <c r="Y861" s="4">
        <v>3168</v>
      </c>
      <c r="Z861" s="4">
        <v>12200</v>
      </c>
      <c r="AA861" s="4" t="s">
        <v>42</v>
      </c>
      <c r="AB861" s="4">
        <f t="shared" si="67"/>
        <v>3600</v>
      </c>
    </row>
    <row r="862" ht="30" customHeight="1" spans="1:28">
      <c r="A862" s="4">
        <v>856</v>
      </c>
      <c r="B862" s="4" t="s">
        <v>2026</v>
      </c>
      <c r="C862" s="4" t="s">
        <v>2519</v>
      </c>
      <c r="D862" s="4" t="s">
        <v>2541</v>
      </c>
      <c r="E862" s="4" t="s">
        <v>2085</v>
      </c>
      <c r="F862" s="4" t="s">
        <v>2542</v>
      </c>
      <c r="G862" s="4" t="s">
        <v>40</v>
      </c>
      <c r="H862" s="4" t="s">
        <v>2543</v>
      </c>
      <c r="I862" s="4" t="s">
        <v>2544</v>
      </c>
      <c r="J862" s="4"/>
      <c r="K862" s="4"/>
      <c r="L862" s="4"/>
      <c r="M862" s="4"/>
      <c r="N862" s="4"/>
      <c r="O862" s="4"/>
      <c r="P862" s="4" t="str">
        <f t="shared" si="66"/>
        <v/>
      </c>
      <c r="Q862" s="4" t="str">
        <f t="shared" si="63"/>
        <v/>
      </c>
      <c r="R862" s="4" t="str">
        <f t="shared" si="64"/>
        <v/>
      </c>
      <c r="S862" s="4"/>
      <c r="T862" s="4" t="s">
        <v>53</v>
      </c>
      <c r="U862" s="4" t="s">
        <v>52</v>
      </c>
      <c r="V862" s="4">
        <v>30190</v>
      </c>
      <c r="W862" s="4" t="str">
        <f t="shared" si="65"/>
        <v>3000</v>
      </c>
      <c r="X862" s="4">
        <v>3000</v>
      </c>
      <c r="Y862" s="4">
        <v>4428</v>
      </c>
      <c r="Z862" s="4">
        <v>0</v>
      </c>
      <c r="AA862" s="4" t="s">
        <v>42</v>
      </c>
      <c r="AB862" s="4">
        <f t="shared" si="67"/>
        <v>3000</v>
      </c>
    </row>
    <row r="863" ht="30" customHeight="1" spans="1:28">
      <c r="A863" s="4">
        <v>857</v>
      </c>
      <c r="B863" s="4" t="s">
        <v>2026</v>
      </c>
      <c r="C863" s="4" t="s">
        <v>2519</v>
      </c>
      <c r="D863" s="4" t="s">
        <v>2545</v>
      </c>
      <c r="E863" s="4" t="s">
        <v>838</v>
      </c>
      <c r="F863" s="4" t="s">
        <v>2546</v>
      </c>
      <c r="G863" s="4" t="s">
        <v>40</v>
      </c>
      <c r="H863" s="4" t="s">
        <v>2547</v>
      </c>
      <c r="I863" s="4" t="s">
        <v>759</v>
      </c>
      <c r="J863" s="4" t="s">
        <v>923</v>
      </c>
      <c r="K863" s="4" t="s">
        <v>2548</v>
      </c>
      <c r="L863" s="4" t="s">
        <v>2549</v>
      </c>
      <c r="M863" s="4" t="s">
        <v>152</v>
      </c>
      <c r="N863" s="4" t="s">
        <v>773</v>
      </c>
      <c r="O863" s="4">
        <v>7</v>
      </c>
      <c r="P863" s="4" t="str">
        <f t="shared" si="66"/>
        <v>否</v>
      </c>
      <c r="Q863" s="4" t="str">
        <f t="shared" si="63"/>
        <v>是</v>
      </c>
      <c r="R863" s="4" t="str">
        <f t="shared" si="64"/>
        <v>1200</v>
      </c>
      <c r="S863" s="4">
        <v>1200</v>
      </c>
      <c r="T863" s="4" t="s">
        <v>53</v>
      </c>
      <c r="U863" s="4" t="s">
        <v>52</v>
      </c>
      <c r="V863" s="4">
        <v>168438</v>
      </c>
      <c r="W863" s="4" t="str">
        <f t="shared" si="65"/>
        <v>3200</v>
      </c>
      <c r="X863" s="4">
        <v>3200</v>
      </c>
      <c r="Y863" s="4">
        <v>5100</v>
      </c>
      <c r="Z863" s="4">
        <v>0</v>
      </c>
      <c r="AA863" s="4" t="s">
        <v>42</v>
      </c>
      <c r="AB863" s="4">
        <f t="shared" si="67"/>
        <v>4400</v>
      </c>
    </row>
    <row r="864" ht="30" customHeight="1" spans="1:28">
      <c r="A864" s="4">
        <v>858</v>
      </c>
      <c r="B864" s="4" t="s">
        <v>2026</v>
      </c>
      <c r="C864" s="4" t="s">
        <v>2519</v>
      </c>
      <c r="D864" s="4" t="s">
        <v>2550</v>
      </c>
      <c r="E864" s="4" t="s">
        <v>2069</v>
      </c>
      <c r="F864" s="4" t="s">
        <v>2551</v>
      </c>
      <c r="G864" s="4" t="s">
        <v>40</v>
      </c>
      <c r="H864" s="4" t="s">
        <v>2550</v>
      </c>
      <c r="I864" s="4" t="s">
        <v>2069</v>
      </c>
      <c r="J864" s="4"/>
      <c r="K864" s="4"/>
      <c r="L864" s="4"/>
      <c r="M864" s="4"/>
      <c r="N864" s="4"/>
      <c r="O864" s="4"/>
      <c r="P864" s="4" t="str">
        <f t="shared" si="66"/>
        <v/>
      </c>
      <c r="Q864" s="4" t="str">
        <f t="shared" si="63"/>
        <v/>
      </c>
      <c r="R864" s="4" t="str">
        <f t="shared" si="64"/>
        <v/>
      </c>
      <c r="S864" s="4"/>
      <c r="T864" s="4" t="s">
        <v>53</v>
      </c>
      <c r="U864" s="4" t="s">
        <v>42</v>
      </c>
      <c r="V864" s="4">
        <v>33500</v>
      </c>
      <c r="W864" s="4" t="str">
        <f t="shared" si="65"/>
        <v>1000</v>
      </c>
      <c r="X864" s="8">
        <v>6600</v>
      </c>
      <c r="Y864" s="4">
        <v>6000</v>
      </c>
      <c r="Z864" s="4">
        <v>0</v>
      </c>
      <c r="AA864" s="4" t="s">
        <v>42</v>
      </c>
      <c r="AB864" s="4">
        <v>9000</v>
      </c>
    </row>
    <row r="865" ht="30" customHeight="1" spans="1:28">
      <c r="A865" s="4">
        <v>859</v>
      </c>
      <c r="B865" s="4" t="s">
        <v>2026</v>
      </c>
      <c r="C865" s="4" t="s">
        <v>2519</v>
      </c>
      <c r="D865" s="4" t="s">
        <v>2550</v>
      </c>
      <c r="E865" s="4" t="s">
        <v>2069</v>
      </c>
      <c r="F865" s="4" t="s">
        <v>2551</v>
      </c>
      <c r="G865" s="4"/>
      <c r="H865" s="4" t="s">
        <v>2552</v>
      </c>
      <c r="I865" s="4" t="s">
        <v>2553</v>
      </c>
      <c r="J865" s="4"/>
      <c r="K865" s="4"/>
      <c r="L865" s="4"/>
      <c r="M865" s="4"/>
      <c r="N865" s="4"/>
      <c r="O865" s="4"/>
      <c r="P865" s="4" t="str">
        <f t="shared" si="66"/>
        <v/>
      </c>
      <c r="Q865" s="4" t="str">
        <f t="shared" si="63"/>
        <v/>
      </c>
      <c r="R865" s="4" t="str">
        <f t="shared" si="64"/>
        <v/>
      </c>
      <c r="S865" s="4"/>
      <c r="T865" s="4" t="s">
        <v>53</v>
      </c>
      <c r="U865" s="4" t="s">
        <v>42</v>
      </c>
      <c r="V865" s="4">
        <v>55940</v>
      </c>
      <c r="W865" s="4" t="str">
        <f t="shared" si="65"/>
        <v>1200</v>
      </c>
      <c r="X865" s="10"/>
      <c r="Y865" s="4"/>
      <c r="Z865" s="4"/>
      <c r="AA865" s="4"/>
      <c r="AB865" s="4"/>
    </row>
    <row r="866" ht="30" customHeight="1" spans="1:28">
      <c r="A866" s="4">
        <v>860</v>
      </c>
      <c r="B866" s="4" t="s">
        <v>2026</v>
      </c>
      <c r="C866" s="4" t="s">
        <v>2519</v>
      </c>
      <c r="D866" s="4" t="s">
        <v>2550</v>
      </c>
      <c r="E866" s="4" t="s">
        <v>2069</v>
      </c>
      <c r="F866" s="4" t="s">
        <v>2551</v>
      </c>
      <c r="G866" s="4"/>
      <c r="H866" s="4" t="s">
        <v>2554</v>
      </c>
      <c r="I866" s="4" t="s">
        <v>2555</v>
      </c>
      <c r="J866" s="4" t="s">
        <v>321</v>
      </c>
      <c r="K866" s="4" t="s">
        <v>321</v>
      </c>
      <c r="L866" s="4" t="s">
        <v>2556</v>
      </c>
      <c r="M866" s="4" t="s">
        <v>152</v>
      </c>
      <c r="N866" s="4" t="s">
        <v>51</v>
      </c>
      <c r="O866" s="4">
        <v>11</v>
      </c>
      <c r="P866" s="4" t="str">
        <f t="shared" si="66"/>
        <v>否</v>
      </c>
      <c r="Q866" s="4" t="str">
        <f t="shared" si="63"/>
        <v>是</v>
      </c>
      <c r="R866" s="4" t="str">
        <f t="shared" si="64"/>
        <v>1200</v>
      </c>
      <c r="S866" s="4">
        <v>1200</v>
      </c>
      <c r="T866" s="4" t="s">
        <v>53</v>
      </c>
      <c r="U866" s="4" t="s">
        <v>42</v>
      </c>
      <c r="V866" s="4">
        <v>53846</v>
      </c>
      <c r="W866" s="4" t="str">
        <f t="shared" si="65"/>
        <v>1200</v>
      </c>
      <c r="X866" s="10"/>
      <c r="Y866" s="4"/>
      <c r="Z866" s="4"/>
      <c r="AA866" s="4"/>
      <c r="AB866" s="4"/>
    </row>
    <row r="867" ht="30" customHeight="1" spans="1:28">
      <c r="A867" s="4">
        <v>861</v>
      </c>
      <c r="B867" s="4" t="s">
        <v>2026</v>
      </c>
      <c r="C867" s="4" t="s">
        <v>2519</v>
      </c>
      <c r="D867" s="4" t="s">
        <v>2550</v>
      </c>
      <c r="E867" s="4" t="s">
        <v>2069</v>
      </c>
      <c r="F867" s="4" t="s">
        <v>2551</v>
      </c>
      <c r="G867" s="4"/>
      <c r="H867" s="4" t="s">
        <v>2557</v>
      </c>
      <c r="I867" s="4" t="s">
        <v>2421</v>
      </c>
      <c r="J867" s="4" t="s">
        <v>321</v>
      </c>
      <c r="K867" s="4" t="s">
        <v>321</v>
      </c>
      <c r="L867" s="4" t="s">
        <v>2558</v>
      </c>
      <c r="M867" s="4" t="s">
        <v>152</v>
      </c>
      <c r="N867" s="4" t="s">
        <v>51</v>
      </c>
      <c r="O867" s="4">
        <v>11</v>
      </c>
      <c r="P867" s="4" t="str">
        <f t="shared" si="66"/>
        <v>否</v>
      </c>
      <c r="Q867" s="4" t="str">
        <f t="shared" si="63"/>
        <v>是</v>
      </c>
      <c r="R867" s="4" t="str">
        <f t="shared" si="64"/>
        <v>1200</v>
      </c>
      <c r="S867" s="4">
        <v>1200</v>
      </c>
      <c r="T867" s="4" t="s">
        <v>53</v>
      </c>
      <c r="U867" s="4" t="s">
        <v>52</v>
      </c>
      <c r="V867" s="4">
        <v>143349</v>
      </c>
      <c r="W867" s="4" t="str">
        <f t="shared" si="65"/>
        <v>3200</v>
      </c>
      <c r="X867" s="9"/>
      <c r="Y867" s="4"/>
      <c r="Z867" s="4"/>
      <c r="AA867" s="4"/>
      <c r="AB867" s="4"/>
    </row>
    <row r="868" ht="30" customHeight="1" spans="1:28">
      <c r="A868" s="4">
        <v>862</v>
      </c>
      <c r="B868" s="4" t="s">
        <v>2026</v>
      </c>
      <c r="C868" s="4" t="s">
        <v>2519</v>
      </c>
      <c r="D868" s="4" t="s">
        <v>2559</v>
      </c>
      <c r="E868" s="4" t="s">
        <v>2069</v>
      </c>
      <c r="F868" s="4" t="s">
        <v>2560</v>
      </c>
      <c r="G868" s="4" t="s">
        <v>40</v>
      </c>
      <c r="H868" s="4" t="s">
        <v>2561</v>
      </c>
      <c r="I868" s="4" t="s">
        <v>2340</v>
      </c>
      <c r="J868" s="4" t="s">
        <v>47</v>
      </c>
      <c r="K868" s="4" t="s">
        <v>48</v>
      </c>
      <c r="L868" s="4" t="s">
        <v>581</v>
      </c>
      <c r="M868" s="4" t="s">
        <v>50</v>
      </c>
      <c r="N868" s="4" t="s">
        <v>51</v>
      </c>
      <c r="O868" s="4">
        <v>11</v>
      </c>
      <c r="P868" s="4" t="str">
        <f t="shared" si="66"/>
        <v>否</v>
      </c>
      <c r="Q868" s="4" t="str">
        <f t="shared" si="63"/>
        <v>是</v>
      </c>
      <c r="R868" s="4" t="str">
        <f t="shared" si="64"/>
        <v>400</v>
      </c>
      <c r="S868" s="4">
        <v>400</v>
      </c>
      <c r="T868" s="4" t="s">
        <v>53</v>
      </c>
      <c r="U868" s="4" t="s">
        <v>52</v>
      </c>
      <c r="V868" s="4">
        <v>20406</v>
      </c>
      <c r="W868" s="4" t="str">
        <f t="shared" si="65"/>
        <v>2700</v>
      </c>
      <c r="X868" s="4">
        <v>2700</v>
      </c>
      <c r="Y868" s="4">
        <v>4266</v>
      </c>
      <c r="Z868" s="4">
        <v>0</v>
      </c>
      <c r="AA868" s="4" t="s">
        <v>42</v>
      </c>
      <c r="AB868" s="4">
        <f t="shared" ref="AB868:AB870" si="68">S868+X868</f>
        <v>3100</v>
      </c>
    </row>
    <row r="869" ht="30" customHeight="1" spans="1:28">
      <c r="A869" s="4">
        <v>863</v>
      </c>
      <c r="B869" s="4" t="s">
        <v>2026</v>
      </c>
      <c r="C869" s="4" t="s">
        <v>2519</v>
      </c>
      <c r="D869" s="4" t="s">
        <v>2562</v>
      </c>
      <c r="E869" s="4" t="s">
        <v>2111</v>
      </c>
      <c r="F869" s="4" t="s">
        <v>2563</v>
      </c>
      <c r="G869" s="4" t="s">
        <v>40</v>
      </c>
      <c r="H869" s="4" t="s">
        <v>2562</v>
      </c>
      <c r="I869" s="4" t="s">
        <v>2111</v>
      </c>
      <c r="J869" s="4"/>
      <c r="K869" s="4"/>
      <c r="L869" s="4"/>
      <c r="M869" s="4"/>
      <c r="N869" s="4"/>
      <c r="O869" s="4"/>
      <c r="P869" s="4" t="str">
        <f t="shared" si="66"/>
        <v/>
      </c>
      <c r="Q869" s="4" t="str">
        <f t="shared" si="63"/>
        <v/>
      </c>
      <c r="R869" s="4" t="str">
        <f t="shared" si="64"/>
        <v/>
      </c>
      <c r="S869" s="4"/>
      <c r="T869" s="4" t="s">
        <v>41</v>
      </c>
      <c r="U869" s="4" t="s">
        <v>42</v>
      </c>
      <c r="V869" s="4">
        <v>10534</v>
      </c>
      <c r="W869" s="4" t="str">
        <f t="shared" si="65"/>
        <v>300</v>
      </c>
      <c r="X869" s="4">
        <v>300</v>
      </c>
      <c r="Y869" s="4">
        <v>4800</v>
      </c>
      <c r="Z869" s="4">
        <v>0</v>
      </c>
      <c r="AA869" s="4" t="s">
        <v>42</v>
      </c>
      <c r="AB869" s="4">
        <f t="shared" si="68"/>
        <v>300</v>
      </c>
    </row>
    <row r="870" ht="30" customHeight="1" spans="1:28">
      <c r="A870" s="4">
        <v>864</v>
      </c>
      <c r="B870" s="4" t="s">
        <v>2026</v>
      </c>
      <c r="C870" s="4" t="s">
        <v>2519</v>
      </c>
      <c r="D870" s="4" t="s">
        <v>2564</v>
      </c>
      <c r="E870" s="4" t="s">
        <v>2565</v>
      </c>
      <c r="F870" s="4" t="s">
        <v>2566</v>
      </c>
      <c r="G870" s="4" t="s">
        <v>40</v>
      </c>
      <c r="H870" s="4" t="s">
        <v>2567</v>
      </c>
      <c r="I870" s="4" t="s">
        <v>2568</v>
      </c>
      <c r="J870" s="4"/>
      <c r="K870" s="4"/>
      <c r="L870" s="4"/>
      <c r="M870" s="4"/>
      <c r="N870" s="4"/>
      <c r="O870" s="4"/>
      <c r="P870" s="4" t="str">
        <f t="shared" si="66"/>
        <v/>
      </c>
      <c r="Q870" s="4" t="str">
        <f t="shared" si="63"/>
        <v/>
      </c>
      <c r="R870" s="4" t="str">
        <f t="shared" si="64"/>
        <v/>
      </c>
      <c r="S870" s="4"/>
      <c r="T870" s="4" t="s">
        <v>53</v>
      </c>
      <c r="U870" s="4" t="s">
        <v>52</v>
      </c>
      <c r="V870" s="4">
        <v>65088</v>
      </c>
      <c r="W870" s="4" t="str">
        <f t="shared" si="65"/>
        <v>3200</v>
      </c>
      <c r="X870" s="4">
        <v>3200</v>
      </c>
      <c r="Y870" s="4">
        <v>4881</v>
      </c>
      <c r="Z870" s="4">
        <v>0</v>
      </c>
      <c r="AA870" s="4" t="s">
        <v>42</v>
      </c>
      <c r="AB870" s="4">
        <f t="shared" si="68"/>
        <v>3200</v>
      </c>
    </row>
    <row r="871" ht="30" customHeight="1" spans="1:28">
      <c r="A871" s="4">
        <v>865</v>
      </c>
      <c r="B871" s="4" t="s">
        <v>2026</v>
      </c>
      <c r="C871" s="4" t="s">
        <v>2519</v>
      </c>
      <c r="D871" s="4" t="s">
        <v>2569</v>
      </c>
      <c r="E871" s="4" t="s">
        <v>2570</v>
      </c>
      <c r="F871" s="4" t="s">
        <v>2571</v>
      </c>
      <c r="G871" s="4" t="s">
        <v>40</v>
      </c>
      <c r="H871" s="4" t="s">
        <v>2569</v>
      </c>
      <c r="I871" s="4" t="s">
        <v>2570</v>
      </c>
      <c r="J871" s="4"/>
      <c r="K871" s="4"/>
      <c r="L871" s="4"/>
      <c r="M871" s="4"/>
      <c r="N871" s="4"/>
      <c r="O871" s="4"/>
      <c r="P871" s="4" t="str">
        <f t="shared" si="66"/>
        <v/>
      </c>
      <c r="Q871" s="4" t="str">
        <f t="shared" si="63"/>
        <v/>
      </c>
      <c r="R871" s="4" t="str">
        <f t="shared" si="64"/>
        <v/>
      </c>
      <c r="S871" s="4"/>
      <c r="T871" s="4" t="s">
        <v>53</v>
      </c>
      <c r="U871" s="4" t="s">
        <v>42</v>
      </c>
      <c r="V871" s="4">
        <v>37000</v>
      </c>
      <c r="W871" s="4" t="str">
        <f t="shared" si="65"/>
        <v>1000</v>
      </c>
      <c r="X871" s="4">
        <v>893</v>
      </c>
      <c r="Y871" s="4">
        <v>4107</v>
      </c>
      <c r="Z871" s="4">
        <v>20000</v>
      </c>
      <c r="AA871" s="4" t="s">
        <v>52</v>
      </c>
      <c r="AB871" s="4">
        <v>893</v>
      </c>
    </row>
    <row r="872" ht="30" customHeight="1" spans="1:28">
      <c r="A872" s="4">
        <v>866</v>
      </c>
      <c r="B872" s="4" t="s">
        <v>2026</v>
      </c>
      <c r="C872" s="4" t="s">
        <v>2519</v>
      </c>
      <c r="D872" s="4" t="s">
        <v>2572</v>
      </c>
      <c r="E872" s="4" t="s">
        <v>2573</v>
      </c>
      <c r="F872" s="4" t="s">
        <v>2574</v>
      </c>
      <c r="G872" s="4" t="s">
        <v>40</v>
      </c>
      <c r="H872" s="4" t="s">
        <v>2572</v>
      </c>
      <c r="I872" s="4" t="s">
        <v>2573</v>
      </c>
      <c r="J872" s="4"/>
      <c r="K872" s="4"/>
      <c r="L872" s="4"/>
      <c r="M872" s="4"/>
      <c r="N872" s="4"/>
      <c r="O872" s="4"/>
      <c r="P872" s="4" t="str">
        <f t="shared" si="66"/>
        <v/>
      </c>
      <c r="Q872" s="4" t="str">
        <f t="shared" si="63"/>
        <v/>
      </c>
      <c r="R872" s="4" t="str">
        <f t="shared" si="64"/>
        <v/>
      </c>
      <c r="S872" s="4"/>
      <c r="T872" s="4" t="s">
        <v>53</v>
      </c>
      <c r="U872" s="4" t="s">
        <v>42</v>
      </c>
      <c r="V872" s="4">
        <v>35434</v>
      </c>
      <c r="W872" s="4" t="str">
        <f t="shared" si="65"/>
        <v>1000</v>
      </c>
      <c r="X872" s="8">
        <v>1700</v>
      </c>
      <c r="Y872" s="4">
        <v>2124</v>
      </c>
      <c r="Z872" s="4">
        <v>0</v>
      </c>
      <c r="AA872" s="4" t="s">
        <v>42</v>
      </c>
      <c r="AB872" s="4">
        <v>1700</v>
      </c>
    </row>
    <row r="873" ht="30" customHeight="1" spans="1:28">
      <c r="A873" s="4">
        <v>867</v>
      </c>
      <c r="B873" s="4" t="s">
        <v>2026</v>
      </c>
      <c r="C873" s="4" t="s">
        <v>2519</v>
      </c>
      <c r="D873" s="4" t="s">
        <v>2572</v>
      </c>
      <c r="E873" s="4" t="s">
        <v>2573</v>
      </c>
      <c r="F873" s="4" t="s">
        <v>2574</v>
      </c>
      <c r="G873" s="4"/>
      <c r="H873" s="4" t="s">
        <v>2575</v>
      </c>
      <c r="I873" s="4" t="s">
        <v>2576</v>
      </c>
      <c r="J873" s="4"/>
      <c r="K873" s="4"/>
      <c r="L873" s="4"/>
      <c r="M873" s="4"/>
      <c r="N873" s="4"/>
      <c r="O873" s="4"/>
      <c r="P873" s="4" t="str">
        <f t="shared" si="66"/>
        <v/>
      </c>
      <c r="Q873" s="4" t="str">
        <f t="shared" si="63"/>
        <v/>
      </c>
      <c r="R873" s="4" t="str">
        <f t="shared" si="64"/>
        <v/>
      </c>
      <c r="S873" s="4"/>
      <c r="T873" s="4" t="s">
        <v>53</v>
      </c>
      <c r="U873" s="4" t="s">
        <v>42</v>
      </c>
      <c r="V873" s="4">
        <v>26400</v>
      </c>
      <c r="W873" s="4" t="str">
        <f t="shared" si="65"/>
        <v>700</v>
      </c>
      <c r="X873" s="9"/>
      <c r="Y873" s="4"/>
      <c r="Z873" s="4"/>
      <c r="AA873" s="4"/>
      <c r="AB873" s="4"/>
    </row>
    <row r="874" ht="30" customHeight="1" spans="1:28">
      <c r="A874" s="4">
        <v>868</v>
      </c>
      <c r="B874" s="4" t="s">
        <v>2026</v>
      </c>
      <c r="C874" s="4" t="s">
        <v>2519</v>
      </c>
      <c r="D874" s="4" t="s">
        <v>2577</v>
      </c>
      <c r="E874" s="4" t="s">
        <v>2534</v>
      </c>
      <c r="F874" s="4" t="s">
        <v>2578</v>
      </c>
      <c r="G874" s="4" t="s">
        <v>40</v>
      </c>
      <c r="H874" s="4" t="s">
        <v>2577</v>
      </c>
      <c r="I874" s="4" t="s">
        <v>2534</v>
      </c>
      <c r="J874" s="4"/>
      <c r="K874" s="4"/>
      <c r="L874" s="4"/>
      <c r="M874" s="4"/>
      <c r="N874" s="4"/>
      <c r="O874" s="4"/>
      <c r="P874" s="4" t="str">
        <f t="shared" si="66"/>
        <v/>
      </c>
      <c r="Q874" s="4" t="str">
        <f t="shared" si="63"/>
        <v/>
      </c>
      <c r="R874" s="4" t="str">
        <f t="shared" si="64"/>
        <v/>
      </c>
      <c r="S874" s="4"/>
      <c r="T874" s="4" t="s">
        <v>53</v>
      </c>
      <c r="U874" s="4" t="s">
        <v>42</v>
      </c>
      <c r="V874" s="4">
        <v>23100</v>
      </c>
      <c r="W874" s="4" t="str">
        <f t="shared" si="65"/>
        <v>700</v>
      </c>
      <c r="X874" s="4">
        <v>700</v>
      </c>
      <c r="Y874" s="4">
        <v>7364</v>
      </c>
      <c r="Z874" s="4">
        <v>0</v>
      </c>
      <c r="AA874" s="4" t="s">
        <v>42</v>
      </c>
      <c r="AB874" s="4">
        <v>1800</v>
      </c>
    </row>
    <row r="875" ht="30" customHeight="1" spans="1:28">
      <c r="A875" s="4">
        <v>869</v>
      </c>
      <c r="B875" s="4" t="s">
        <v>2026</v>
      </c>
      <c r="C875" s="4" t="s">
        <v>2519</v>
      </c>
      <c r="D875" s="4" t="s">
        <v>2577</v>
      </c>
      <c r="E875" s="4" t="s">
        <v>2534</v>
      </c>
      <c r="F875" s="4" t="s">
        <v>2578</v>
      </c>
      <c r="G875" s="4"/>
      <c r="H875" s="4" t="s">
        <v>1914</v>
      </c>
      <c r="I875" s="4" t="s">
        <v>2579</v>
      </c>
      <c r="J875" s="4" t="s">
        <v>47</v>
      </c>
      <c r="K875" s="4" t="s">
        <v>48</v>
      </c>
      <c r="L875" s="4" t="s">
        <v>2171</v>
      </c>
      <c r="M875" s="4" t="s">
        <v>50</v>
      </c>
      <c r="N875" s="4" t="s">
        <v>51</v>
      </c>
      <c r="O875" s="4">
        <v>11</v>
      </c>
      <c r="P875" s="4" t="str">
        <f t="shared" si="66"/>
        <v>否</v>
      </c>
      <c r="Q875" s="4" t="str">
        <f t="shared" si="63"/>
        <v>是</v>
      </c>
      <c r="R875" s="4" t="str">
        <f t="shared" si="64"/>
        <v>400</v>
      </c>
      <c r="S875" s="4">
        <v>400</v>
      </c>
      <c r="T875" s="4" t="s">
        <v>53</v>
      </c>
      <c r="U875" s="4" t="s">
        <v>42</v>
      </c>
      <c r="V875" s="4">
        <v>23100</v>
      </c>
      <c r="W875" s="4" t="str">
        <f t="shared" si="65"/>
        <v>700</v>
      </c>
      <c r="X875" s="4">
        <v>700</v>
      </c>
      <c r="Y875" s="4"/>
      <c r="Z875" s="4"/>
      <c r="AA875" s="4"/>
      <c r="AB875" s="4"/>
    </row>
    <row r="876" ht="30" customHeight="1" spans="1:28">
      <c r="A876" s="4">
        <v>870</v>
      </c>
      <c r="B876" s="4" t="s">
        <v>2026</v>
      </c>
      <c r="C876" s="4" t="s">
        <v>2519</v>
      </c>
      <c r="D876" s="4" t="s">
        <v>2580</v>
      </c>
      <c r="E876" s="4" t="s">
        <v>2581</v>
      </c>
      <c r="F876" s="4" t="s">
        <v>2582</v>
      </c>
      <c r="G876" s="4" t="s">
        <v>40</v>
      </c>
      <c r="H876" s="4" t="s">
        <v>2580</v>
      </c>
      <c r="I876" s="4" t="s">
        <v>2581</v>
      </c>
      <c r="J876" s="4"/>
      <c r="K876" s="4"/>
      <c r="L876" s="4"/>
      <c r="M876" s="4"/>
      <c r="N876" s="4"/>
      <c r="O876" s="4"/>
      <c r="P876" s="4" t="str">
        <f t="shared" si="66"/>
        <v/>
      </c>
      <c r="Q876" s="4" t="str">
        <f t="shared" si="63"/>
        <v/>
      </c>
      <c r="R876" s="4" t="str">
        <f t="shared" si="64"/>
        <v/>
      </c>
      <c r="S876" s="4"/>
      <c r="T876" s="4" t="s">
        <v>41</v>
      </c>
      <c r="U876" s="4" t="s">
        <v>42</v>
      </c>
      <c r="V876" s="4">
        <v>54013</v>
      </c>
      <c r="W876" s="4" t="str">
        <f t="shared" si="65"/>
        <v>800</v>
      </c>
      <c r="X876" s="8">
        <v>1400</v>
      </c>
      <c r="Y876" s="4">
        <v>5757</v>
      </c>
      <c r="Z876" s="4">
        <v>0</v>
      </c>
      <c r="AA876" s="4" t="s">
        <v>42</v>
      </c>
      <c r="AB876" s="4">
        <v>1400</v>
      </c>
    </row>
    <row r="877" ht="30" customHeight="1" spans="1:28">
      <c r="A877" s="4">
        <v>871</v>
      </c>
      <c r="B877" s="4" t="s">
        <v>2026</v>
      </c>
      <c r="C877" s="4" t="s">
        <v>2519</v>
      </c>
      <c r="D877" s="4" t="s">
        <v>2580</v>
      </c>
      <c r="E877" s="4" t="s">
        <v>2581</v>
      </c>
      <c r="F877" s="4" t="s">
        <v>2582</v>
      </c>
      <c r="G877" s="4"/>
      <c r="H877" s="4" t="s">
        <v>2583</v>
      </c>
      <c r="I877" s="4" t="s">
        <v>2074</v>
      </c>
      <c r="J877" s="4"/>
      <c r="K877" s="4"/>
      <c r="L877" s="4"/>
      <c r="M877" s="4"/>
      <c r="N877" s="4"/>
      <c r="O877" s="4"/>
      <c r="P877" s="4" t="str">
        <f t="shared" si="66"/>
        <v/>
      </c>
      <c r="Q877" s="4" t="str">
        <f t="shared" si="63"/>
        <v/>
      </c>
      <c r="R877" s="4" t="str">
        <f t="shared" si="64"/>
        <v/>
      </c>
      <c r="S877" s="4"/>
      <c r="T877" s="4" t="s">
        <v>41</v>
      </c>
      <c r="U877" s="4" t="s">
        <v>42</v>
      </c>
      <c r="V877" s="4">
        <v>46779</v>
      </c>
      <c r="W877" s="4" t="str">
        <f t="shared" si="65"/>
        <v>600</v>
      </c>
      <c r="X877" s="9"/>
      <c r="Y877" s="4"/>
      <c r="Z877" s="4"/>
      <c r="AA877" s="4"/>
      <c r="AB877" s="4"/>
    </row>
    <row r="878" ht="30" customHeight="1" spans="1:28">
      <c r="A878" s="4">
        <v>872</v>
      </c>
      <c r="B878" s="4" t="s">
        <v>2026</v>
      </c>
      <c r="C878" s="4" t="s">
        <v>2519</v>
      </c>
      <c r="D878" s="4" t="s">
        <v>2584</v>
      </c>
      <c r="E878" s="4" t="s">
        <v>2585</v>
      </c>
      <c r="F878" s="4" t="s">
        <v>2586</v>
      </c>
      <c r="G878" s="4" t="s">
        <v>40</v>
      </c>
      <c r="H878" s="4" t="s">
        <v>2587</v>
      </c>
      <c r="I878" s="4" t="s">
        <v>2588</v>
      </c>
      <c r="J878" s="4" t="s">
        <v>47</v>
      </c>
      <c r="K878" s="4" t="s">
        <v>422</v>
      </c>
      <c r="L878" s="4" t="s">
        <v>767</v>
      </c>
      <c r="M878" s="4" t="s">
        <v>50</v>
      </c>
      <c r="N878" s="4" t="s">
        <v>777</v>
      </c>
      <c r="O878" s="4">
        <v>5</v>
      </c>
      <c r="P878" s="4" t="str">
        <f t="shared" si="66"/>
        <v>是</v>
      </c>
      <c r="Q878" s="4"/>
      <c r="R878" s="4" t="str">
        <f t="shared" si="64"/>
        <v>200</v>
      </c>
      <c r="S878" s="4">
        <v>200</v>
      </c>
      <c r="T878" s="4" t="s">
        <v>53</v>
      </c>
      <c r="U878" s="4" t="s">
        <v>42</v>
      </c>
      <c r="V878" s="4">
        <v>35803</v>
      </c>
      <c r="W878" s="4" t="str">
        <f t="shared" si="65"/>
        <v>1000</v>
      </c>
      <c r="X878" s="4">
        <v>570</v>
      </c>
      <c r="Y878" s="4">
        <v>4230</v>
      </c>
      <c r="Z878" s="4">
        <v>20000</v>
      </c>
      <c r="AA878" s="4" t="s">
        <v>52</v>
      </c>
      <c r="AB878" s="4">
        <v>770</v>
      </c>
    </row>
    <row r="879" ht="30" customHeight="1" spans="1:28">
      <c r="A879" s="4">
        <v>873</v>
      </c>
      <c r="B879" s="4" t="s">
        <v>2026</v>
      </c>
      <c r="C879" s="4" t="s">
        <v>2519</v>
      </c>
      <c r="D879" s="4" t="s">
        <v>2589</v>
      </c>
      <c r="E879" s="4" t="s">
        <v>2590</v>
      </c>
      <c r="F879" s="4" t="s">
        <v>2591</v>
      </c>
      <c r="G879" s="4" t="s">
        <v>40</v>
      </c>
      <c r="H879" s="4" t="s">
        <v>2592</v>
      </c>
      <c r="I879" s="4" t="s">
        <v>2593</v>
      </c>
      <c r="J879" s="4" t="s">
        <v>47</v>
      </c>
      <c r="K879" s="4" t="s">
        <v>902</v>
      </c>
      <c r="L879" s="4" t="s">
        <v>903</v>
      </c>
      <c r="M879" s="4" t="s">
        <v>50</v>
      </c>
      <c r="N879" s="4" t="s">
        <v>51</v>
      </c>
      <c r="O879" s="4">
        <v>11</v>
      </c>
      <c r="P879" s="4"/>
      <c r="Q879" s="4" t="str">
        <f t="shared" ref="Q879:Q884" si="69">IF(AND(O879&gt;=6),"是",IF(ISBLANK(O879),"","否"))</f>
        <v>是</v>
      </c>
      <c r="R879" s="4" t="str">
        <f t="shared" si="64"/>
        <v>400</v>
      </c>
      <c r="S879" s="4">
        <v>400</v>
      </c>
      <c r="T879" s="4" t="s">
        <v>53</v>
      </c>
      <c r="U879" s="4" t="s">
        <v>42</v>
      </c>
      <c r="V879" s="4">
        <v>85410</v>
      </c>
      <c r="W879" s="4" t="str">
        <f t="shared" si="65"/>
        <v>1200</v>
      </c>
      <c r="X879" s="4">
        <v>1200</v>
      </c>
      <c r="Y879" s="4">
        <v>3387</v>
      </c>
      <c r="Z879" s="4">
        <v>0</v>
      </c>
      <c r="AA879" s="4" t="s">
        <v>42</v>
      </c>
      <c r="AB879" s="4">
        <f>S879+X879</f>
        <v>1600</v>
      </c>
    </row>
    <row r="880" ht="30" customHeight="1" spans="1:28">
      <c r="A880" s="4">
        <v>874</v>
      </c>
      <c r="B880" s="4" t="s">
        <v>2026</v>
      </c>
      <c r="C880" s="4" t="s">
        <v>2519</v>
      </c>
      <c r="D880" s="4" t="s">
        <v>2594</v>
      </c>
      <c r="E880" s="4" t="s">
        <v>2595</v>
      </c>
      <c r="F880" s="4" t="s">
        <v>2596</v>
      </c>
      <c r="G880" s="4" t="s">
        <v>40</v>
      </c>
      <c r="H880" s="4" t="s">
        <v>2597</v>
      </c>
      <c r="I880" s="4" t="s">
        <v>2598</v>
      </c>
      <c r="J880" s="4" t="s">
        <v>370</v>
      </c>
      <c r="K880" s="4" t="s">
        <v>2599</v>
      </c>
      <c r="L880" s="4" t="s">
        <v>2600</v>
      </c>
      <c r="M880" s="4" t="s">
        <v>152</v>
      </c>
      <c r="N880" s="4" t="s">
        <v>51</v>
      </c>
      <c r="O880" s="4">
        <v>11</v>
      </c>
      <c r="P880" s="4" t="str">
        <f t="shared" ref="P880:P898" si="70">IF(AND(O880&gt;=3,O880&lt;6),"是",IF(ISBLANK(O880),"","否"))</f>
        <v>否</v>
      </c>
      <c r="Q880" s="4" t="str">
        <f t="shared" si="69"/>
        <v>是</v>
      </c>
      <c r="R880" s="4" t="str">
        <f t="shared" si="64"/>
        <v>1200</v>
      </c>
      <c r="S880" s="4">
        <v>1200</v>
      </c>
      <c r="T880" s="4" t="s">
        <v>53</v>
      </c>
      <c r="U880" s="4" t="s">
        <v>52</v>
      </c>
      <c r="V880" s="4">
        <v>45043</v>
      </c>
      <c r="W880" s="4" t="str">
        <f t="shared" si="65"/>
        <v>3000</v>
      </c>
      <c r="X880" s="4">
        <v>3000</v>
      </c>
      <c r="Y880" s="4">
        <v>6000</v>
      </c>
      <c r="Z880" s="4">
        <v>0</v>
      </c>
      <c r="AA880" s="4" t="s">
        <v>42</v>
      </c>
      <c r="AB880" s="4">
        <f>S880+X880</f>
        <v>4200</v>
      </c>
    </row>
    <row r="881" ht="30" customHeight="1" spans="1:28">
      <c r="A881" s="4">
        <v>875</v>
      </c>
      <c r="B881" s="4" t="s">
        <v>2026</v>
      </c>
      <c r="C881" s="4" t="s">
        <v>2519</v>
      </c>
      <c r="D881" s="4" t="s">
        <v>2601</v>
      </c>
      <c r="E881" s="4" t="s">
        <v>2096</v>
      </c>
      <c r="F881" s="4" t="s">
        <v>2602</v>
      </c>
      <c r="G881" s="4" t="s">
        <v>40</v>
      </c>
      <c r="H881" s="4" t="s">
        <v>2603</v>
      </c>
      <c r="I881" s="4" t="s">
        <v>2604</v>
      </c>
      <c r="J881" s="4" t="s">
        <v>47</v>
      </c>
      <c r="K881" s="4" t="s">
        <v>902</v>
      </c>
      <c r="L881" s="4" t="s">
        <v>903</v>
      </c>
      <c r="M881" s="4" t="s">
        <v>50</v>
      </c>
      <c r="N881" s="4" t="s">
        <v>233</v>
      </c>
      <c r="O881" s="4">
        <v>12</v>
      </c>
      <c r="P881" s="4"/>
      <c r="Q881" s="4" t="str">
        <f t="shared" si="69"/>
        <v>是</v>
      </c>
      <c r="R881" s="4" t="str">
        <f t="shared" si="64"/>
        <v>400</v>
      </c>
      <c r="S881" s="4">
        <v>400</v>
      </c>
      <c r="T881" s="4" t="s">
        <v>53</v>
      </c>
      <c r="U881" s="4" t="s">
        <v>42</v>
      </c>
      <c r="V881" s="4">
        <v>36000</v>
      </c>
      <c r="W881" s="4" t="str">
        <f t="shared" si="65"/>
        <v>1000</v>
      </c>
      <c r="X881" s="8">
        <v>1700</v>
      </c>
      <c r="Y881" s="4">
        <v>5206</v>
      </c>
      <c r="Z881" s="4">
        <v>4400</v>
      </c>
      <c r="AA881" s="4" t="s">
        <v>42</v>
      </c>
      <c r="AB881" s="4">
        <v>2500</v>
      </c>
    </row>
    <row r="882" ht="30" customHeight="1" spans="1:28">
      <c r="A882" s="4">
        <v>876</v>
      </c>
      <c r="B882" s="4" t="s">
        <v>2026</v>
      </c>
      <c r="C882" s="4" t="s">
        <v>2519</v>
      </c>
      <c r="D882" s="4" t="s">
        <v>2601</v>
      </c>
      <c r="E882" s="4" t="s">
        <v>2096</v>
      </c>
      <c r="F882" s="4" t="s">
        <v>2602</v>
      </c>
      <c r="G882" s="4"/>
      <c r="H882" s="4" t="s">
        <v>2605</v>
      </c>
      <c r="I882" s="4" t="s">
        <v>2606</v>
      </c>
      <c r="J882" s="4" t="s">
        <v>47</v>
      </c>
      <c r="K882" s="4" t="s">
        <v>902</v>
      </c>
      <c r="L882" s="4" t="s">
        <v>903</v>
      </c>
      <c r="M882" s="4" t="s">
        <v>50</v>
      </c>
      <c r="N882" s="4" t="s">
        <v>51</v>
      </c>
      <c r="O882" s="4">
        <v>11</v>
      </c>
      <c r="P882" s="4"/>
      <c r="Q882" s="4" t="str">
        <f t="shared" si="69"/>
        <v>是</v>
      </c>
      <c r="R882" s="4" t="str">
        <f t="shared" si="64"/>
        <v>400</v>
      </c>
      <c r="S882" s="4">
        <v>400</v>
      </c>
      <c r="T882" s="4" t="s">
        <v>53</v>
      </c>
      <c r="U882" s="4" t="s">
        <v>42</v>
      </c>
      <c r="V882" s="4">
        <v>24600</v>
      </c>
      <c r="W882" s="4" t="str">
        <f t="shared" si="65"/>
        <v>700</v>
      </c>
      <c r="X882" s="9"/>
      <c r="Y882" s="4"/>
      <c r="Z882" s="4"/>
      <c r="AA882" s="4"/>
      <c r="AB882" s="4"/>
    </row>
    <row r="883" ht="30" customHeight="1" spans="1:28">
      <c r="A883" s="4">
        <v>877</v>
      </c>
      <c r="B883" s="4" t="s">
        <v>2026</v>
      </c>
      <c r="C883" s="4" t="s">
        <v>2519</v>
      </c>
      <c r="D883" s="4" t="s">
        <v>2607</v>
      </c>
      <c r="E883" s="4" t="s">
        <v>2608</v>
      </c>
      <c r="F883" s="4" t="s">
        <v>2609</v>
      </c>
      <c r="G883" s="4" t="s">
        <v>40</v>
      </c>
      <c r="H883" s="4" t="s">
        <v>2610</v>
      </c>
      <c r="I883" s="4" t="s">
        <v>2611</v>
      </c>
      <c r="J883" s="4"/>
      <c r="K883" s="4"/>
      <c r="L883" s="4"/>
      <c r="M883" s="4"/>
      <c r="N883" s="4"/>
      <c r="O883" s="4"/>
      <c r="P883" s="4" t="str">
        <f t="shared" si="70"/>
        <v/>
      </c>
      <c r="Q883" s="4" t="str">
        <f t="shared" si="69"/>
        <v/>
      </c>
      <c r="R883" s="4" t="str">
        <f t="shared" si="64"/>
        <v/>
      </c>
      <c r="S883" s="4"/>
      <c r="T883" s="4" t="s">
        <v>53</v>
      </c>
      <c r="U883" s="4" t="s">
        <v>52</v>
      </c>
      <c r="V883" s="4">
        <v>97529</v>
      </c>
      <c r="W883" s="4" t="str">
        <f t="shared" si="65"/>
        <v>3200</v>
      </c>
      <c r="X883" s="4">
        <v>2957</v>
      </c>
      <c r="Y883" s="4">
        <v>3243</v>
      </c>
      <c r="Z883" s="4">
        <v>17700</v>
      </c>
      <c r="AA883" s="4" t="s">
        <v>52</v>
      </c>
      <c r="AB883" s="4">
        <v>4057</v>
      </c>
    </row>
    <row r="884" ht="30" customHeight="1" spans="1:28">
      <c r="A884" s="4">
        <v>878</v>
      </c>
      <c r="B884" s="4" t="s">
        <v>2026</v>
      </c>
      <c r="C884" s="4" t="s">
        <v>2519</v>
      </c>
      <c r="D884" s="4" t="s">
        <v>2607</v>
      </c>
      <c r="E884" s="4" t="s">
        <v>2608</v>
      </c>
      <c r="F884" s="4" t="s">
        <v>2609</v>
      </c>
      <c r="G884" s="4"/>
      <c r="H884" s="4" t="s">
        <v>2612</v>
      </c>
      <c r="I884" s="4" t="s">
        <v>2613</v>
      </c>
      <c r="J884" s="4" t="s">
        <v>47</v>
      </c>
      <c r="K884" s="4" t="s">
        <v>48</v>
      </c>
      <c r="L884" s="4" t="s">
        <v>290</v>
      </c>
      <c r="M884" s="4" t="s">
        <v>50</v>
      </c>
      <c r="N884" s="4" t="s">
        <v>2614</v>
      </c>
      <c r="O884" s="4">
        <v>8</v>
      </c>
      <c r="P884" s="4" t="str">
        <f t="shared" si="70"/>
        <v>否</v>
      </c>
      <c r="Q884" s="4" t="str">
        <f t="shared" si="69"/>
        <v>是</v>
      </c>
      <c r="R884" s="4" t="str">
        <f t="shared" si="64"/>
        <v>400</v>
      </c>
      <c r="S884" s="4">
        <v>400</v>
      </c>
      <c r="T884" s="4" t="s">
        <v>53</v>
      </c>
      <c r="U884" s="4" t="s">
        <v>42</v>
      </c>
      <c r="V884" s="4">
        <v>26568</v>
      </c>
      <c r="W884" s="4" t="str">
        <f t="shared" si="65"/>
        <v>700</v>
      </c>
      <c r="X884" s="4">
        <v>700</v>
      </c>
      <c r="Y884" s="4"/>
      <c r="Z884" s="4"/>
      <c r="AA884" s="4"/>
      <c r="AB884" s="4"/>
    </row>
    <row r="885" ht="30" customHeight="1" spans="1:28">
      <c r="A885" s="4">
        <v>879</v>
      </c>
      <c r="B885" s="4" t="s">
        <v>2026</v>
      </c>
      <c r="C885" s="4" t="s">
        <v>2519</v>
      </c>
      <c r="D885" s="4" t="s">
        <v>2615</v>
      </c>
      <c r="E885" s="4" t="s">
        <v>2029</v>
      </c>
      <c r="F885" s="4" t="s">
        <v>2616</v>
      </c>
      <c r="G885" s="4" t="s">
        <v>40</v>
      </c>
      <c r="H885" s="4" t="s">
        <v>2615</v>
      </c>
      <c r="I885" s="4" t="s">
        <v>2029</v>
      </c>
      <c r="J885" s="4" t="s">
        <v>47</v>
      </c>
      <c r="K885" s="4" t="s">
        <v>902</v>
      </c>
      <c r="L885" s="4" t="s">
        <v>903</v>
      </c>
      <c r="M885" s="4" t="s">
        <v>50</v>
      </c>
      <c r="N885" s="4" t="s">
        <v>690</v>
      </c>
      <c r="O885" s="4">
        <v>4</v>
      </c>
      <c r="P885" s="4" t="str">
        <f t="shared" si="70"/>
        <v>是</v>
      </c>
      <c r="Q885" s="4"/>
      <c r="R885" s="4" t="str">
        <f t="shared" si="64"/>
        <v>200</v>
      </c>
      <c r="S885" s="4">
        <v>200</v>
      </c>
      <c r="T885" s="4" t="s">
        <v>53</v>
      </c>
      <c r="U885" s="4" t="s">
        <v>42</v>
      </c>
      <c r="V885" s="4">
        <v>46420</v>
      </c>
      <c r="W885" s="4" t="str">
        <f>_xlfn.IFS(AND(T886="经营实体就业",U885="是",V885&gt;=50000),"3200",AND(T886="经营实体就业",U885="否",V885&gt;=50000),"1200",AND(T886="经营实体就业",U885="是",V885&gt;=30000,V885&lt;50000),"3000",AND(T886="经营实体就业",U885="否",V885&gt;=30000,V885&lt;50000),"1000",AND(T886="经营实体就业",U885="是",V885&gt;=15000,V885&lt;30000),"2700",AND(T886="经营实体就业",U885="否",V885&gt;=15000,V885&lt;30000),"700",AND(T886="经营实体就业",U885="是",V885&gt;=10000,V885&lt;15000),"2500",AND(T886="经营实体就业",U885="否",V885&gt;=10000,V885&lt;15000),"500",AND(T886="临时务工",V885&gt;=10000,V885&lt;15000),"300",AND(T886="临时务工",V885&gt;=15000,V885&lt;30000),"500",AND(T886="临时务工",V885&gt;=30000,V885&lt;50000),"600",AND(T886="临时务工",V885&gt;=50000),"800",AND(T886="",U885="",V885=""),"")</f>
        <v>1000</v>
      </c>
      <c r="X885" s="8">
        <v>3000</v>
      </c>
      <c r="Y885" s="4">
        <v>6000</v>
      </c>
      <c r="Z885" s="4">
        <v>12200</v>
      </c>
      <c r="AA885" s="4" t="s">
        <v>42</v>
      </c>
      <c r="AB885" s="4">
        <v>3400</v>
      </c>
    </row>
    <row r="886" ht="30" customHeight="1" spans="1:28">
      <c r="A886" s="4">
        <v>880</v>
      </c>
      <c r="B886" s="4" t="s">
        <v>2026</v>
      </c>
      <c r="C886" s="4" t="s">
        <v>2519</v>
      </c>
      <c r="D886" s="4" t="s">
        <v>2615</v>
      </c>
      <c r="E886" s="4" t="s">
        <v>2029</v>
      </c>
      <c r="F886" s="4" t="s">
        <v>2616</v>
      </c>
      <c r="G886" s="4"/>
      <c r="H886" s="4" t="s">
        <v>2617</v>
      </c>
      <c r="I886" s="4" t="s">
        <v>2618</v>
      </c>
      <c r="J886" s="4"/>
      <c r="K886" s="4"/>
      <c r="L886" s="4"/>
      <c r="M886" s="4"/>
      <c r="N886" s="4"/>
      <c r="O886" s="4"/>
      <c r="P886" s="4" t="str">
        <f t="shared" si="70"/>
        <v/>
      </c>
      <c r="Q886" s="4" t="str">
        <f t="shared" ref="Q886:Q905" si="71">IF(AND(O886&gt;=6),"是",IF(ISBLANK(O886),"","否"))</f>
        <v/>
      </c>
      <c r="R886" s="4" t="str">
        <f t="shared" si="64"/>
        <v/>
      </c>
      <c r="S886" s="4"/>
      <c r="T886" s="4" t="s">
        <v>53</v>
      </c>
      <c r="U886" s="4" t="s">
        <v>42</v>
      </c>
      <c r="V886" s="4">
        <v>36480</v>
      </c>
      <c r="W886" s="4" t="str">
        <f>_xlfn.IFS(AND(T887="经营实体就业",U886="是",V886&gt;=50000),"3200",AND(T887="经营实体就业",U886="否",V886&gt;=50000),"1200",AND(T887="经营实体就业",U886="是",V886&gt;=30000,V886&lt;50000),"3000",AND(T887="经营实体就业",U886="否",V886&gt;=30000,V886&lt;50000),"1000",AND(T887="经营实体就业",U886="是",V886&gt;=15000,V886&lt;30000),"2700",AND(T887="经营实体就业",U886="否",V886&gt;=15000,V886&lt;30000),"700",AND(T887="经营实体就业",U886="是",V886&gt;=10000,V886&lt;15000),"2500",AND(T887="经营实体就业",U886="否",V886&gt;=10000,V886&lt;15000),"500",AND(T887="临时务工",V886&gt;=10000,V886&lt;15000),"300",AND(T887="临时务工",V886&gt;=15000,V886&lt;30000),"500",AND(T887="临时务工",V886&gt;=30000,V886&lt;50000),"600",AND(T887="临时务工",V886&gt;=50000),"800",AND(T887="",U886="",V886=""),"")</f>
        <v>1000</v>
      </c>
      <c r="X886" s="10"/>
      <c r="Y886" s="4"/>
      <c r="Z886" s="4"/>
      <c r="AA886" s="4"/>
      <c r="AB886" s="4"/>
    </row>
    <row r="887" ht="30" customHeight="1" spans="1:28">
      <c r="A887" s="4">
        <v>881</v>
      </c>
      <c r="B887" s="4" t="s">
        <v>2026</v>
      </c>
      <c r="C887" s="4" t="s">
        <v>2519</v>
      </c>
      <c r="D887" s="4" t="s">
        <v>2615</v>
      </c>
      <c r="E887" s="4" t="s">
        <v>2029</v>
      </c>
      <c r="F887" s="4" t="s">
        <v>2616</v>
      </c>
      <c r="G887" s="4"/>
      <c r="H887" s="4" t="s">
        <v>2619</v>
      </c>
      <c r="I887" s="4" t="s">
        <v>2424</v>
      </c>
      <c r="J887" s="4" t="s">
        <v>47</v>
      </c>
      <c r="K887" s="4" t="s">
        <v>902</v>
      </c>
      <c r="L887" s="4" t="s">
        <v>903</v>
      </c>
      <c r="M887" s="4" t="s">
        <v>50</v>
      </c>
      <c r="N887" s="4" t="s">
        <v>690</v>
      </c>
      <c r="O887" s="4">
        <v>4</v>
      </c>
      <c r="P887" s="4" t="str">
        <f t="shared" si="70"/>
        <v>是</v>
      </c>
      <c r="Q887" s="4"/>
      <c r="R887" s="4" t="str">
        <f t="shared" si="64"/>
        <v>200</v>
      </c>
      <c r="S887" s="4">
        <v>200</v>
      </c>
      <c r="T887" s="4" t="s">
        <v>53</v>
      </c>
      <c r="U887" s="4" t="s">
        <v>42</v>
      </c>
      <c r="V887" s="4">
        <v>42370</v>
      </c>
      <c r="W887" s="4" t="str">
        <f t="shared" ref="W887:W906" si="72">_xlfn.IFS(AND(T887="经营实体就业",U887="是",V887&gt;=50000),"3200",AND(T887="经营实体就业",U887="否",V887&gt;=50000),"1200",AND(T887="经营实体就业",U887="是",V887&gt;=30000,V887&lt;50000),"3000",AND(T887="经营实体就业",U887="否",V887&gt;=30000,V887&lt;50000),"1000",AND(T887="经营实体就业",U887="是",V887&gt;=15000,V887&lt;30000),"2700",AND(T887="经营实体就业",U887="否",V887&gt;=15000,V887&lt;30000),"700",AND(T887="经营实体就业",U887="是",V887&gt;=10000,V887&lt;15000),"2500",AND(T887="经营实体就业",U887="否",V887&gt;=10000,V887&lt;15000),"500",AND(T887="临时务工",V887&gt;=10000,V887&lt;15000),"300",AND(T887="临时务工",V887&gt;=15000,V887&lt;30000),"500",AND(T887="临时务工",V887&gt;=30000,V887&lt;50000),"600",AND(T887="临时务工",V887&gt;=50000),"800",AND(T887="",U887="",V887=""),"")</f>
        <v>1000</v>
      </c>
      <c r="X887" s="9"/>
      <c r="Y887" s="4"/>
      <c r="Z887" s="4"/>
      <c r="AA887" s="4"/>
      <c r="AB887" s="4"/>
    </row>
    <row r="888" ht="30" customHeight="1" spans="1:28">
      <c r="A888" s="4">
        <v>882</v>
      </c>
      <c r="B888" s="4" t="s">
        <v>2026</v>
      </c>
      <c r="C888" s="4" t="s">
        <v>2519</v>
      </c>
      <c r="D888" s="4" t="s">
        <v>2620</v>
      </c>
      <c r="E888" s="4" t="s">
        <v>2621</v>
      </c>
      <c r="F888" s="4" t="s">
        <v>2622</v>
      </c>
      <c r="G888" s="4" t="s">
        <v>40</v>
      </c>
      <c r="H888" s="4" t="s">
        <v>2620</v>
      </c>
      <c r="I888" s="4" t="s">
        <v>2621</v>
      </c>
      <c r="J888" s="4" t="s">
        <v>149</v>
      </c>
      <c r="K888" s="4" t="s">
        <v>150</v>
      </c>
      <c r="L888" s="4" t="s">
        <v>2623</v>
      </c>
      <c r="M888" s="4" t="s">
        <v>152</v>
      </c>
      <c r="N888" s="4" t="s">
        <v>153</v>
      </c>
      <c r="O888" s="4">
        <v>7</v>
      </c>
      <c r="P888" s="4" t="str">
        <f t="shared" si="70"/>
        <v>否</v>
      </c>
      <c r="Q888" s="4" t="str">
        <f t="shared" si="71"/>
        <v>是</v>
      </c>
      <c r="R888" s="4" t="str">
        <f t="shared" si="64"/>
        <v>1200</v>
      </c>
      <c r="S888" s="4">
        <v>1200</v>
      </c>
      <c r="T888" s="4" t="s">
        <v>53</v>
      </c>
      <c r="U888" s="4" t="s">
        <v>42</v>
      </c>
      <c r="V888" s="4">
        <v>44963</v>
      </c>
      <c r="W888" s="4" t="str">
        <f t="shared" si="72"/>
        <v>1000</v>
      </c>
      <c r="X888" s="4">
        <v>1000</v>
      </c>
      <c r="Y888" s="4">
        <v>2508</v>
      </c>
      <c r="Z888" s="4">
        <v>0</v>
      </c>
      <c r="AA888" s="4" t="s">
        <v>42</v>
      </c>
      <c r="AB888" s="4">
        <f t="shared" ref="AB888:AB895" si="73">S888+X888</f>
        <v>2200</v>
      </c>
    </row>
    <row r="889" ht="30" customHeight="1" spans="1:28">
      <c r="A889" s="4">
        <v>883</v>
      </c>
      <c r="B889" s="4" t="s">
        <v>2026</v>
      </c>
      <c r="C889" s="4" t="s">
        <v>2519</v>
      </c>
      <c r="D889" s="4" t="s">
        <v>2624</v>
      </c>
      <c r="E889" s="4" t="s">
        <v>2625</v>
      </c>
      <c r="F889" s="4" t="s">
        <v>2626</v>
      </c>
      <c r="G889" s="4" t="s">
        <v>40</v>
      </c>
      <c r="H889" s="4" t="s">
        <v>2466</v>
      </c>
      <c r="I889" s="4" t="s">
        <v>2568</v>
      </c>
      <c r="J889" s="4" t="s">
        <v>47</v>
      </c>
      <c r="K889" s="4" t="s">
        <v>48</v>
      </c>
      <c r="L889" s="4" t="s">
        <v>290</v>
      </c>
      <c r="M889" s="4" t="s">
        <v>50</v>
      </c>
      <c r="N889" s="4" t="s">
        <v>51</v>
      </c>
      <c r="O889" s="4">
        <v>11</v>
      </c>
      <c r="P889" s="4" t="str">
        <f t="shared" si="70"/>
        <v>否</v>
      </c>
      <c r="Q889" s="4" t="str">
        <f t="shared" si="71"/>
        <v>是</v>
      </c>
      <c r="R889" s="4" t="str">
        <f t="shared" si="64"/>
        <v>400</v>
      </c>
      <c r="S889" s="4">
        <v>400</v>
      </c>
      <c r="T889" s="4" t="s">
        <v>53</v>
      </c>
      <c r="U889" s="4" t="s">
        <v>52</v>
      </c>
      <c r="V889" s="4">
        <v>84020</v>
      </c>
      <c r="W889" s="4" t="str">
        <f t="shared" si="72"/>
        <v>3200</v>
      </c>
      <c r="X889" s="4">
        <v>3200</v>
      </c>
      <c r="Y889" s="4">
        <v>5400</v>
      </c>
      <c r="Z889" s="4">
        <v>0</v>
      </c>
      <c r="AA889" s="4" t="s">
        <v>42</v>
      </c>
      <c r="AB889" s="4">
        <f t="shared" si="73"/>
        <v>3600</v>
      </c>
    </row>
    <row r="890" ht="30" customHeight="1" spans="1:28">
      <c r="A890" s="4">
        <v>884</v>
      </c>
      <c r="B890" s="4" t="s">
        <v>2026</v>
      </c>
      <c r="C890" s="4" t="s">
        <v>2627</v>
      </c>
      <c r="D890" s="4" t="s">
        <v>2628</v>
      </c>
      <c r="E890" s="4" t="s">
        <v>2165</v>
      </c>
      <c r="F890" s="4" t="s">
        <v>2193</v>
      </c>
      <c r="G890" s="4" t="s">
        <v>40</v>
      </c>
      <c r="H890" s="4" t="s">
        <v>2628</v>
      </c>
      <c r="I890" s="4" t="s">
        <v>2165</v>
      </c>
      <c r="J890" s="4"/>
      <c r="K890" s="4"/>
      <c r="L890" s="4"/>
      <c r="M890" s="4"/>
      <c r="N890" s="4"/>
      <c r="O890" s="4"/>
      <c r="P890" s="4" t="str">
        <f t="shared" si="70"/>
        <v/>
      </c>
      <c r="Q890" s="4" t="str">
        <f t="shared" si="71"/>
        <v/>
      </c>
      <c r="R890" s="4" t="str">
        <f t="shared" si="64"/>
        <v/>
      </c>
      <c r="S890" s="4"/>
      <c r="T890" s="4" t="s">
        <v>41</v>
      </c>
      <c r="U890" s="4" t="s">
        <v>42</v>
      </c>
      <c r="V890" s="4">
        <v>50000</v>
      </c>
      <c r="W890" s="4" t="str">
        <f t="shared" si="72"/>
        <v>800</v>
      </c>
      <c r="X890" s="4">
        <v>800</v>
      </c>
      <c r="Y890" s="4">
        <v>7947</v>
      </c>
      <c r="Z890" s="4">
        <v>0</v>
      </c>
      <c r="AA890" s="4" t="s">
        <v>42</v>
      </c>
      <c r="AB890" s="4">
        <v>800</v>
      </c>
    </row>
    <row r="891" ht="30" customHeight="1" spans="1:28">
      <c r="A891" s="4">
        <v>885</v>
      </c>
      <c r="B891" s="4" t="s">
        <v>2026</v>
      </c>
      <c r="C891" s="4" t="s">
        <v>2627</v>
      </c>
      <c r="D891" s="4" t="s">
        <v>2629</v>
      </c>
      <c r="E891" s="4" t="s">
        <v>2630</v>
      </c>
      <c r="F891" s="4" t="s">
        <v>2631</v>
      </c>
      <c r="G891" s="4" t="s">
        <v>60</v>
      </c>
      <c r="H891" s="4" t="s">
        <v>2632</v>
      </c>
      <c r="I891" s="4" t="s">
        <v>2633</v>
      </c>
      <c r="J891" s="4"/>
      <c r="K891" s="4"/>
      <c r="L891" s="4"/>
      <c r="M891" s="4"/>
      <c r="N891" s="4"/>
      <c r="O891" s="4"/>
      <c r="P891" s="4" t="str">
        <f t="shared" si="70"/>
        <v/>
      </c>
      <c r="Q891" s="4" t="str">
        <f t="shared" si="71"/>
        <v/>
      </c>
      <c r="R891" s="4" t="str">
        <f t="shared" si="64"/>
        <v/>
      </c>
      <c r="S891" s="4"/>
      <c r="T891" s="4" t="s">
        <v>41</v>
      </c>
      <c r="U891" s="4" t="s">
        <v>42</v>
      </c>
      <c r="V891" s="4">
        <v>10000</v>
      </c>
      <c r="W891" s="4" t="str">
        <f t="shared" si="72"/>
        <v>300</v>
      </c>
      <c r="X891" s="4">
        <v>300</v>
      </c>
      <c r="Y891" s="4">
        <v>6000</v>
      </c>
      <c r="Z891" s="4">
        <f>VLOOKUP(E891,[2]附件4!E:AG,28,FALSE)</f>
        <v>11600</v>
      </c>
      <c r="AA891" s="4" t="s">
        <v>42</v>
      </c>
      <c r="AB891" s="4">
        <f t="shared" si="73"/>
        <v>300</v>
      </c>
    </row>
    <row r="892" ht="30" customHeight="1" spans="1:28">
      <c r="A892" s="4">
        <v>886</v>
      </c>
      <c r="B892" s="4" t="s">
        <v>2026</v>
      </c>
      <c r="C892" s="4" t="s">
        <v>2627</v>
      </c>
      <c r="D892" s="4" t="s">
        <v>2634</v>
      </c>
      <c r="E892" s="4" t="s">
        <v>2635</v>
      </c>
      <c r="F892" s="4" t="s">
        <v>2636</v>
      </c>
      <c r="G892" s="4" t="s">
        <v>40</v>
      </c>
      <c r="H892" s="4" t="s">
        <v>2637</v>
      </c>
      <c r="I892" s="4" t="s">
        <v>2192</v>
      </c>
      <c r="J892" s="4" t="s">
        <v>476</v>
      </c>
      <c r="K892" s="4" t="s">
        <v>2316</v>
      </c>
      <c r="L892" s="4" t="s">
        <v>2317</v>
      </c>
      <c r="M892" s="4" t="s">
        <v>152</v>
      </c>
      <c r="N892" s="4" t="s">
        <v>233</v>
      </c>
      <c r="O892" s="4">
        <v>12</v>
      </c>
      <c r="P892" s="4" t="str">
        <f t="shared" si="70"/>
        <v>否</v>
      </c>
      <c r="Q892" s="4" t="str">
        <f t="shared" si="71"/>
        <v>是</v>
      </c>
      <c r="R892" s="4" t="str">
        <f t="shared" si="64"/>
        <v>1200</v>
      </c>
      <c r="S892" s="4">
        <v>1200</v>
      </c>
      <c r="T892" s="4" t="s">
        <v>53</v>
      </c>
      <c r="U892" s="4" t="s">
        <v>52</v>
      </c>
      <c r="V892" s="4">
        <v>73500</v>
      </c>
      <c r="W892" s="4" t="str">
        <f t="shared" si="72"/>
        <v>3200</v>
      </c>
      <c r="X892" s="4">
        <v>3200</v>
      </c>
      <c r="Y892" s="4">
        <v>3201</v>
      </c>
      <c r="Z892" s="4">
        <f>VLOOKUP(E892,[2]附件4!E:AG,28,FALSE)</f>
        <v>1000</v>
      </c>
      <c r="AA892" s="4" t="s">
        <v>42</v>
      </c>
      <c r="AB892" s="4">
        <f t="shared" si="73"/>
        <v>4400</v>
      </c>
    </row>
    <row r="893" ht="30" customHeight="1" spans="1:28">
      <c r="A893" s="4">
        <v>887</v>
      </c>
      <c r="B893" s="4" t="s">
        <v>2026</v>
      </c>
      <c r="C893" s="4" t="s">
        <v>2627</v>
      </c>
      <c r="D893" s="4" t="s">
        <v>2638</v>
      </c>
      <c r="E893" s="4" t="s">
        <v>2639</v>
      </c>
      <c r="F893" s="4" t="s">
        <v>2640</v>
      </c>
      <c r="G893" s="4" t="s">
        <v>40</v>
      </c>
      <c r="H893" s="4" t="s">
        <v>2638</v>
      </c>
      <c r="I893" s="4" t="s">
        <v>2639</v>
      </c>
      <c r="J893" s="4"/>
      <c r="K893" s="4"/>
      <c r="L893" s="4"/>
      <c r="M893" s="4"/>
      <c r="N893" s="4"/>
      <c r="O893" s="4"/>
      <c r="P893" s="4" t="str">
        <f t="shared" si="70"/>
        <v/>
      </c>
      <c r="Q893" s="4" t="str">
        <f t="shared" si="71"/>
        <v/>
      </c>
      <c r="R893" s="4" t="str">
        <f t="shared" si="64"/>
        <v/>
      </c>
      <c r="S893" s="4"/>
      <c r="T893" s="4" t="s">
        <v>53</v>
      </c>
      <c r="U893" s="4" t="s">
        <v>52</v>
      </c>
      <c r="V893" s="4">
        <v>20900</v>
      </c>
      <c r="W893" s="4" t="str">
        <f t="shared" si="72"/>
        <v>2700</v>
      </c>
      <c r="X893" s="4">
        <v>2700</v>
      </c>
      <c r="Y893" s="4">
        <v>3630</v>
      </c>
      <c r="Z893" s="4">
        <v>0</v>
      </c>
      <c r="AA893" s="4" t="s">
        <v>42</v>
      </c>
      <c r="AB893" s="4">
        <f t="shared" si="73"/>
        <v>2700</v>
      </c>
    </row>
    <row r="894" ht="30" customHeight="1" spans="1:28">
      <c r="A894" s="4">
        <v>888</v>
      </c>
      <c r="B894" s="4" t="s">
        <v>2026</v>
      </c>
      <c r="C894" s="4" t="s">
        <v>2627</v>
      </c>
      <c r="D894" s="4" t="s">
        <v>2641</v>
      </c>
      <c r="E894" s="4" t="s">
        <v>2146</v>
      </c>
      <c r="F894" s="4" t="s">
        <v>2642</v>
      </c>
      <c r="G894" s="4" t="s">
        <v>40</v>
      </c>
      <c r="H894" s="4" t="s">
        <v>2641</v>
      </c>
      <c r="I894" s="4" t="s">
        <v>2146</v>
      </c>
      <c r="J894" s="4"/>
      <c r="K894" s="4"/>
      <c r="L894" s="4"/>
      <c r="M894" s="4"/>
      <c r="N894" s="4"/>
      <c r="O894" s="4"/>
      <c r="P894" s="4" t="str">
        <f t="shared" si="70"/>
        <v/>
      </c>
      <c r="Q894" s="4" t="str">
        <f t="shared" si="71"/>
        <v/>
      </c>
      <c r="R894" s="4" t="str">
        <f t="shared" si="64"/>
        <v/>
      </c>
      <c r="S894" s="4"/>
      <c r="T894" s="4" t="s">
        <v>41</v>
      </c>
      <c r="U894" s="4" t="s">
        <v>42</v>
      </c>
      <c r="V894" s="4">
        <v>20000</v>
      </c>
      <c r="W894" s="4" t="str">
        <f t="shared" si="72"/>
        <v>500</v>
      </c>
      <c r="X894" s="4">
        <v>500</v>
      </c>
      <c r="Y894" s="4">
        <v>4599</v>
      </c>
      <c r="Z894" s="4">
        <v>14300</v>
      </c>
      <c r="AA894" s="4" t="s">
        <v>42</v>
      </c>
      <c r="AB894" s="4">
        <f t="shared" si="73"/>
        <v>500</v>
      </c>
    </row>
    <row r="895" ht="30" customHeight="1" spans="1:28">
      <c r="A895" s="4">
        <v>889</v>
      </c>
      <c r="B895" s="4" t="s">
        <v>2026</v>
      </c>
      <c r="C895" s="4" t="s">
        <v>2627</v>
      </c>
      <c r="D895" s="4" t="s">
        <v>2643</v>
      </c>
      <c r="E895" s="4" t="s">
        <v>2048</v>
      </c>
      <c r="F895" s="4" t="s">
        <v>2644</v>
      </c>
      <c r="G895" s="4" t="s">
        <v>40</v>
      </c>
      <c r="H895" s="4" t="s">
        <v>2645</v>
      </c>
      <c r="I895" s="4" t="s">
        <v>2354</v>
      </c>
      <c r="J895" s="4"/>
      <c r="K895" s="4"/>
      <c r="L895" s="4"/>
      <c r="M895" s="4"/>
      <c r="N895" s="4"/>
      <c r="O895" s="4"/>
      <c r="P895" s="4" t="str">
        <f t="shared" si="70"/>
        <v/>
      </c>
      <c r="Q895" s="4" t="str">
        <f t="shared" si="71"/>
        <v/>
      </c>
      <c r="R895" s="4" t="str">
        <f t="shared" si="64"/>
        <v/>
      </c>
      <c r="S895" s="4"/>
      <c r="T895" s="4" t="s">
        <v>41</v>
      </c>
      <c r="U895" s="4" t="s">
        <v>42</v>
      </c>
      <c r="V895" s="4">
        <v>93595</v>
      </c>
      <c r="W895" s="4" t="str">
        <f t="shared" si="72"/>
        <v>800</v>
      </c>
      <c r="X895" s="4">
        <v>800</v>
      </c>
      <c r="Y895" s="4">
        <v>7695</v>
      </c>
      <c r="Z895" s="4">
        <v>0</v>
      </c>
      <c r="AA895" s="4" t="s">
        <v>42</v>
      </c>
      <c r="AB895" s="4">
        <f t="shared" si="73"/>
        <v>800</v>
      </c>
    </row>
    <row r="896" ht="30" customHeight="1" spans="1:28">
      <c r="A896" s="4">
        <v>890</v>
      </c>
      <c r="B896" s="4" t="s">
        <v>2026</v>
      </c>
      <c r="C896" s="4" t="s">
        <v>2627</v>
      </c>
      <c r="D896" s="4" t="s">
        <v>2646</v>
      </c>
      <c r="E896" s="4" t="s">
        <v>2647</v>
      </c>
      <c r="F896" s="4" t="s">
        <v>2648</v>
      </c>
      <c r="G896" s="4" t="s">
        <v>60</v>
      </c>
      <c r="H896" s="4" t="s">
        <v>2646</v>
      </c>
      <c r="I896" s="4" t="s">
        <v>2647</v>
      </c>
      <c r="J896" s="4" t="s">
        <v>476</v>
      </c>
      <c r="K896" s="4" t="s">
        <v>150</v>
      </c>
      <c r="L896" s="4"/>
      <c r="M896" s="4" t="s">
        <v>152</v>
      </c>
      <c r="N896" s="4" t="s">
        <v>51</v>
      </c>
      <c r="O896" s="4">
        <v>11</v>
      </c>
      <c r="P896" s="4" t="str">
        <f t="shared" si="70"/>
        <v>否</v>
      </c>
      <c r="Q896" s="4" t="str">
        <f t="shared" si="71"/>
        <v>是</v>
      </c>
      <c r="R896" s="4" t="str">
        <f t="shared" si="64"/>
        <v>1200</v>
      </c>
      <c r="S896" s="4">
        <v>1200</v>
      </c>
      <c r="T896" s="4" t="s">
        <v>53</v>
      </c>
      <c r="U896" s="4" t="s">
        <v>42</v>
      </c>
      <c r="V896" s="4">
        <v>47345</v>
      </c>
      <c r="W896" s="4" t="str">
        <f t="shared" si="72"/>
        <v>1000</v>
      </c>
      <c r="X896" s="8">
        <v>1500</v>
      </c>
      <c r="Y896" s="4">
        <v>7400</v>
      </c>
      <c r="Z896" s="4">
        <v>0</v>
      </c>
      <c r="AA896" s="4" t="s">
        <v>42</v>
      </c>
      <c r="AB896" s="4">
        <v>2700</v>
      </c>
    </row>
    <row r="897" ht="30" customHeight="1" spans="1:28">
      <c r="A897" s="4">
        <v>891</v>
      </c>
      <c r="B897" s="4" t="s">
        <v>2026</v>
      </c>
      <c r="C897" s="4" t="s">
        <v>2627</v>
      </c>
      <c r="D897" s="4" t="s">
        <v>2646</v>
      </c>
      <c r="E897" s="4" t="s">
        <v>2647</v>
      </c>
      <c r="F897" s="4" t="s">
        <v>2648</v>
      </c>
      <c r="G897" s="4"/>
      <c r="H897" s="4" t="s">
        <v>2649</v>
      </c>
      <c r="I897" s="4" t="s">
        <v>2650</v>
      </c>
      <c r="J897" s="4"/>
      <c r="K897" s="4"/>
      <c r="L897" s="4"/>
      <c r="M897" s="4"/>
      <c r="N897" s="4"/>
      <c r="O897" s="4"/>
      <c r="P897" s="4" t="str">
        <f t="shared" si="70"/>
        <v/>
      </c>
      <c r="Q897" s="4" t="str">
        <f t="shared" si="71"/>
        <v/>
      </c>
      <c r="R897" s="4" t="str">
        <f t="shared" si="64"/>
        <v/>
      </c>
      <c r="S897" s="4"/>
      <c r="T897" s="4" t="s">
        <v>41</v>
      </c>
      <c r="U897" s="4" t="s">
        <v>42</v>
      </c>
      <c r="V897" s="4">
        <v>20000</v>
      </c>
      <c r="W897" s="4" t="str">
        <f t="shared" si="72"/>
        <v>500</v>
      </c>
      <c r="X897" s="9"/>
      <c r="Y897" s="4"/>
      <c r="Z897" s="4"/>
      <c r="AA897" s="4"/>
      <c r="AB897" s="4"/>
    </row>
    <row r="898" ht="30" customHeight="1" spans="1:28">
      <c r="A898" s="4">
        <v>892</v>
      </c>
      <c r="B898" s="4" t="s">
        <v>2026</v>
      </c>
      <c r="C898" s="4" t="s">
        <v>2627</v>
      </c>
      <c r="D898" s="4" t="s">
        <v>2651</v>
      </c>
      <c r="E898" s="4" t="s">
        <v>2108</v>
      </c>
      <c r="F898" s="4" t="s">
        <v>2652</v>
      </c>
      <c r="G898" s="4" t="s">
        <v>40</v>
      </c>
      <c r="H898" s="4" t="s">
        <v>2653</v>
      </c>
      <c r="I898" s="4" t="s">
        <v>2654</v>
      </c>
      <c r="J898" s="4" t="s">
        <v>47</v>
      </c>
      <c r="K898" s="4" t="s">
        <v>48</v>
      </c>
      <c r="L898" s="4" t="s">
        <v>49</v>
      </c>
      <c r="M898" s="4" t="s">
        <v>50</v>
      </c>
      <c r="N898" s="4" t="s">
        <v>773</v>
      </c>
      <c r="O898" s="4">
        <v>7</v>
      </c>
      <c r="P898" s="4" t="str">
        <f t="shared" si="70"/>
        <v>否</v>
      </c>
      <c r="Q898" s="4" t="str">
        <f t="shared" si="71"/>
        <v>是</v>
      </c>
      <c r="R898" s="4">
        <v>400</v>
      </c>
      <c r="S898" s="4">
        <v>400</v>
      </c>
      <c r="T898" s="4" t="s">
        <v>53</v>
      </c>
      <c r="U898" s="4" t="s">
        <v>52</v>
      </c>
      <c r="V898" s="4">
        <v>38057</v>
      </c>
      <c r="W898" s="4" t="str">
        <f t="shared" si="72"/>
        <v>3000</v>
      </c>
      <c r="X898" s="4">
        <v>3000</v>
      </c>
      <c r="Y898" s="4">
        <v>4384</v>
      </c>
      <c r="Z898" s="4">
        <v>4400</v>
      </c>
      <c r="AA898" s="4" t="s">
        <v>42</v>
      </c>
      <c r="AB898" s="4">
        <f t="shared" ref="AB898:AB902" si="74">S898+X898</f>
        <v>3400</v>
      </c>
    </row>
    <row r="899" ht="30" customHeight="1" spans="1:28">
      <c r="A899" s="4">
        <v>893</v>
      </c>
      <c r="B899" s="4" t="s">
        <v>2026</v>
      </c>
      <c r="C899" s="4" t="s">
        <v>2627</v>
      </c>
      <c r="D899" s="4" t="s">
        <v>2655</v>
      </c>
      <c r="E899" s="4" t="s">
        <v>2108</v>
      </c>
      <c r="F899" s="4" t="s">
        <v>2656</v>
      </c>
      <c r="G899" s="4" t="s">
        <v>40</v>
      </c>
      <c r="H899" s="4" t="s">
        <v>2657</v>
      </c>
      <c r="I899" s="4" t="s">
        <v>2332</v>
      </c>
      <c r="J899" s="4" t="s">
        <v>47</v>
      </c>
      <c r="K899" s="4" t="s">
        <v>902</v>
      </c>
      <c r="L899" s="4" t="s">
        <v>903</v>
      </c>
      <c r="M899" s="4" t="s">
        <v>50</v>
      </c>
      <c r="N899" s="4" t="s">
        <v>51</v>
      </c>
      <c r="O899" s="4">
        <v>11</v>
      </c>
      <c r="P899" s="4"/>
      <c r="Q899" s="4" t="str">
        <f t="shared" si="71"/>
        <v>是</v>
      </c>
      <c r="R899" s="4">
        <v>400</v>
      </c>
      <c r="S899" s="4">
        <v>400</v>
      </c>
      <c r="T899" s="4" t="s">
        <v>53</v>
      </c>
      <c r="U899" s="4" t="s">
        <v>52</v>
      </c>
      <c r="V899" s="4">
        <v>60000</v>
      </c>
      <c r="W899" s="4" t="str">
        <f t="shared" si="72"/>
        <v>3200</v>
      </c>
      <c r="X899" s="4">
        <v>3200</v>
      </c>
      <c r="Y899" s="4">
        <v>7780</v>
      </c>
      <c r="Z899" s="4">
        <v>6500</v>
      </c>
      <c r="AA899" s="4" t="s">
        <v>42</v>
      </c>
      <c r="AB899" s="4">
        <f t="shared" si="74"/>
        <v>3600</v>
      </c>
    </row>
    <row r="900" ht="30" customHeight="1" spans="1:28">
      <c r="A900" s="4">
        <v>894</v>
      </c>
      <c r="B900" s="4" t="s">
        <v>2026</v>
      </c>
      <c r="C900" s="4" t="s">
        <v>2627</v>
      </c>
      <c r="D900" s="4" t="s">
        <v>2658</v>
      </c>
      <c r="E900" s="4" t="s">
        <v>2192</v>
      </c>
      <c r="F900" s="4" t="s">
        <v>2659</v>
      </c>
      <c r="G900" s="4" t="s">
        <v>40</v>
      </c>
      <c r="H900" s="4" t="s">
        <v>2658</v>
      </c>
      <c r="I900" s="4" t="s">
        <v>2192</v>
      </c>
      <c r="J900" s="4"/>
      <c r="K900" s="4"/>
      <c r="L900" s="4"/>
      <c r="M900" s="4"/>
      <c r="N900" s="4"/>
      <c r="O900" s="4"/>
      <c r="P900" s="4" t="str">
        <f t="shared" ref="P900:P905" si="75">IF(AND(O900&gt;=3,O900&lt;6),"是",IF(ISBLANK(O900),"","否"))</f>
        <v/>
      </c>
      <c r="Q900" s="4" t="str">
        <f t="shared" si="71"/>
        <v/>
      </c>
      <c r="R900" s="4" t="str">
        <f t="shared" ref="R900:R906" si="76">IF(AND(M900="跨县",P900="是"),"200",IF(AND(M900="跨县",Q900="是"),"400",IF(AND(M900="跨省",P900="是"),"800",IF(AND(M900="跨省",Q900="是"),"1200",""))))</f>
        <v/>
      </c>
      <c r="S900" s="4"/>
      <c r="T900" s="4" t="s">
        <v>41</v>
      </c>
      <c r="U900" s="4" t="s">
        <v>42</v>
      </c>
      <c r="V900" s="4">
        <v>29660</v>
      </c>
      <c r="W900" s="4" t="str">
        <f t="shared" si="72"/>
        <v>500</v>
      </c>
      <c r="X900" s="4">
        <v>500</v>
      </c>
      <c r="Y900" s="4">
        <v>5974</v>
      </c>
      <c r="Z900" s="4">
        <v>7100</v>
      </c>
      <c r="AA900" s="4" t="s">
        <v>42</v>
      </c>
      <c r="AB900" s="4">
        <f t="shared" si="74"/>
        <v>500</v>
      </c>
    </row>
    <row r="901" ht="30" customHeight="1" spans="1:28">
      <c r="A901" s="4">
        <v>895</v>
      </c>
      <c r="B901" s="4" t="s">
        <v>2026</v>
      </c>
      <c r="C901" s="4" t="s">
        <v>2627</v>
      </c>
      <c r="D901" s="4" t="s">
        <v>2660</v>
      </c>
      <c r="E901" s="4" t="s">
        <v>2661</v>
      </c>
      <c r="F901" s="4" t="s">
        <v>2662</v>
      </c>
      <c r="G901" s="4" t="s">
        <v>40</v>
      </c>
      <c r="H901" s="4" t="s">
        <v>2663</v>
      </c>
      <c r="I901" s="4" t="s">
        <v>2664</v>
      </c>
      <c r="J901" s="4"/>
      <c r="K901" s="4"/>
      <c r="L901" s="4"/>
      <c r="M901" s="4"/>
      <c r="N901" s="4"/>
      <c r="O901" s="4"/>
      <c r="P901" s="4" t="str">
        <f t="shared" si="75"/>
        <v/>
      </c>
      <c r="Q901" s="4" t="str">
        <f t="shared" si="71"/>
        <v/>
      </c>
      <c r="R901" s="4" t="str">
        <f t="shared" si="76"/>
        <v/>
      </c>
      <c r="S901" s="4"/>
      <c r="T901" s="4" t="s">
        <v>41</v>
      </c>
      <c r="U901" s="4" t="s">
        <v>42</v>
      </c>
      <c r="V901" s="4">
        <v>18960</v>
      </c>
      <c r="W901" s="4" t="str">
        <f t="shared" si="72"/>
        <v>500</v>
      </c>
      <c r="X901" s="4">
        <v>500</v>
      </c>
      <c r="Y901" s="4">
        <v>2946</v>
      </c>
      <c r="Z901" s="4">
        <v>1800</v>
      </c>
      <c r="AA901" s="4" t="s">
        <v>42</v>
      </c>
      <c r="AB901" s="4">
        <f t="shared" si="74"/>
        <v>500</v>
      </c>
    </row>
    <row r="902" ht="30" customHeight="1" spans="1:28">
      <c r="A902" s="4">
        <v>896</v>
      </c>
      <c r="B902" s="4" t="s">
        <v>2026</v>
      </c>
      <c r="C902" s="4" t="s">
        <v>2627</v>
      </c>
      <c r="D902" s="4" t="s">
        <v>2665</v>
      </c>
      <c r="E902" s="4" t="s">
        <v>2666</v>
      </c>
      <c r="F902" s="4" t="s">
        <v>2667</v>
      </c>
      <c r="G902" s="4" t="s">
        <v>40</v>
      </c>
      <c r="H902" s="4" t="s">
        <v>2668</v>
      </c>
      <c r="I902" s="4" t="s">
        <v>2669</v>
      </c>
      <c r="J902" s="4"/>
      <c r="K902" s="4"/>
      <c r="L902" s="4"/>
      <c r="M902" s="4"/>
      <c r="N902" s="4"/>
      <c r="O902" s="4"/>
      <c r="P902" s="4" t="str">
        <f t="shared" si="75"/>
        <v/>
      </c>
      <c r="Q902" s="4" t="str">
        <f t="shared" si="71"/>
        <v/>
      </c>
      <c r="R902" s="4" t="str">
        <f t="shared" si="76"/>
        <v/>
      </c>
      <c r="S902" s="4"/>
      <c r="T902" s="4" t="s">
        <v>41</v>
      </c>
      <c r="U902" s="4" t="s">
        <v>42</v>
      </c>
      <c r="V902" s="4">
        <v>11248</v>
      </c>
      <c r="W902" s="4" t="str">
        <f t="shared" si="72"/>
        <v>300</v>
      </c>
      <c r="X902" s="4">
        <v>300</v>
      </c>
      <c r="Y902" s="4">
        <v>5437</v>
      </c>
      <c r="Z902" s="4">
        <v>3400</v>
      </c>
      <c r="AA902" s="4" t="s">
        <v>42</v>
      </c>
      <c r="AB902" s="4">
        <f t="shared" si="74"/>
        <v>300</v>
      </c>
    </row>
    <row r="903" ht="30" customHeight="1" spans="1:28">
      <c r="A903" s="4">
        <v>897</v>
      </c>
      <c r="B903" s="4" t="s">
        <v>2026</v>
      </c>
      <c r="C903" s="4" t="s">
        <v>2627</v>
      </c>
      <c r="D903" s="4" t="s">
        <v>2670</v>
      </c>
      <c r="E903" s="4" t="s">
        <v>2051</v>
      </c>
      <c r="F903" s="4" t="s">
        <v>2671</v>
      </c>
      <c r="G903" s="4" t="s">
        <v>60</v>
      </c>
      <c r="H903" s="4" t="s">
        <v>2670</v>
      </c>
      <c r="I903" s="4" t="s">
        <v>2051</v>
      </c>
      <c r="J903" s="4"/>
      <c r="K903" s="4"/>
      <c r="L903" s="4"/>
      <c r="M903" s="4"/>
      <c r="N903" s="4"/>
      <c r="O903" s="4"/>
      <c r="P903" s="4" t="str">
        <f t="shared" si="75"/>
        <v/>
      </c>
      <c r="Q903" s="4" t="str">
        <f t="shared" si="71"/>
        <v/>
      </c>
      <c r="R903" s="4" t="str">
        <f t="shared" si="76"/>
        <v/>
      </c>
      <c r="S903" s="4"/>
      <c r="T903" s="4" t="s">
        <v>41</v>
      </c>
      <c r="U903" s="4" t="s">
        <v>42</v>
      </c>
      <c r="V903" s="4">
        <v>28800</v>
      </c>
      <c r="W903" s="4" t="str">
        <f t="shared" si="72"/>
        <v>500</v>
      </c>
      <c r="X903" s="4">
        <v>500</v>
      </c>
      <c r="Y903" s="4">
        <v>2499</v>
      </c>
      <c r="Z903" s="4">
        <v>2200</v>
      </c>
      <c r="AA903" s="4" t="s">
        <v>42</v>
      </c>
      <c r="AB903" s="4">
        <v>500</v>
      </c>
    </row>
    <row r="904" ht="30" customHeight="1" spans="1:28">
      <c r="A904" s="4">
        <v>898</v>
      </c>
      <c r="B904" s="4" t="s">
        <v>2026</v>
      </c>
      <c r="C904" s="4" t="s">
        <v>2627</v>
      </c>
      <c r="D904" s="4" t="s">
        <v>2672</v>
      </c>
      <c r="E904" s="4" t="s">
        <v>2673</v>
      </c>
      <c r="F904" s="4" t="s">
        <v>2674</v>
      </c>
      <c r="G904" s="4" t="s">
        <v>60</v>
      </c>
      <c r="H904" s="4" t="s">
        <v>2675</v>
      </c>
      <c r="I904" s="4" t="s">
        <v>2676</v>
      </c>
      <c r="J904" s="4"/>
      <c r="K904" s="4"/>
      <c r="L904" s="4"/>
      <c r="M904" s="4"/>
      <c r="N904" s="4"/>
      <c r="O904" s="4"/>
      <c r="P904" s="4" t="str">
        <f t="shared" si="75"/>
        <v/>
      </c>
      <c r="Q904" s="4" t="str">
        <f t="shared" si="71"/>
        <v/>
      </c>
      <c r="R904" s="4" t="str">
        <f t="shared" si="76"/>
        <v/>
      </c>
      <c r="S904" s="4"/>
      <c r="T904" s="4" t="s">
        <v>41</v>
      </c>
      <c r="U904" s="4" t="s">
        <v>42</v>
      </c>
      <c r="V904" s="4">
        <v>10366</v>
      </c>
      <c r="W904" s="4" t="str">
        <f t="shared" si="72"/>
        <v>300</v>
      </c>
      <c r="X904" s="4">
        <v>300</v>
      </c>
      <c r="Y904" s="4">
        <v>6000</v>
      </c>
      <c r="Z904" s="4">
        <v>12500</v>
      </c>
      <c r="AA904" s="4" t="s">
        <v>42</v>
      </c>
      <c r="AB904" s="4">
        <f t="shared" ref="AB904:AB906" si="77">S904+X904</f>
        <v>300</v>
      </c>
    </row>
    <row r="905" ht="30" customHeight="1" spans="1:28">
      <c r="A905" s="4">
        <v>899</v>
      </c>
      <c r="B905" s="4" t="s">
        <v>2026</v>
      </c>
      <c r="C905" s="4" t="s">
        <v>2627</v>
      </c>
      <c r="D905" s="4" t="s">
        <v>2677</v>
      </c>
      <c r="E905" s="4" t="s">
        <v>2678</v>
      </c>
      <c r="F905" s="4" t="s">
        <v>2679</v>
      </c>
      <c r="G905" s="4" t="s">
        <v>40</v>
      </c>
      <c r="H905" s="4" t="s">
        <v>2680</v>
      </c>
      <c r="I905" s="4" t="s">
        <v>2681</v>
      </c>
      <c r="J905" s="4"/>
      <c r="K905" s="4"/>
      <c r="L905" s="4"/>
      <c r="M905" s="4"/>
      <c r="N905" s="4"/>
      <c r="O905" s="4"/>
      <c r="P905" s="4" t="str">
        <f t="shared" si="75"/>
        <v/>
      </c>
      <c r="Q905" s="4" t="str">
        <f t="shared" si="71"/>
        <v/>
      </c>
      <c r="R905" s="4" t="str">
        <f t="shared" si="76"/>
        <v/>
      </c>
      <c r="S905" s="4"/>
      <c r="T905" s="4" t="s">
        <v>41</v>
      </c>
      <c r="U905" s="4" t="s">
        <v>42</v>
      </c>
      <c r="V905" s="4">
        <v>13000</v>
      </c>
      <c r="W905" s="4" t="str">
        <f t="shared" si="72"/>
        <v>300</v>
      </c>
      <c r="X905" s="4">
        <v>300</v>
      </c>
      <c r="Y905" s="4">
        <v>4728</v>
      </c>
      <c r="Z905" s="4">
        <v>0</v>
      </c>
      <c r="AA905" s="4" t="s">
        <v>42</v>
      </c>
      <c r="AB905" s="4">
        <f t="shared" si="77"/>
        <v>300</v>
      </c>
    </row>
    <row r="906" ht="30" customHeight="1" spans="1:28">
      <c r="A906" s="4">
        <v>900</v>
      </c>
      <c r="B906" s="4" t="s">
        <v>2026</v>
      </c>
      <c r="C906" s="4" t="s">
        <v>2627</v>
      </c>
      <c r="D906" s="4" t="s">
        <v>2682</v>
      </c>
      <c r="E906" s="4" t="s">
        <v>2378</v>
      </c>
      <c r="F906" s="4" t="s">
        <v>2683</v>
      </c>
      <c r="G906" s="4" t="s">
        <v>40</v>
      </c>
      <c r="H906" s="4" t="s">
        <v>2684</v>
      </c>
      <c r="I906" s="4" t="s">
        <v>2685</v>
      </c>
      <c r="J906" s="4"/>
      <c r="K906" s="4"/>
      <c r="L906" s="4"/>
      <c r="M906" s="4"/>
      <c r="N906" s="4"/>
      <c r="O906" s="4"/>
      <c r="P906" s="4"/>
      <c r="Q906" s="4"/>
      <c r="R906" s="4" t="str">
        <f t="shared" si="76"/>
        <v/>
      </c>
      <c r="S906" s="4"/>
      <c r="T906" s="4" t="s">
        <v>53</v>
      </c>
      <c r="U906" s="4" t="s">
        <v>42</v>
      </c>
      <c r="V906" s="4">
        <v>54945</v>
      </c>
      <c r="W906" s="4" t="str">
        <f t="shared" si="72"/>
        <v>1200</v>
      </c>
      <c r="X906" s="4">
        <v>1200</v>
      </c>
      <c r="Y906" s="4">
        <v>6000</v>
      </c>
      <c r="Z906" s="4">
        <v>15800</v>
      </c>
      <c r="AA906" s="4" t="s">
        <v>42</v>
      </c>
      <c r="AB906" s="4">
        <f t="shared" si="77"/>
        <v>1200</v>
      </c>
    </row>
    <row r="907" ht="30" customHeight="1" spans="1:28">
      <c r="A907" s="4">
        <v>901</v>
      </c>
      <c r="B907" s="4" t="s">
        <v>2026</v>
      </c>
      <c r="C907" s="4" t="s">
        <v>2627</v>
      </c>
      <c r="D907" s="7" t="s">
        <v>2686</v>
      </c>
      <c r="E907" s="4" t="s">
        <v>2177</v>
      </c>
      <c r="F907" s="4" t="s">
        <v>2687</v>
      </c>
      <c r="G907" s="4" t="s">
        <v>40</v>
      </c>
      <c r="H907" s="7" t="s">
        <v>2688</v>
      </c>
      <c r="I907" s="7" t="s">
        <v>2534</v>
      </c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4" t="s">
        <v>41</v>
      </c>
      <c r="U907" s="4" t="s">
        <v>42</v>
      </c>
      <c r="V907" s="7">
        <v>59540</v>
      </c>
      <c r="W907" s="7">
        <v>800</v>
      </c>
      <c r="X907" s="7">
        <v>800</v>
      </c>
      <c r="Y907" s="7">
        <v>3500</v>
      </c>
      <c r="Z907" s="7">
        <v>1600</v>
      </c>
      <c r="AA907" s="4" t="s">
        <v>42</v>
      </c>
      <c r="AB907" s="7">
        <v>800</v>
      </c>
    </row>
    <row r="908" ht="30" customHeight="1" spans="1:28">
      <c r="A908" s="4">
        <v>902</v>
      </c>
      <c r="B908" s="4" t="s">
        <v>2026</v>
      </c>
      <c r="C908" s="4" t="s">
        <v>2689</v>
      </c>
      <c r="D908" s="4" t="s">
        <v>2690</v>
      </c>
      <c r="E908" s="4" t="s">
        <v>2691</v>
      </c>
      <c r="F908" s="4" t="s">
        <v>2692</v>
      </c>
      <c r="G908" s="4" t="s">
        <v>40</v>
      </c>
      <c r="H908" s="4" t="s">
        <v>2690</v>
      </c>
      <c r="I908" s="4" t="s">
        <v>2691</v>
      </c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 t="s">
        <v>41</v>
      </c>
      <c r="U908" s="4" t="s">
        <v>42</v>
      </c>
      <c r="V908" s="4">
        <v>13258</v>
      </c>
      <c r="W908" s="4" t="str">
        <f t="shared" ref="W908:W971" si="78">_xlfn.IFS(AND(T908="经营实体就业",U908="是",V908&gt;=50000),"3200",AND(T908="经营实体就业",U908="否",V908&gt;=50000),"1200",AND(T908="经营实体就业",U908="是",V908&gt;=30000,V908&lt;50000),"3000",AND(T908="经营实体就业",U908="否",V908&gt;=30000,V908&lt;50000),"1000",AND(T908="经营实体就业",U908="是",V908&gt;=15000,V908&lt;30000),"2700",AND(T908="经营实体就业",U908="否",V908&gt;=15000,V908&lt;30000),"700",AND(T908="经营实体就业",U908="是",V908&gt;=10000,V908&lt;15000),"2500",AND(T908="经营实体就业",U908="否",V908&gt;=10000,V908&lt;15000),"500",AND(T908="临时务工",V908&gt;=10000,V908&lt;15000),"300",AND(T908="临时务工",V908&gt;=15000,V908&lt;30000),"500",AND(T908="临时务工",V908&gt;=30000,V908&lt;50000),"600",AND(T908="临时务工",V908&gt;=50000),"800",AND(T908="",U908="",V908=""),"")</f>
        <v>300</v>
      </c>
      <c r="X908" s="4">
        <v>3400</v>
      </c>
      <c r="Y908" s="4">
        <v>0</v>
      </c>
      <c r="Z908" s="4">
        <v>6400</v>
      </c>
      <c r="AA908" s="4" t="s">
        <v>42</v>
      </c>
      <c r="AB908" s="4">
        <v>7000</v>
      </c>
    </row>
    <row r="909" ht="30" customHeight="1" spans="1:28">
      <c r="A909" s="4">
        <v>903</v>
      </c>
      <c r="B909" s="4" t="s">
        <v>2026</v>
      </c>
      <c r="C909" s="4" t="s">
        <v>2689</v>
      </c>
      <c r="D909" s="4" t="s">
        <v>2690</v>
      </c>
      <c r="E909" s="4" t="s">
        <v>2691</v>
      </c>
      <c r="F909" s="4" t="s">
        <v>2692</v>
      </c>
      <c r="G909" s="4"/>
      <c r="H909" s="4" t="s">
        <v>2693</v>
      </c>
      <c r="I909" s="4" t="s">
        <v>2694</v>
      </c>
      <c r="J909" s="4" t="s">
        <v>476</v>
      </c>
      <c r="K909" s="4" t="s">
        <v>564</v>
      </c>
      <c r="L909" s="4" t="s">
        <v>2695</v>
      </c>
      <c r="M909" s="4" t="s">
        <v>152</v>
      </c>
      <c r="N909" s="4" t="s">
        <v>51</v>
      </c>
      <c r="O909" s="4">
        <v>10</v>
      </c>
      <c r="P909" s="4" t="str">
        <f t="shared" ref="P909:P912" si="79">IF(AND(O909&gt;=3,O909&lt;6),"是",IF(ISBLANK(O909),"","否"))</f>
        <v>否</v>
      </c>
      <c r="Q909" s="4" t="s">
        <v>52</v>
      </c>
      <c r="R909" s="4" t="str">
        <f t="shared" ref="R909:R919" si="80">IF(AND(M909="跨县",P909="是"),"200",IF(AND(M909="跨县",Q909="是"),"400",IF(AND(M909="跨省",P909="是"),"800",IF(AND(M909="跨省",Q909="是"),"1200",""))))</f>
        <v>1200</v>
      </c>
      <c r="S909" s="4">
        <v>1200</v>
      </c>
      <c r="T909" s="4" t="s">
        <v>53</v>
      </c>
      <c r="U909" s="4" t="s">
        <v>42</v>
      </c>
      <c r="V909" s="4">
        <v>71712</v>
      </c>
      <c r="W909" s="4" t="str">
        <f t="shared" si="78"/>
        <v>1200</v>
      </c>
      <c r="X909" s="4"/>
      <c r="Y909" s="4"/>
      <c r="Z909" s="4"/>
      <c r="AA909" s="4"/>
      <c r="AB909" s="4"/>
    </row>
    <row r="910" ht="30" customHeight="1" spans="1:28">
      <c r="A910" s="4">
        <v>904</v>
      </c>
      <c r="B910" s="4" t="s">
        <v>2026</v>
      </c>
      <c r="C910" s="4" t="s">
        <v>2689</v>
      </c>
      <c r="D910" s="4" t="s">
        <v>2690</v>
      </c>
      <c r="E910" s="4" t="s">
        <v>2691</v>
      </c>
      <c r="F910" s="4" t="s">
        <v>2692</v>
      </c>
      <c r="G910" s="4"/>
      <c r="H910" s="4" t="s">
        <v>2696</v>
      </c>
      <c r="I910" s="4" t="s">
        <v>2697</v>
      </c>
      <c r="J910" s="4" t="s">
        <v>476</v>
      </c>
      <c r="K910" s="4" t="s">
        <v>564</v>
      </c>
      <c r="L910" s="4" t="s">
        <v>2695</v>
      </c>
      <c r="M910" s="4" t="s">
        <v>152</v>
      </c>
      <c r="N910" s="4" t="s">
        <v>51</v>
      </c>
      <c r="O910" s="4">
        <v>10</v>
      </c>
      <c r="P910" s="4" t="str">
        <f t="shared" si="79"/>
        <v>否</v>
      </c>
      <c r="Q910" s="4" t="s">
        <v>52</v>
      </c>
      <c r="R910" s="4" t="str">
        <f t="shared" si="80"/>
        <v>1200</v>
      </c>
      <c r="S910" s="4">
        <v>1200</v>
      </c>
      <c r="T910" s="4" t="s">
        <v>53</v>
      </c>
      <c r="U910" s="4" t="s">
        <v>42</v>
      </c>
      <c r="V910" s="4">
        <v>71712</v>
      </c>
      <c r="W910" s="4" t="str">
        <f t="shared" si="78"/>
        <v>1200</v>
      </c>
      <c r="X910" s="4"/>
      <c r="Y910" s="4"/>
      <c r="Z910" s="4"/>
      <c r="AA910" s="4"/>
      <c r="AB910" s="4"/>
    </row>
    <row r="911" ht="30" customHeight="1" spans="1:28">
      <c r="A911" s="4">
        <v>905</v>
      </c>
      <c r="B911" s="4" t="s">
        <v>2026</v>
      </c>
      <c r="C911" s="4" t="s">
        <v>2689</v>
      </c>
      <c r="D911" s="4" t="s">
        <v>2690</v>
      </c>
      <c r="E911" s="4" t="s">
        <v>2691</v>
      </c>
      <c r="F911" s="4" t="s">
        <v>2692</v>
      </c>
      <c r="G911" s="4"/>
      <c r="H911" s="4" t="s">
        <v>2698</v>
      </c>
      <c r="I911" s="4" t="s">
        <v>2699</v>
      </c>
      <c r="J911" s="4" t="s">
        <v>476</v>
      </c>
      <c r="K911" s="4" t="s">
        <v>564</v>
      </c>
      <c r="L911" s="4" t="s">
        <v>2695</v>
      </c>
      <c r="M911" s="4" t="s">
        <v>152</v>
      </c>
      <c r="N911" s="4" t="s">
        <v>51</v>
      </c>
      <c r="O911" s="4">
        <v>10</v>
      </c>
      <c r="P911" s="4" t="str">
        <f t="shared" si="79"/>
        <v>否</v>
      </c>
      <c r="Q911" s="4" t="s">
        <v>52</v>
      </c>
      <c r="R911" s="4" t="str">
        <f t="shared" si="80"/>
        <v>1200</v>
      </c>
      <c r="S911" s="4">
        <v>1200</v>
      </c>
      <c r="T911" s="4" t="s">
        <v>53</v>
      </c>
      <c r="U911" s="4" t="s">
        <v>42</v>
      </c>
      <c r="V911" s="4">
        <v>28536</v>
      </c>
      <c r="W911" s="4" t="str">
        <f t="shared" si="78"/>
        <v>700</v>
      </c>
      <c r="X911" s="4"/>
      <c r="Y911" s="4"/>
      <c r="Z911" s="4"/>
      <c r="AA911" s="4"/>
      <c r="AB911" s="4"/>
    </row>
    <row r="912" ht="30" customHeight="1" spans="1:28">
      <c r="A912" s="4">
        <v>906</v>
      </c>
      <c r="B912" s="4" t="s">
        <v>2026</v>
      </c>
      <c r="C912" s="4" t="s">
        <v>2689</v>
      </c>
      <c r="D912" s="4" t="s">
        <v>2700</v>
      </c>
      <c r="E912" s="4" t="s">
        <v>2701</v>
      </c>
      <c r="F912" s="4" t="s">
        <v>2702</v>
      </c>
      <c r="G912" s="4" t="s">
        <v>40</v>
      </c>
      <c r="H912" s="4" t="s">
        <v>2703</v>
      </c>
      <c r="I912" s="4" t="s">
        <v>2704</v>
      </c>
      <c r="J912" s="4" t="s">
        <v>667</v>
      </c>
      <c r="K912" s="4" t="s">
        <v>1259</v>
      </c>
      <c r="L912" s="4" t="s">
        <v>2705</v>
      </c>
      <c r="M912" s="4" t="s">
        <v>152</v>
      </c>
      <c r="N912" s="4" t="s">
        <v>796</v>
      </c>
      <c r="O912" s="4">
        <v>9</v>
      </c>
      <c r="P912" s="4" t="str">
        <f t="shared" si="79"/>
        <v>否</v>
      </c>
      <c r="Q912" s="4" t="str">
        <f>IF(AND(O912&gt;=6),"是",IF(ISBLANK(O912),"","否"))</f>
        <v>是</v>
      </c>
      <c r="R912" s="4" t="str">
        <f t="shared" si="80"/>
        <v>1200</v>
      </c>
      <c r="S912" s="4">
        <v>1200</v>
      </c>
      <c r="T912" s="4" t="s">
        <v>53</v>
      </c>
      <c r="U912" s="4" t="s">
        <v>42</v>
      </c>
      <c r="V912" s="4">
        <v>55293</v>
      </c>
      <c r="W912" s="4" t="str">
        <f t="shared" si="78"/>
        <v>1200</v>
      </c>
      <c r="X912" s="4">
        <v>1200</v>
      </c>
      <c r="Y912" s="4">
        <v>0</v>
      </c>
      <c r="Z912" s="4">
        <v>19500</v>
      </c>
      <c r="AA912" s="4" t="s">
        <v>42</v>
      </c>
      <c r="AB912" s="4">
        <v>2400</v>
      </c>
    </row>
    <row r="913" ht="30" customHeight="1" spans="1:28">
      <c r="A913" s="4">
        <v>907</v>
      </c>
      <c r="B913" s="4" t="s">
        <v>2026</v>
      </c>
      <c r="C913" s="4" t="s">
        <v>2689</v>
      </c>
      <c r="D913" s="4" t="s">
        <v>2706</v>
      </c>
      <c r="E913" s="4" t="s">
        <v>2707</v>
      </c>
      <c r="F913" s="4" t="s">
        <v>2708</v>
      </c>
      <c r="G913" s="4" t="s">
        <v>40</v>
      </c>
      <c r="H913" s="4" t="s">
        <v>2706</v>
      </c>
      <c r="I913" s="4" t="s">
        <v>2707</v>
      </c>
      <c r="J913" s="4"/>
      <c r="K913" s="4"/>
      <c r="L913" s="4"/>
      <c r="M913" s="4"/>
      <c r="N913" s="4"/>
      <c r="O913" s="4"/>
      <c r="P913" s="4"/>
      <c r="Q913" s="4"/>
      <c r="R913" s="4" t="str">
        <f t="shared" si="80"/>
        <v/>
      </c>
      <c r="S913" s="4"/>
      <c r="T913" s="4" t="s">
        <v>41</v>
      </c>
      <c r="U913" s="4" t="s">
        <v>42</v>
      </c>
      <c r="V913" s="4">
        <v>25160</v>
      </c>
      <c r="W913" s="4" t="str">
        <f t="shared" si="78"/>
        <v>500</v>
      </c>
      <c r="X913" s="4">
        <v>500</v>
      </c>
      <c r="Y913" s="4">
        <v>0</v>
      </c>
      <c r="Z913" s="4">
        <v>0</v>
      </c>
      <c r="AA913" s="4" t="s">
        <v>42</v>
      </c>
      <c r="AB913" s="4">
        <v>500</v>
      </c>
    </row>
    <row r="914" ht="30" customHeight="1" spans="1:28">
      <c r="A914" s="4">
        <v>908</v>
      </c>
      <c r="B914" s="4" t="s">
        <v>2026</v>
      </c>
      <c r="C914" s="4" t="s">
        <v>2689</v>
      </c>
      <c r="D914" s="4" t="s">
        <v>2709</v>
      </c>
      <c r="E914" s="4" t="s">
        <v>46</v>
      </c>
      <c r="F914" s="4" t="s">
        <v>2710</v>
      </c>
      <c r="G914" s="4" t="s">
        <v>40</v>
      </c>
      <c r="H914" s="4" t="s">
        <v>2709</v>
      </c>
      <c r="I914" s="4" t="s">
        <v>46</v>
      </c>
      <c r="J914" s="4"/>
      <c r="K914" s="4"/>
      <c r="L914" s="4"/>
      <c r="M914" s="4"/>
      <c r="N914" s="4"/>
      <c r="O914" s="4"/>
      <c r="P914" s="4"/>
      <c r="Q914" s="4"/>
      <c r="R914" s="4" t="str">
        <f t="shared" si="80"/>
        <v/>
      </c>
      <c r="S914" s="4"/>
      <c r="T914" s="4" t="s">
        <v>41</v>
      </c>
      <c r="U914" s="4" t="s">
        <v>42</v>
      </c>
      <c r="V914" s="4">
        <v>21040</v>
      </c>
      <c r="W914" s="4" t="str">
        <f t="shared" si="78"/>
        <v>500</v>
      </c>
      <c r="X914" s="4">
        <v>1100</v>
      </c>
      <c r="Y914" s="4">
        <v>0</v>
      </c>
      <c r="Z914" s="4">
        <v>5000</v>
      </c>
      <c r="AA914" s="4" t="s">
        <v>42</v>
      </c>
      <c r="AB914" s="4">
        <v>1100</v>
      </c>
    </row>
    <row r="915" ht="30" customHeight="1" spans="1:28">
      <c r="A915" s="4">
        <v>909</v>
      </c>
      <c r="B915" s="4" t="s">
        <v>2026</v>
      </c>
      <c r="C915" s="4" t="s">
        <v>2689</v>
      </c>
      <c r="D915" s="4" t="s">
        <v>2709</v>
      </c>
      <c r="E915" s="4" t="s">
        <v>46</v>
      </c>
      <c r="F915" s="4" t="s">
        <v>2710</v>
      </c>
      <c r="G915" s="4"/>
      <c r="H915" s="4" t="s">
        <v>2711</v>
      </c>
      <c r="I915" s="4" t="s">
        <v>2712</v>
      </c>
      <c r="J915" s="4"/>
      <c r="K915" s="4"/>
      <c r="L915" s="4"/>
      <c r="M915" s="4"/>
      <c r="N915" s="4"/>
      <c r="O915" s="4"/>
      <c r="P915" s="4"/>
      <c r="Q915" s="4"/>
      <c r="R915" s="4" t="str">
        <f t="shared" si="80"/>
        <v/>
      </c>
      <c r="S915" s="4"/>
      <c r="T915" s="4" t="s">
        <v>41</v>
      </c>
      <c r="U915" s="4" t="s">
        <v>42</v>
      </c>
      <c r="V915" s="4">
        <v>34505</v>
      </c>
      <c r="W915" s="4" t="str">
        <f t="shared" si="78"/>
        <v>600</v>
      </c>
      <c r="X915" s="4"/>
      <c r="Y915" s="4"/>
      <c r="Z915" s="4"/>
      <c r="AA915" s="4"/>
      <c r="AB915" s="4"/>
    </row>
    <row r="916" ht="30" customHeight="1" spans="1:28">
      <c r="A916" s="4">
        <v>910</v>
      </c>
      <c r="B916" s="4" t="s">
        <v>2026</v>
      </c>
      <c r="C916" s="4" t="s">
        <v>2689</v>
      </c>
      <c r="D916" s="4" t="s">
        <v>2713</v>
      </c>
      <c r="E916" s="4" t="s">
        <v>2714</v>
      </c>
      <c r="F916" s="4" t="s">
        <v>2715</v>
      </c>
      <c r="G916" s="4" t="s">
        <v>40</v>
      </c>
      <c r="H916" s="4" t="s">
        <v>2713</v>
      </c>
      <c r="I916" s="4" t="s">
        <v>2714</v>
      </c>
      <c r="J916" s="4"/>
      <c r="K916" s="4"/>
      <c r="L916" s="4"/>
      <c r="M916" s="4"/>
      <c r="N916" s="4"/>
      <c r="O916" s="4"/>
      <c r="P916" s="4"/>
      <c r="Q916" s="4"/>
      <c r="R916" s="4" t="str">
        <f t="shared" si="80"/>
        <v/>
      </c>
      <c r="S916" s="4"/>
      <c r="T916" s="4" t="s">
        <v>41</v>
      </c>
      <c r="U916" s="4" t="s">
        <v>42</v>
      </c>
      <c r="V916" s="4">
        <v>30600</v>
      </c>
      <c r="W916" s="4" t="str">
        <f t="shared" si="78"/>
        <v>600</v>
      </c>
      <c r="X916" s="4">
        <v>1800</v>
      </c>
      <c r="Y916" s="4">
        <v>0</v>
      </c>
      <c r="Z916" s="4">
        <v>0</v>
      </c>
      <c r="AA916" s="4" t="s">
        <v>42</v>
      </c>
      <c r="AB916" s="4">
        <v>1800</v>
      </c>
    </row>
    <row r="917" ht="30" customHeight="1" spans="1:28">
      <c r="A917" s="4">
        <v>911</v>
      </c>
      <c r="B917" s="4" t="s">
        <v>2026</v>
      </c>
      <c r="C917" s="4" t="s">
        <v>2689</v>
      </c>
      <c r="D917" s="4" t="s">
        <v>2713</v>
      </c>
      <c r="E917" s="4" t="s">
        <v>2714</v>
      </c>
      <c r="F917" s="4" t="s">
        <v>2715</v>
      </c>
      <c r="G917" s="4"/>
      <c r="H917" s="4" t="s">
        <v>2716</v>
      </c>
      <c r="I917" s="4" t="s">
        <v>2717</v>
      </c>
      <c r="J917" s="4"/>
      <c r="K917" s="4"/>
      <c r="L917" s="4"/>
      <c r="M917" s="4"/>
      <c r="N917" s="4"/>
      <c r="O917" s="4"/>
      <c r="P917" s="4"/>
      <c r="Q917" s="4"/>
      <c r="R917" s="4" t="str">
        <f t="shared" si="80"/>
        <v/>
      </c>
      <c r="S917" s="4"/>
      <c r="T917" s="4" t="s">
        <v>41</v>
      </c>
      <c r="U917" s="4" t="s">
        <v>42</v>
      </c>
      <c r="V917" s="4">
        <v>30400</v>
      </c>
      <c r="W917" s="4" t="str">
        <f t="shared" si="78"/>
        <v>600</v>
      </c>
      <c r="X917" s="4"/>
      <c r="Y917" s="4"/>
      <c r="Z917" s="4"/>
      <c r="AA917" s="4"/>
      <c r="AB917" s="4"/>
    </row>
    <row r="918" ht="30" customHeight="1" spans="1:28">
      <c r="A918" s="4">
        <v>912</v>
      </c>
      <c r="B918" s="4" t="s">
        <v>2026</v>
      </c>
      <c r="C918" s="4" t="s">
        <v>2689</v>
      </c>
      <c r="D918" s="4" t="s">
        <v>2713</v>
      </c>
      <c r="E918" s="4" t="s">
        <v>2714</v>
      </c>
      <c r="F918" s="4" t="s">
        <v>2715</v>
      </c>
      <c r="G918" s="4"/>
      <c r="H918" s="4" t="s">
        <v>2718</v>
      </c>
      <c r="I918" s="4" t="s">
        <v>2719</v>
      </c>
      <c r="J918" s="4"/>
      <c r="K918" s="4"/>
      <c r="L918" s="4"/>
      <c r="M918" s="4"/>
      <c r="N918" s="4"/>
      <c r="O918" s="4"/>
      <c r="P918" s="4"/>
      <c r="Q918" s="4"/>
      <c r="R918" s="4" t="str">
        <f t="shared" si="80"/>
        <v/>
      </c>
      <c r="S918" s="4"/>
      <c r="T918" s="4" t="s">
        <v>41</v>
      </c>
      <c r="U918" s="4" t="s">
        <v>42</v>
      </c>
      <c r="V918" s="4">
        <v>32000</v>
      </c>
      <c r="W918" s="4" t="str">
        <f t="shared" si="78"/>
        <v>600</v>
      </c>
      <c r="X918" s="4"/>
      <c r="Y918" s="4"/>
      <c r="Z918" s="4"/>
      <c r="AA918" s="4"/>
      <c r="AB918" s="4"/>
    </row>
    <row r="919" ht="30" customHeight="1" spans="1:28">
      <c r="A919" s="4">
        <v>913</v>
      </c>
      <c r="B919" s="4" t="s">
        <v>2026</v>
      </c>
      <c r="C919" s="4" t="s">
        <v>2689</v>
      </c>
      <c r="D919" s="4" t="s">
        <v>2720</v>
      </c>
      <c r="E919" s="4" t="s">
        <v>2721</v>
      </c>
      <c r="F919" s="4" t="s">
        <v>2722</v>
      </c>
      <c r="G919" s="4" t="s">
        <v>40</v>
      </c>
      <c r="H919" s="4" t="s">
        <v>2720</v>
      </c>
      <c r="I919" s="4" t="s">
        <v>2721</v>
      </c>
      <c r="J919" s="4" t="s">
        <v>476</v>
      </c>
      <c r="K919" s="4" t="s">
        <v>564</v>
      </c>
      <c r="L919" s="4" t="s">
        <v>2723</v>
      </c>
      <c r="M919" s="4" t="s">
        <v>152</v>
      </c>
      <c r="N919" s="4" t="s">
        <v>796</v>
      </c>
      <c r="O919" s="4">
        <v>8</v>
      </c>
      <c r="P919" s="4" t="str">
        <f>IF(AND(O919&gt;=3,O919&lt;6),"是",IF(ISBLANK(O919),"","否"))</f>
        <v>否</v>
      </c>
      <c r="Q919" s="4" t="str">
        <f>IF(AND(O919&gt;=6),"是",IF(ISBLANK(O919),"","否"))</f>
        <v>是</v>
      </c>
      <c r="R919" s="4" t="str">
        <f t="shared" si="80"/>
        <v>1200</v>
      </c>
      <c r="S919" s="4">
        <v>1200</v>
      </c>
      <c r="T919" s="4" t="s">
        <v>53</v>
      </c>
      <c r="U919" s="4" t="s">
        <v>52</v>
      </c>
      <c r="V919" s="4">
        <v>41482</v>
      </c>
      <c r="W919" s="4" t="str">
        <f t="shared" si="78"/>
        <v>3000</v>
      </c>
      <c r="X919" s="4">
        <v>3500</v>
      </c>
      <c r="Y919" s="4">
        <v>0</v>
      </c>
      <c r="Z919" s="4">
        <v>0</v>
      </c>
      <c r="AA919" s="4" t="s">
        <v>42</v>
      </c>
      <c r="AB919" s="4">
        <v>5500</v>
      </c>
    </row>
    <row r="920" ht="30" customHeight="1" spans="1:28">
      <c r="A920" s="4">
        <v>914</v>
      </c>
      <c r="B920" s="4" t="s">
        <v>2026</v>
      </c>
      <c r="C920" s="4" t="s">
        <v>2689</v>
      </c>
      <c r="D920" s="4" t="s">
        <v>2720</v>
      </c>
      <c r="E920" s="4" t="s">
        <v>2721</v>
      </c>
      <c r="F920" s="4" t="s">
        <v>2722</v>
      </c>
      <c r="G920" s="4"/>
      <c r="H920" s="4" t="s">
        <v>2724</v>
      </c>
      <c r="I920" s="4" t="s">
        <v>2725</v>
      </c>
      <c r="J920" s="4" t="s">
        <v>476</v>
      </c>
      <c r="K920" s="4" t="s">
        <v>564</v>
      </c>
      <c r="L920" s="4" t="s">
        <v>2723</v>
      </c>
      <c r="M920" s="4" t="s">
        <v>152</v>
      </c>
      <c r="N920" s="4" t="s">
        <v>690</v>
      </c>
      <c r="O920" s="4">
        <v>4</v>
      </c>
      <c r="P920" s="4" t="str">
        <f>IF(AND(O920&gt;=3,O920&lt;6),"是",IF(ISBLANK(O920),"","否"))</f>
        <v>是</v>
      </c>
      <c r="Q920" s="4"/>
      <c r="R920" s="4">
        <v>800</v>
      </c>
      <c r="S920" s="4">
        <v>800</v>
      </c>
      <c r="T920" s="4" t="s">
        <v>53</v>
      </c>
      <c r="U920" s="4" t="s">
        <v>42</v>
      </c>
      <c r="V920" s="4">
        <v>12417</v>
      </c>
      <c r="W920" s="4" t="str">
        <f t="shared" si="78"/>
        <v>500</v>
      </c>
      <c r="X920" s="4"/>
      <c r="Y920" s="4"/>
      <c r="Z920" s="4"/>
      <c r="AA920" s="4"/>
      <c r="AB920" s="4"/>
    </row>
    <row r="921" ht="30" customHeight="1" spans="1:28">
      <c r="A921" s="4">
        <v>915</v>
      </c>
      <c r="B921" s="4" t="s">
        <v>2026</v>
      </c>
      <c r="C921" s="4" t="s">
        <v>2689</v>
      </c>
      <c r="D921" s="4" t="s">
        <v>2726</v>
      </c>
      <c r="E921" s="4" t="s">
        <v>2727</v>
      </c>
      <c r="F921" s="4" t="s">
        <v>402</v>
      </c>
      <c r="G921" s="4" t="s">
        <v>40</v>
      </c>
      <c r="H921" s="4" t="s">
        <v>2726</v>
      </c>
      <c r="I921" s="4" t="s">
        <v>2727</v>
      </c>
      <c r="J921" s="4"/>
      <c r="K921" s="4"/>
      <c r="L921" s="4"/>
      <c r="M921" s="4"/>
      <c r="N921" s="4"/>
      <c r="O921" s="4"/>
      <c r="P921" s="4"/>
      <c r="Q921" s="4"/>
      <c r="R921" s="4" t="str">
        <f t="shared" ref="R921:R924" si="81">IF(AND(M921="跨县",P921="是"),"200",IF(AND(M921="跨县",Q921="是"),"400",IF(AND(M921="跨省",P921="是"),"800",IF(AND(M921="跨省",Q921="是"),"1200",""))))</f>
        <v/>
      </c>
      <c r="S921" s="4"/>
      <c r="T921" s="4" t="s">
        <v>41</v>
      </c>
      <c r="U921" s="4" t="s">
        <v>42</v>
      </c>
      <c r="V921" s="4">
        <v>34236</v>
      </c>
      <c r="W921" s="4" t="str">
        <f t="shared" si="78"/>
        <v>600</v>
      </c>
      <c r="X921" s="4">
        <v>600</v>
      </c>
      <c r="Y921" s="4">
        <v>0</v>
      </c>
      <c r="Z921" s="4">
        <v>0</v>
      </c>
      <c r="AA921" s="4" t="s">
        <v>42</v>
      </c>
      <c r="AB921" s="4">
        <v>600</v>
      </c>
    </row>
    <row r="922" ht="30" customHeight="1" spans="1:28">
      <c r="A922" s="4">
        <v>916</v>
      </c>
      <c r="B922" s="4" t="s">
        <v>2026</v>
      </c>
      <c r="C922" s="4" t="s">
        <v>2689</v>
      </c>
      <c r="D922" s="4" t="s">
        <v>82</v>
      </c>
      <c r="E922" s="4" t="s">
        <v>2728</v>
      </c>
      <c r="F922" s="4" t="s">
        <v>622</v>
      </c>
      <c r="G922" s="4" t="s">
        <v>40</v>
      </c>
      <c r="H922" s="4" t="s">
        <v>2729</v>
      </c>
      <c r="I922" s="4" t="s">
        <v>2730</v>
      </c>
      <c r="J922" s="4"/>
      <c r="K922" s="4"/>
      <c r="L922" s="4"/>
      <c r="M922" s="4"/>
      <c r="N922" s="4"/>
      <c r="O922" s="4"/>
      <c r="P922" s="4"/>
      <c r="Q922" s="4"/>
      <c r="R922" s="4" t="str">
        <f t="shared" si="81"/>
        <v/>
      </c>
      <c r="S922" s="4"/>
      <c r="T922" s="4" t="s">
        <v>41</v>
      </c>
      <c r="U922" s="4" t="s">
        <v>42</v>
      </c>
      <c r="V922" s="4">
        <v>19699</v>
      </c>
      <c r="W922" s="4" t="str">
        <f t="shared" si="78"/>
        <v>500</v>
      </c>
      <c r="X922" s="4">
        <v>500</v>
      </c>
      <c r="Y922" s="4">
        <v>0</v>
      </c>
      <c r="Z922" s="4">
        <v>0</v>
      </c>
      <c r="AA922" s="4" t="s">
        <v>42</v>
      </c>
      <c r="AB922" s="4">
        <v>500</v>
      </c>
    </row>
    <row r="923" ht="30" customHeight="1" spans="1:28">
      <c r="A923" s="4">
        <v>917</v>
      </c>
      <c r="B923" s="4" t="s">
        <v>2026</v>
      </c>
      <c r="C923" s="4" t="s">
        <v>2689</v>
      </c>
      <c r="D923" s="4" t="s">
        <v>2731</v>
      </c>
      <c r="E923" s="4" t="s">
        <v>2691</v>
      </c>
      <c r="F923" s="4" t="s">
        <v>2732</v>
      </c>
      <c r="G923" s="4" t="s">
        <v>40</v>
      </c>
      <c r="H923" s="4" t="s">
        <v>2731</v>
      </c>
      <c r="I923" s="4" t="s">
        <v>2691</v>
      </c>
      <c r="J923" s="4" t="s">
        <v>47</v>
      </c>
      <c r="K923" s="4" t="s">
        <v>48</v>
      </c>
      <c r="L923" s="4" t="s">
        <v>581</v>
      </c>
      <c r="M923" s="4" t="s">
        <v>50</v>
      </c>
      <c r="N923" s="4" t="s">
        <v>233</v>
      </c>
      <c r="O923" s="4">
        <v>12</v>
      </c>
      <c r="P923" s="4" t="s">
        <v>42</v>
      </c>
      <c r="Q923" s="4" t="s">
        <v>52</v>
      </c>
      <c r="R923" s="4" t="str">
        <f t="shared" si="81"/>
        <v>400</v>
      </c>
      <c r="S923" s="4">
        <v>400</v>
      </c>
      <c r="T923" s="4" t="s">
        <v>53</v>
      </c>
      <c r="U923" s="4" t="s">
        <v>52</v>
      </c>
      <c r="V923" s="4">
        <v>72000</v>
      </c>
      <c r="W923" s="4" t="str">
        <f t="shared" si="78"/>
        <v>3200</v>
      </c>
      <c r="X923" s="4">
        <v>3200</v>
      </c>
      <c r="Y923" s="4">
        <v>0</v>
      </c>
      <c r="Z923" s="4">
        <v>0</v>
      </c>
      <c r="AA923" s="4" t="s">
        <v>42</v>
      </c>
      <c r="AB923" s="4">
        <v>3600</v>
      </c>
    </row>
    <row r="924" ht="30" customHeight="1" spans="1:28">
      <c r="A924" s="4">
        <v>918</v>
      </c>
      <c r="B924" s="4" t="s">
        <v>2026</v>
      </c>
      <c r="C924" s="4" t="s">
        <v>2689</v>
      </c>
      <c r="D924" s="4" t="s">
        <v>2733</v>
      </c>
      <c r="E924" s="4" t="s">
        <v>2734</v>
      </c>
      <c r="F924" s="4" t="s">
        <v>2735</v>
      </c>
      <c r="G924" s="4" t="s">
        <v>40</v>
      </c>
      <c r="H924" s="4" t="s">
        <v>2733</v>
      </c>
      <c r="I924" s="4" t="s">
        <v>2734</v>
      </c>
      <c r="J924" s="4" t="s">
        <v>47</v>
      </c>
      <c r="K924" s="4" t="s">
        <v>48</v>
      </c>
      <c r="L924" s="4" t="s">
        <v>338</v>
      </c>
      <c r="M924" s="4" t="s">
        <v>50</v>
      </c>
      <c r="N924" s="4" t="s">
        <v>796</v>
      </c>
      <c r="O924" s="4">
        <v>9</v>
      </c>
      <c r="P924" s="4" t="s">
        <v>42</v>
      </c>
      <c r="Q924" s="4" t="s">
        <v>52</v>
      </c>
      <c r="R924" s="4" t="str">
        <f t="shared" si="81"/>
        <v>400</v>
      </c>
      <c r="S924" s="4">
        <v>400</v>
      </c>
      <c r="T924" s="4" t="s">
        <v>53</v>
      </c>
      <c r="U924" s="4" t="s">
        <v>52</v>
      </c>
      <c r="V924" s="4">
        <v>74315</v>
      </c>
      <c r="W924" s="4" t="str">
        <f t="shared" si="78"/>
        <v>3200</v>
      </c>
      <c r="X924" s="4">
        <v>3500</v>
      </c>
      <c r="Y924" s="4">
        <v>0</v>
      </c>
      <c r="Z924" s="4">
        <v>0</v>
      </c>
      <c r="AA924" s="4" t="s">
        <v>42</v>
      </c>
      <c r="AB924" s="4">
        <v>3900</v>
      </c>
    </row>
    <row r="925" ht="30" customHeight="1" spans="1:28">
      <c r="A925" s="4">
        <v>919</v>
      </c>
      <c r="B925" s="4" t="s">
        <v>2026</v>
      </c>
      <c r="C925" s="4" t="s">
        <v>2689</v>
      </c>
      <c r="D925" s="4" t="s">
        <v>2733</v>
      </c>
      <c r="E925" s="4" t="s">
        <v>2734</v>
      </c>
      <c r="F925" s="4" t="s">
        <v>2735</v>
      </c>
      <c r="G925" s="4"/>
      <c r="H925" s="4" t="s">
        <v>2736</v>
      </c>
      <c r="I925" s="4" t="s">
        <v>2737</v>
      </c>
      <c r="J925" s="4"/>
      <c r="K925" s="4"/>
      <c r="L925" s="4"/>
      <c r="M925" s="4"/>
      <c r="N925" s="4"/>
      <c r="O925" s="4"/>
      <c r="P925" s="4" t="str">
        <f t="shared" ref="P925:P928" si="82">IF(AND(O925&gt;=3,O925&lt;6),"是",IF(ISBLANK(O925),"","否"))</f>
        <v/>
      </c>
      <c r="Q925" s="4" t="str">
        <f t="shared" ref="Q925:Q928" si="83">IF(AND(O925&gt;=6),"是",IF(ISBLANK(O925),"","否"))</f>
        <v/>
      </c>
      <c r="R925" s="4"/>
      <c r="S925" s="4"/>
      <c r="T925" s="4" t="s">
        <v>41</v>
      </c>
      <c r="U925" s="4" t="s">
        <v>42</v>
      </c>
      <c r="V925" s="4">
        <v>12269</v>
      </c>
      <c r="W925" s="4" t="str">
        <f t="shared" si="78"/>
        <v>300</v>
      </c>
      <c r="X925" s="4"/>
      <c r="Y925" s="4"/>
      <c r="Z925" s="4"/>
      <c r="AA925" s="4"/>
      <c r="AB925" s="4"/>
    </row>
    <row r="926" ht="30" customHeight="1" spans="1:28">
      <c r="A926" s="4">
        <v>920</v>
      </c>
      <c r="B926" s="4" t="s">
        <v>2026</v>
      </c>
      <c r="C926" s="4" t="s">
        <v>2689</v>
      </c>
      <c r="D926" s="4" t="s">
        <v>2738</v>
      </c>
      <c r="E926" s="4" t="s">
        <v>2739</v>
      </c>
      <c r="F926" s="4" t="s">
        <v>2740</v>
      </c>
      <c r="G926" s="4" t="s">
        <v>40</v>
      </c>
      <c r="H926" s="4" t="s">
        <v>2738</v>
      </c>
      <c r="I926" s="4" t="s">
        <v>2739</v>
      </c>
      <c r="J926" s="4"/>
      <c r="K926" s="4"/>
      <c r="L926" s="4"/>
      <c r="M926" s="4"/>
      <c r="N926" s="4"/>
      <c r="O926" s="4"/>
      <c r="P926" s="4"/>
      <c r="Q926" s="4"/>
      <c r="R926" s="4" t="str">
        <f t="shared" ref="R926:R930" si="84">IF(AND(M926="跨县",P926="是"),"200",IF(AND(M926="跨县",Q926="是"),"400",IF(AND(M926="跨省",P926="是"),"800",IF(AND(M926="跨省",Q926="是"),"1200",""))))</f>
        <v/>
      </c>
      <c r="S926" s="4"/>
      <c r="T926" s="4" t="s">
        <v>41</v>
      </c>
      <c r="U926" s="4" t="s">
        <v>42</v>
      </c>
      <c r="V926" s="4">
        <v>10235</v>
      </c>
      <c r="W926" s="4" t="str">
        <f t="shared" si="78"/>
        <v>300</v>
      </c>
      <c r="X926" s="4">
        <v>3800</v>
      </c>
      <c r="Y926" s="4">
        <v>0</v>
      </c>
      <c r="Z926" s="4">
        <v>3400</v>
      </c>
      <c r="AA926" s="4" t="s">
        <v>42</v>
      </c>
      <c r="AB926" s="4">
        <v>4200</v>
      </c>
    </row>
    <row r="927" ht="30" customHeight="1" spans="1:28">
      <c r="A927" s="4">
        <v>921</v>
      </c>
      <c r="B927" s="4" t="s">
        <v>2026</v>
      </c>
      <c r="C927" s="4" t="s">
        <v>2689</v>
      </c>
      <c r="D927" s="4" t="s">
        <v>2738</v>
      </c>
      <c r="E927" s="4" t="s">
        <v>2739</v>
      </c>
      <c r="F927" s="4" t="s">
        <v>2740</v>
      </c>
      <c r="G927" s="4"/>
      <c r="H927" s="4" t="s">
        <v>2741</v>
      </c>
      <c r="I927" s="4" t="s">
        <v>2742</v>
      </c>
      <c r="J927" s="4"/>
      <c r="K927" s="4"/>
      <c r="L927" s="4"/>
      <c r="M927" s="4"/>
      <c r="N927" s="4"/>
      <c r="O927" s="4"/>
      <c r="P927" s="4" t="str">
        <f t="shared" si="82"/>
        <v/>
      </c>
      <c r="Q927" s="4" t="str">
        <f t="shared" si="83"/>
        <v/>
      </c>
      <c r="R927" s="4" t="str">
        <f t="shared" si="84"/>
        <v/>
      </c>
      <c r="S927" s="4"/>
      <c r="T927" s="4" t="s">
        <v>41</v>
      </c>
      <c r="U927" s="4" t="s">
        <v>42</v>
      </c>
      <c r="V927" s="4">
        <v>22595</v>
      </c>
      <c r="W927" s="4" t="str">
        <f t="shared" si="78"/>
        <v>500</v>
      </c>
      <c r="X927" s="4"/>
      <c r="Y927" s="4"/>
      <c r="Z927" s="4"/>
      <c r="AA927" s="4"/>
      <c r="AB927" s="4"/>
    </row>
    <row r="928" ht="30" customHeight="1" spans="1:28">
      <c r="A928" s="4">
        <v>922</v>
      </c>
      <c r="B928" s="4" t="s">
        <v>2026</v>
      </c>
      <c r="C928" s="4" t="s">
        <v>2689</v>
      </c>
      <c r="D928" s="4" t="s">
        <v>2738</v>
      </c>
      <c r="E928" s="4" t="s">
        <v>2739</v>
      </c>
      <c r="F928" s="4" t="s">
        <v>2740</v>
      </c>
      <c r="G928" s="4"/>
      <c r="H928" s="4" t="s">
        <v>2743</v>
      </c>
      <c r="I928" s="4" t="s">
        <v>2744</v>
      </c>
      <c r="J928" s="4" t="s">
        <v>47</v>
      </c>
      <c r="K928" s="4" t="s">
        <v>48</v>
      </c>
      <c r="L928" s="4" t="s">
        <v>290</v>
      </c>
      <c r="M928" s="4" t="s">
        <v>50</v>
      </c>
      <c r="N928" s="4" t="s">
        <v>51</v>
      </c>
      <c r="O928" s="4">
        <v>11</v>
      </c>
      <c r="P928" s="4" t="str">
        <f t="shared" si="82"/>
        <v>否</v>
      </c>
      <c r="Q928" s="4" t="str">
        <f t="shared" si="83"/>
        <v>是</v>
      </c>
      <c r="R928" s="4" t="str">
        <f t="shared" si="84"/>
        <v>400</v>
      </c>
      <c r="S928" s="4">
        <v>400</v>
      </c>
      <c r="T928" s="4" t="s">
        <v>53</v>
      </c>
      <c r="U928" s="4" t="s">
        <v>52</v>
      </c>
      <c r="V928" s="4">
        <v>37947</v>
      </c>
      <c r="W928" s="4" t="str">
        <f t="shared" si="78"/>
        <v>3000</v>
      </c>
      <c r="X928" s="4"/>
      <c r="Y928" s="4"/>
      <c r="Z928" s="4"/>
      <c r="AA928" s="4"/>
      <c r="AB928" s="4"/>
    </row>
    <row r="929" ht="30" customHeight="1" spans="1:28">
      <c r="A929" s="4">
        <v>923</v>
      </c>
      <c r="B929" s="4" t="s">
        <v>2026</v>
      </c>
      <c r="C929" s="4" t="s">
        <v>2689</v>
      </c>
      <c r="D929" s="4" t="s">
        <v>145</v>
      </c>
      <c r="E929" s="4" t="s">
        <v>2745</v>
      </c>
      <c r="F929" s="4" t="s">
        <v>2746</v>
      </c>
      <c r="G929" s="4" t="s">
        <v>40</v>
      </c>
      <c r="H929" s="4" t="s">
        <v>145</v>
      </c>
      <c r="I929" s="4" t="s">
        <v>2745</v>
      </c>
      <c r="J929" s="4"/>
      <c r="K929" s="4"/>
      <c r="L929" s="4"/>
      <c r="M929" s="4"/>
      <c r="N929" s="4"/>
      <c r="O929" s="4"/>
      <c r="P929" s="4"/>
      <c r="Q929" s="4"/>
      <c r="R929" s="4" t="str">
        <f t="shared" si="84"/>
        <v/>
      </c>
      <c r="S929" s="4"/>
      <c r="T929" s="4" t="s">
        <v>41</v>
      </c>
      <c r="U929" s="4" t="s">
        <v>42</v>
      </c>
      <c r="V929" s="4">
        <v>15060</v>
      </c>
      <c r="W929" s="4" t="str">
        <f t="shared" si="78"/>
        <v>500</v>
      </c>
      <c r="X929" s="4">
        <v>500</v>
      </c>
      <c r="Y929" s="4">
        <v>0</v>
      </c>
      <c r="Z929" s="4">
        <v>0</v>
      </c>
      <c r="AA929" s="4" t="s">
        <v>42</v>
      </c>
      <c r="AB929" s="4">
        <v>500</v>
      </c>
    </row>
    <row r="930" ht="30" customHeight="1" spans="1:28">
      <c r="A930" s="4">
        <v>924</v>
      </c>
      <c r="B930" s="4" t="s">
        <v>2026</v>
      </c>
      <c r="C930" s="4" t="s">
        <v>2689</v>
      </c>
      <c r="D930" s="4" t="s">
        <v>2747</v>
      </c>
      <c r="E930" s="4" t="s">
        <v>2748</v>
      </c>
      <c r="F930" s="4" t="s">
        <v>2749</v>
      </c>
      <c r="G930" s="4" t="s">
        <v>40</v>
      </c>
      <c r="H930" s="4" t="s">
        <v>2747</v>
      </c>
      <c r="I930" s="4" t="s">
        <v>2748</v>
      </c>
      <c r="J930" s="4"/>
      <c r="K930" s="4"/>
      <c r="L930" s="4"/>
      <c r="M930" s="4"/>
      <c r="N930" s="4"/>
      <c r="O930" s="4"/>
      <c r="P930" s="4"/>
      <c r="Q930" s="4"/>
      <c r="R930" s="4" t="str">
        <f t="shared" si="84"/>
        <v/>
      </c>
      <c r="S930" s="4"/>
      <c r="T930" s="4" t="s">
        <v>41</v>
      </c>
      <c r="U930" s="4" t="s">
        <v>42</v>
      </c>
      <c r="V930" s="4">
        <v>30000</v>
      </c>
      <c r="W930" s="4" t="str">
        <f t="shared" si="78"/>
        <v>600</v>
      </c>
      <c r="X930" s="4">
        <v>1100</v>
      </c>
      <c r="Y930" s="4">
        <v>0</v>
      </c>
      <c r="Z930" s="4">
        <v>0</v>
      </c>
      <c r="AA930" s="4" t="s">
        <v>42</v>
      </c>
      <c r="AB930" s="4">
        <v>1100</v>
      </c>
    </row>
    <row r="931" ht="30" customHeight="1" spans="1:28">
      <c r="A931" s="4">
        <v>925</v>
      </c>
      <c r="B931" s="4" t="s">
        <v>2026</v>
      </c>
      <c r="C931" s="4" t="s">
        <v>2689</v>
      </c>
      <c r="D931" s="4" t="s">
        <v>2747</v>
      </c>
      <c r="E931" s="4" t="s">
        <v>2748</v>
      </c>
      <c r="F931" s="4" t="s">
        <v>2749</v>
      </c>
      <c r="G931" s="4"/>
      <c r="H931" s="4" t="s">
        <v>2750</v>
      </c>
      <c r="I931" s="4" t="s">
        <v>2751</v>
      </c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 t="s">
        <v>41</v>
      </c>
      <c r="U931" s="4" t="s">
        <v>42</v>
      </c>
      <c r="V931" s="4">
        <v>15000</v>
      </c>
      <c r="W931" s="4" t="str">
        <f t="shared" si="78"/>
        <v>500</v>
      </c>
      <c r="X931" s="4"/>
      <c r="Y931" s="4"/>
      <c r="Z931" s="4"/>
      <c r="AA931" s="4"/>
      <c r="AB931" s="4"/>
    </row>
    <row r="932" ht="30" customHeight="1" spans="1:28">
      <c r="A932" s="4">
        <v>926</v>
      </c>
      <c r="B932" s="4" t="s">
        <v>2026</v>
      </c>
      <c r="C932" s="4" t="s">
        <v>2689</v>
      </c>
      <c r="D932" s="4" t="s">
        <v>2752</v>
      </c>
      <c r="E932" s="4" t="s">
        <v>64</v>
      </c>
      <c r="F932" s="4" t="s">
        <v>2753</v>
      </c>
      <c r="G932" s="4" t="s">
        <v>40</v>
      </c>
      <c r="H932" s="4" t="s">
        <v>2752</v>
      </c>
      <c r="I932" s="4" t="s">
        <v>64</v>
      </c>
      <c r="J932" s="4"/>
      <c r="K932" s="4"/>
      <c r="L932" s="4"/>
      <c r="M932" s="4"/>
      <c r="N932" s="4"/>
      <c r="O932" s="4"/>
      <c r="P932" s="4"/>
      <c r="Q932" s="4"/>
      <c r="R932" s="4" t="str">
        <f t="shared" ref="R932:R936" si="85">IF(AND(M932="跨县",P932="是"),"200",IF(AND(M932="跨县",Q932="是"),"400",IF(AND(M932="跨省",P932="是"),"800",IF(AND(M932="跨省",Q932="是"),"1200",""))))</f>
        <v/>
      </c>
      <c r="S932" s="4"/>
      <c r="T932" s="4" t="s">
        <v>41</v>
      </c>
      <c r="U932" s="4" t="s">
        <v>42</v>
      </c>
      <c r="V932" s="4">
        <v>40000</v>
      </c>
      <c r="W932" s="4" t="str">
        <f t="shared" si="78"/>
        <v>600</v>
      </c>
      <c r="X932" s="4">
        <v>600</v>
      </c>
      <c r="Y932" s="4">
        <v>0</v>
      </c>
      <c r="Z932" s="4">
        <v>7800</v>
      </c>
      <c r="AA932" s="4" t="s">
        <v>42</v>
      </c>
      <c r="AB932" s="4">
        <v>600</v>
      </c>
    </row>
    <row r="933" ht="30" customHeight="1" spans="1:28">
      <c r="A933" s="4">
        <v>927</v>
      </c>
      <c r="B933" s="4" t="s">
        <v>2026</v>
      </c>
      <c r="C933" s="4" t="s">
        <v>2689</v>
      </c>
      <c r="D933" s="4" t="s">
        <v>2754</v>
      </c>
      <c r="E933" s="4" t="s">
        <v>2755</v>
      </c>
      <c r="F933" s="4" t="s">
        <v>2756</v>
      </c>
      <c r="G933" s="4" t="s">
        <v>40</v>
      </c>
      <c r="H933" s="4" t="s">
        <v>2754</v>
      </c>
      <c r="I933" s="4" t="s">
        <v>2755</v>
      </c>
      <c r="J933" s="4"/>
      <c r="K933" s="4"/>
      <c r="L933" s="4"/>
      <c r="M933" s="4"/>
      <c r="N933" s="4"/>
      <c r="O933" s="4"/>
      <c r="P933" s="4"/>
      <c r="Q933" s="4"/>
      <c r="R933" s="4" t="str">
        <f t="shared" si="85"/>
        <v/>
      </c>
      <c r="S933" s="4"/>
      <c r="T933" s="4" t="s">
        <v>41</v>
      </c>
      <c r="U933" s="4" t="s">
        <v>42</v>
      </c>
      <c r="V933" s="4">
        <v>33900</v>
      </c>
      <c r="W933" s="4" t="str">
        <f t="shared" si="78"/>
        <v>600</v>
      </c>
      <c r="X933" s="4">
        <v>600</v>
      </c>
      <c r="Y933" s="4">
        <v>0</v>
      </c>
      <c r="Z933" s="4">
        <v>1400</v>
      </c>
      <c r="AA933" s="4" t="s">
        <v>42</v>
      </c>
      <c r="AB933" s="4">
        <v>600</v>
      </c>
    </row>
    <row r="934" ht="30" customHeight="1" spans="1:28">
      <c r="A934" s="4">
        <v>928</v>
      </c>
      <c r="B934" s="4" t="s">
        <v>2026</v>
      </c>
      <c r="C934" s="4" t="s">
        <v>2689</v>
      </c>
      <c r="D934" s="4" t="s">
        <v>2757</v>
      </c>
      <c r="E934" s="4" t="s">
        <v>2728</v>
      </c>
      <c r="F934" s="4" t="s">
        <v>2758</v>
      </c>
      <c r="G934" s="4" t="s">
        <v>40</v>
      </c>
      <c r="H934" s="4" t="s">
        <v>2757</v>
      </c>
      <c r="I934" s="4" t="s">
        <v>2728</v>
      </c>
      <c r="J934" s="4"/>
      <c r="K934" s="4"/>
      <c r="L934" s="4"/>
      <c r="M934" s="4"/>
      <c r="N934" s="4"/>
      <c r="O934" s="4"/>
      <c r="P934" s="4"/>
      <c r="Q934" s="4"/>
      <c r="R934" s="4" t="str">
        <f t="shared" si="85"/>
        <v/>
      </c>
      <c r="S934" s="4"/>
      <c r="T934" s="4" t="s">
        <v>41</v>
      </c>
      <c r="U934" s="4" t="s">
        <v>42</v>
      </c>
      <c r="V934" s="4">
        <v>31576</v>
      </c>
      <c r="W934" s="4" t="str">
        <f t="shared" si="78"/>
        <v>600</v>
      </c>
      <c r="X934" s="4">
        <v>600</v>
      </c>
      <c r="Y934" s="4">
        <v>0</v>
      </c>
      <c r="Z934" s="4">
        <v>0</v>
      </c>
      <c r="AA934" s="4" t="s">
        <v>42</v>
      </c>
      <c r="AB934" s="4">
        <v>600</v>
      </c>
    </row>
    <row r="935" ht="30" customHeight="1" spans="1:28">
      <c r="A935" s="4">
        <v>929</v>
      </c>
      <c r="B935" s="4" t="s">
        <v>2026</v>
      </c>
      <c r="C935" s="4" t="s">
        <v>2689</v>
      </c>
      <c r="D935" s="4" t="s">
        <v>2759</v>
      </c>
      <c r="E935" s="4" t="s">
        <v>2760</v>
      </c>
      <c r="F935" s="4" t="s">
        <v>2761</v>
      </c>
      <c r="G935" s="4" t="s">
        <v>40</v>
      </c>
      <c r="H935" s="4" t="s">
        <v>2759</v>
      </c>
      <c r="I935" s="4" t="s">
        <v>2760</v>
      </c>
      <c r="J935" s="4" t="s">
        <v>191</v>
      </c>
      <c r="K935" s="4" t="s">
        <v>2762</v>
      </c>
      <c r="L935" s="4" t="s">
        <v>2763</v>
      </c>
      <c r="M935" s="4" t="s">
        <v>152</v>
      </c>
      <c r="N935" s="4" t="s">
        <v>51</v>
      </c>
      <c r="O935" s="4">
        <v>11</v>
      </c>
      <c r="P935" s="4" t="s">
        <v>42</v>
      </c>
      <c r="Q935" s="4" t="s">
        <v>52</v>
      </c>
      <c r="R935" s="4" t="str">
        <f t="shared" si="85"/>
        <v>1200</v>
      </c>
      <c r="S935" s="4">
        <v>1200</v>
      </c>
      <c r="T935" s="4" t="s">
        <v>53</v>
      </c>
      <c r="U935" s="4" t="s">
        <v>42</v>
      </c>
      <c r="V935" s="4">
        <v>30207</v>
      </c>
      <c r="W935" s="4" t="str">
        <f t="shared" si="78"/>
        <v>1000</v>
      </c>
      <c r="X935" s="4">
        <v>1000</v>
      </c>
      <c r="Y935" s="4">
        <v>0</v>
      </c>
      <c r="Z935" s="4">
        <v>0</v>
      </c>
      <c r="AA935" s="4" t="s">
        <v>42</v>
      </c>
      <c r="AB935" s="4">
        <v>2200</v>
      </c>
    </row>
    <row r="936" ht="30" customHeight="1" spans="1:28">
      <c r="A936" s="4">
        <v>930</v>
      </c>
      <c r="B936" s="4" t="s">
        <v>2026</v>
      </c>
      <c r="C936" s="4" t="s">
        <v>2689</v>
      </c>
      <c r="D936" s="4" t="s">
        <v>2764</v>
      </c>
      <c r="E936" s="4" t="s">
        <v>2765</v>
      </c>
      <c r="F936" s="4" t="s">
        <v>2766</v>
      </c>
      <c r="G936" s="4" t="s">
        <v>40</v>
      </c>
      <c r="H936" s="4" t="s">
        <v>2764</v>
      </c>
      <c r="I936" s="4" t="s">
        <v>2765</v>
      </c>
      <c r="J936" s="4"/>
      <c r="K936" s="4"/>
      <c r="L936" s="4"/>
      <c r="M936" s="4"/>
      <c r="N936" s="4"/>
      <c r="O936" s="4"/>
      <c r="P936" s="4"/>
      <c r="Q936" s="4"/>
      <c r="R936" s="4" t="str">
        <f t="shared" si="85"/>
        <v/>
      </c>
      <c r="S936" s="4"/>
      <c r="T936" s="4" t="s">
        <v>41</v>
      </c>
      <c r="U936" s="4" t="s">
        <v>42</v>
      </c>
      <c r="V936" s="4">
        <v>18300</v>
      </c>
      <c r="W936" s="4" t="str">
        <f t="shared" si="78"/>
        <v>500</v>
      </c>
      <c r="X936" s="4">
        <v>500</v>
      </c>
      <c r="Y936" s="4">
        <v>0</v>
      </c>
      <c r="Z936" s="4">
        <v>0</v>
      </c>
      <c r="AA936" s="4" t="s">
        <v>42</v>
      </c>
      <c r="AB936" s="4">
        <v>500</v>
      </c>
    </row>
    <row r="937" ht="30" customHeight="1" spans="1:28">
      <c r="A937" s="4">
        <v>931</v>
      </c>
      <c r="B937" s="4" t="s">
        <v>2026</v>
      </c>
      <c r="C937" s="4" t="s">
        <v>2689</v>
      </c>
      <c r="D937" s="4" t="s">
        <v>2767</v>
      </c>
      <c r="E937" s="4" t="s">
        <v>2768</v>
      </c>
      <c r="F937" s="4" t="s">
        <v>2769</v>
      </c>
      <c r="G937" s="4" t="s">
        <v>40</v>
      </c>
      <c r="H937" s="4" t="s">
        <v>2767</v>
      </c>
      <c r="I937" s="4" t="s">
        <v>2768</v>
      </c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 t="s">
        <v>41</v>
      </c>
      <c r="U937" s="4" t="s">
        <v>42</v>
      </c>
      <c r="V937" s="4">
        <v>19915</v>
      </c>
      <c r="W937" s="4" t="str">
        <f t="shared" si="78"/>
        <v>500</v>
      </c>
      <c r="X937" s="4">
        <v>1000</v>
      </c>
      <c r="Y937" s="4">
        <v>0</v>
      </c>
      <c r="Z937" s="4">
        <v>0</v>
      </c>
      <c r="AA937" s="4" t="s">
        <v>42</v>
      </c>
      <c r="AB937" s="4">
        <v>1000</v>
      </c>
    </row>
    <row r="938" ht="30" customHeight="1" spans="1:28">
      <c r="A938" s="4">
        <v>932</v>
      </c>
      <c r="B938" s="4" t="s">
        <v>2026</v>
      </c>
      <c r="C938" s="4" t="s">
        <v>2689</v>
      </c>
      <c r="D938" s="4" t="s">
        <v>2767</v>
      </c>
      <c r="E938" s="4" t="s">
        <v>2768</v>
      </c>
      <c r="F938" s="4" t="s">
        <v>2769</v>
      </c>
      <c r="G938" s="4"/>
      <c r="H938" s="4" t="s">
        <v>2770</v>
      </c>
      <c r="I938" s="4" t="s">
        <v>2771</v>
      </c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 t="s">
        <v>41</v>
      </c>
      <c r="U938" s="4" t="s">
        <v>42</v>
      </c>
      <c r="V938" s="4">
        <v>18133</v>
      </c>
      <c r="W938" s="4" t="str">
        <f t="shared" si="78"/>
        <v>500</v>
      </c>
      <c r="X938" s="4"/>
      <c r="Y938" s="4"/>
      <c r="Z938" s="4"/>
      <c r="AA938" s="4"/>
      <c r="AB938" s="4"/>
    </row>
    <row r="939" ht="30" customHeight="1" spans="1:28">
      <c r="A939" s="4">
        <v>933</v>
      </c>
      <c r="B939" s="4" t="s">
        <v>2026</v>
      </c>
      <c r="C939" s="4" t="s">
        <v>2689</v>
      </c>
      <c r="D939" s="4" t="s">
        <v>2772</v>
      </c>
      <c r="E939" s="4" t="s">
        <v>2773</v>
      </c>
      <c r="F939" s="4" t="s">
        <v>2774</v>
      </c>
      <c r="G939" s="4" t="s">
        <v>40</v>
      </c>
      <c r="H939" s="4" t="s">
        <v>2772</v>
      </c>
      <c r="I939" s="4" t="s">
        <v>2773</v>
      </c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 t="s">
        <v>41</v>
      </c>
      <c r="U939" s="4" t="s">
        <v>42</v>
      </c>
      <c r="V939" s="4">
        <v>32640</v>
      </c>
      <c r="W939" s="4" t="str">
        <f t="shared" si="78"/>
        <v>600</v>
      </c>
      <c r="X939" s="4">
        <v>1900</v>
      </c>
      <c r="Y939" s="4">
        <v>0</v>
      </c>
      <c r="Z939" s="4">
        <v>0</v>
      </c>
      <c r="AA939" s="4" t="s">
        <v>42</v>
      </c>
      <c r="AB939" s="4">
        <v>1900</v>
      </c>
    </row>
    <row r="940" ht="30" customHeight="1" spans="1:28">
      <c r="A940" s="4">
        <v>934</v>
      </c>
      <c r="B940" s="4" t="s">
        <v>2026</v>
      </c>
      <c r="C940" s="4" t="s">
        <v>2689</v>
      </c>
      <c r="D940" s="4" t="s">
        <v>2772</v>
      </c>
      <c r="E940" s="4" t="s">
        <v>2773</v>
      </c>
      <c r="F940" s="4" t="s">
        <v>2774</v>
      </c>
      <c r="G940" s="4"/>
      <c r="H940" s="4" t="s">
        <v>2775</v>
      </c>
      <c r="I940" s="4" t="s">
        <v>2739</v>
      </c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 t="s">
        <v>41</v>
      </c>
      <c r="U940" s="4" t="s">
        <v>42</v>
      </c>
      <c r="V940" s="4">
        <v>66617</v>
      </c>
      <c r="W940" s="4" t="str">
        <f t="shared" si="78"/>
        <v>800</v>
      </c>
      <c r="X940" s="4"/>
      <c r="Y940" s="4"/>
      <c r="Z940" s="4"/>
      <c r="AA940" s="4"/>
      <c r="AB940" s="4"/>
    </row>
    <row r="941" ht="30" customHeight="1" spans="1:28">
      <c r="A941" s="4">
        <v>935</v>
      </c>
      <c r="B941" s="4" t="s">
        <v>2026</v>
      </c>
      <c r="C941" s="4" t="s">
        <v>2689</v>
      </c>
      <c r="D941" s="4" t="s">
        <v>2772</v>
      </c>
      <c r="E941" s="4" t="s">
        <v>2773</v>
      </c>
      <c r="F941" s="4" t="s">
        <v>2774</v>
      </c>
      <c r="G941" s="4"/>
      <c r="H941" s="4" t="s">
        <v>2776</v>
      </c>
      <c r="I941" s="4" t="s">
        <v>2742</v>
      </c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 t="s">
        <v>41</v>
      </c>
      <c r="U941" s="4" t="s">
        <v>42</v>
      </c>
      <c r="V941" s="4">
        <v>29400</v>
      </c>
      <c r="W941" s="4" t="str">
        <f t="shared" si="78"/>
        <v>500</v>
      </c>
      <c r="X941" s="4"/>
      <c r="Y941" s="4"/>
      <c r="Z941" s="4"/>
      <c r="AA941" s="4"/>
      <c r="AB941" s="4"/>
    </row>
    <row r="942" ht="30" customHeight="1" spans="1:28">
      <c r="A942" s="4">
        <v>936</v>
      </c>
      <c r="B942" s="4" t="s">
        <v>2026</v>
      </c>
      <c r="C942" s="4" t="s">
        <v>2689</v>
      </c>
      <c r="D942" s="4" t="s">
        <v>2777</v>
      </c>
      <c r="E942" s="4" t="s">
        <v>2778</v>
      </c>
      <c r="F942" s="4" t="s">
        <v>2779</v>
      </c>
      <c r="G942" s="4" t="s">
        <v>40</v>
      </c>
      <c r="H942" s="4" t="s">
        <v>2777</v>
      </c>
      <c r="I942" s="4" t="s">
        <v>2778</v>
      </c>
      <c r="J942" s="4" t="s">
        <v>47</v>
      </c>
      <c r="K942" s="4" t="s">
        <v>125</v>
      </c>
      <c r="L942" s="4" t="s">
        <v>907</v>
      </c>
      <c r="M942" s="4" t="s">
        <v>50</v>
      </c>
      <c r="N942" s="4" t="s">
        <v>233</v>
      </c>
      <c r="O942" s="4">
        <v>11</v>
      </c>
      <c r="P942" s="4" t="s">
        <v>42</v>
      </c>
      <c r="Q942" s="4" t="s">
        <v>52</v>
      </c>
      <c r="R942" s="4" t="str">
        <f t="shared" ref="R942:R946" si="86">IF(AND(M942="跨县",P942="是"),"200",IF(AND(M942="跨县",Q942="是"),"400",IF(AND(M942="跨省",P942="是"),"800",IF(AND(M942="跨省",Q942="是"),"1200",""))))</f>
        <v>400</v>
      </c>
      <c r="S942" s="4">
        <v>400</v>
      </c>
      <c r="T942" s="4" t="s">
        <v>53</v>
      </c>
      <c r="U942" s="4" t="s">
        <v>42</v>
      </c>
      <c r="V942" s="4">
        <v>40160</v>
      </c>
      <c r="W942" s="4" t="str">
        <f t="shared" si="78"/>
        <v>1000</v>
      </c>
      <c r="X942" s="4">
        <v>1000</v>
      </c>
      <c r="Y942" s="4">
        <v>0</v>
      </c>
      <c r="Z942" s="4">
        <v>0</v>
      </c>
      <c r="AA942" s="4" t="s">
        <v>42</v>
      </c>
      <c r="AB942" s="4">
        <v>1400</v>
      </c>
    </row>
    <row r="943" ht="30" customHeight="1" spans="1:28">
      <c r="A943" s="4">
        <v>937</v>
      </c>
      <c r="B943" s="4" t="s">
        <v>2026</v>
      </c>
      <c r="C943" s="4" t="s">
        <v>2689</v>
      </c>
      <c r="D943" s="4" t="s">
        <v>2780</v>
      </c>
      <c r="E943" s="4" t="s">
        <v>2773</v>
      </c>
      <c r="F943" s="4" t="s">
        <v>2781</v>
      </c>
      <c r="G943" s="4" t="s">
        <v>40</v>
      </c>
      <c r="H943" s="4" t="s">
        <v>2782</v>
      </c>
      <c r="I943" s="4" t="s">
        <v>2739</v>
      </c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 t="s">
        <v>41</v>
      </c>
      <c r="U943" s="4" t="s">
        <v>42</v>
      </c>
      <c r="V943" s="4">
        <v>43500</v>
      </c>
      <c r="W943" s="4" t="str">
        <f t="shared" si="78"/>
        <v>600</v>
      </c>
      <c r="X943" s="4">
        <v>1800</v>
      </c>
      <c r="Y943" s="4">
        <v>0</v>
      </c>
      <c r="Z943" s="4">
        <v>0</v>
      </c>
      <c r="AA943" s="4" t="s">
        <v>42</v>
      </c>
      <c r="AB943" s="4">
        <v>3000</v>
      </c>
    </row>
    <row r="944" ht="30" customHeight="1" spans="1:28">
      <c r="A944" s="4">
        <v>938</v>
      </c>
      <c r="B944" s="4" t="s">
        <v>2026</v>
      </c>
      <c r="C944" s="4" t="s">
        <v>2689</v>
      </c>
      <c r="D944" s="4" t="s">
        <v>2780</v>
      </c>
      <c r="E944" s="4" t="s">
        <v>2773</v>
      </c>
      <c r="F944" s="4" t="s">
        <v>2781</v>
      </c>
      <c r="G944" s="4"/>
      <c r="H944" s="4" t="s">
        <v>2783</v>
      </c>
      <c r="I944" s="4" t="s">
        <v>2784</v>
      </c>
      <c r="J944" s="4" t="s">
        <v>191</v>
      </c>
      <c r="K944" s="4" t="s">
        <v>2762</v>
      </c>
      <c r="L944" s="4" t="s">
        <v>2762</v>
      </c>
      <c r="M944" s="4" t="s">
        <v>152</v>
      </c>
      <c r="N944" s="4" t="s">
        <v>291</v>
      </c>
      <c r="O944" s="4">
        <v>10</v>
      </c>
      <c r="P944" s="4" t="s">
        <v>42</v>
      </c>
      <c r="Q944" s="4" t="s">
        <v>52</v>
      </c>
      <c r="R944" s="4" t="str">
        <f t="shared" si="86"/>
        <v>1200</v>
      </c>
      <c r="S944" s="4">
        <v>1200</v>
      </c>
      <c r="T944" s="4" t="s">
        <v>53</v>
      </c>
      <c r="U944" s="4" t="s">
        <v>42</v>
      </c>
      <c r="V944" s="4">
        <v>59300</v>
      </c>
      <c r="W944" s="4" t="str">
        <f t="shared" si="78"/>
        <v>1200</v>
      </c>
      <c r="X944" s="4"/>
      <c r="Y944" s="4"/>
      <c r="Z944" s="4"/>
      <c r="AA944" s="4"/>
      <c r="AB944" s="4"/>
    </row>
    <row r="945" ht="30" customHeight="1" spans="1:28">
      <c r="A945" s="4">
        <v>939</v>
      </c>
      <c r="B945" s="4" t="s">
        <v>2026</v>
      </c>
      <c r="C945" s="4" t="s">
        <v>2689</v>
      </c>
      <c r="D945" s="4" t="s">
        <v>2785</v>
      </c>
      <c r="E945" s="4" t="s">
        <v>2786</v>
      </c>
      <c r="F945" s="4" t="s">
        <v>2787</v>
      </c>
      <c r="G945" s="4" t="s">
        <v>40</v>
      </c>
      <c r="H945" s="4" t="s">
        <v>2785</v>
      </c>
      <c r="I945" s="4" t="s">
        <v>2786</v>
      </c>
      <c r="J945" s="4"/>
      <c r="K945" s="4"/>
      <c r="L945" s="4"/>
      <c r="M945" s="4"/>
      <c r="N945" s="4"/>
      <c r="O945" s="4"/>
      <c r="P945" s="4"/>
      <c r="Q945" s="4"/>
      <c r="R945" s="4" t="str">
        <f t="shared" si="86"/>
        <v/>
      </c>
      <c r="S945" s="4"/>
      <c r="T945" s="4" t="s">
        <v>53</v>
      </c>
      <c r="U945" s="4" t="s">
        <v>42</v>
      </c>
      <c r="V945" s="4">
        <v>21394</v>
      </c>
      <c r="W945" s="4" t="str">
        <f t="shared" si="78"/>
        <v>700</v>
      </c>
      <c r="X945" s="4">
        <v>700</v>
      </c>
      <c r="Y945" s="4">
        <v>0</v>
      </c>
      <c r="Z945" s="4">
        <v>4400</v>
      </c>
      <c r="AA945" s="4" t="s">
        <v>42</v>
      </c>
      <c r="AB945" s="4">
        <v>700</v>
      </c>
    </row>
    <row r="946" ht="30" customHeight="1" spans="1:28">
      <c r="A946" s="4">
        <v>940</v>
      </c>
      <c r="B946" s="4" t="s">
        <v>2026</v>
      </c>
      <c r="C946" s="4" t="s">
        <v>2689</v>
      </c>
      <c r="D946" s="4" t="s">
        <v>2788</v>
      </c>
      <c r="E946" s="4" t="s">
        <v>2727</v>
      </c>
      <c r="F946" s="4" t="s">
        <v>2789</v>
      </c>
      <c r="G946" s="4" t="s">
        <v>40</v>
      </c>
      <c r="H946" s="4" t="s">
        <v>2788</v>
      </c>
      <c r="I946" s="4" t="s">
        <v>2727</v>
      </c>
      <c r="J946" s="4"/>
      <c r="K946" s="4"/>
      <c r="L946" s="4"/>
      <c r="M946" s="4"/>
      <c r="N946" s="4"/>
      <c r="O946" s="4"/>
      <c r="P946" s="4"/>
      <c r="Q946" s="4"/>
      <c r="R946" s="4" t="str">
        <f t="shared" si="86"/>
        <v/>
      </c>
      <c r="S946" s="4"/>
      <c r="T946" s="4" t="s">
        <v>41</v>
      </c>
      <c r="U946" s="4" t="s">
        <v>42</v>
      </c>
      <c r="V946" s="4">
        <v>24520</v>
      </c>
      <c r="W946" s="4" t="str">
        <f t="shared" si="78"/>
        <v>500</v>
      </c>
      <c r="X946" s="4">
        <v>500</v>
      </c>
      <c r="Y946" s="4">
        <v>0</v>
      </c>
      <c r="Z946" s="4">
        <v>6800</v>
      </c>
      <c r="AA946" s="4" t="s">
        <v>42</v>
      </c>
      <c r="AB946" s="4">
        <v>500</v>
      </c>
    </row>
    <row r="947" ht="30" customHeight="1" spans="1:28">
      <c r="A947" s="4">
        <v>941</v>
      </c>
      <c r="B947" s="4" t="s">
        <v>2026</v>
      </c>
      <c r="C947" s="4" t="s">
        <v>2689</v>
      </c>
      <c r="D947" s="4" t="s">
        <v>2790</v>
      </c>
      <c r="E947" s="4" t="s">
        <v>182</v>
      </c>
      <c r="F947" s="4" t="s">
        <v>2791</v>
      </c>
      <c r="G947" s="4" t="s">
        <v>60</v>
      </c>
      <c r="H947" s="4" t="s">
        <v>2790</v>
      </c>
      <c r="I947" s="4" t="s">
        <v>182</v>
      </c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 t="s">
        <v>41</v>
      </c>
      <c r="U947" s="4" t="s">
        <v>42</v>
      </c>
      <c r="V947" s="4">
        <v>24000</v>
      </c>
      <c r="W947" s="4" t="str">
        <f t="shared" si="78"/>
        <v>500</v>
      </c>
      <c r="X947" s="4">
        <v>500</v>
      </c>
      <c r="Y947" s="4">
        <v>0</v>
      </c>
      <c r="Z947" s="4">
        <v>0</v>
      </c>
      <c r="AA947" s="4" t="s">
        <v>42</v>
      </c>
      <c r="AB947" s="4">
        <v>500</v>
      </c>
    </row>
    <row r="948" ht="30" customHeight="1" spans="1:28">
      <c r="A948" s="4">
        <v>942</v>
      </c>
      <c r="B948" s="4" t="s">
        <v>2026</v>
      </c>
      <c r="C948" s="4" t="s">
        <v>2689</v>
      </c>
      <c r="D948" s="4" t="s">
        <v>2792</v>
      </c>
      <c r="E948" s="4" t="s">
        <v>2765</v>
      </c>
      <c r="F948" s="4" t="s">
        <v>2793</v>
      </c>
      <c r="G948" s="4" t="s">
        <v>40</v>
      </c>
      <c r="H948" s="4" t="s">
        <v>2794</v>
      </c>
      <c r="I948" s="4" t="s">
        <v>2795</v>
      </c>
      <c r="J948" s="4" t="s">
        <v>47</v>
      </c>
      <c r="K948" s="4" t="s">
        <v>48</v>
      </c>
      <c r="L948" s="4" t="s">
        <v>338</v>
      </c>
      <c r="M948" s="4" t="s">
        <v>50</v>
      </c>
      <c r="N948" s="4" t="s">
        <v>51</v>
      </c>
      <c r="O948" s="4">
        <v>11</v>
      </c>
      <c r="P948" s="4" t="s">
        <v>42</v>
      </c>
      <c r="Q948" s="4" t="s">
        <v>52</v>
      </c>
      <c r="R948" s="4" t="str">
        <f t="shared" ref="R948:R950" si="87">IF(AND(M948="跨县",P948="是"),"200",IF(AND(M948="跨县",Q948="是"),"400",IF(AND(M948="跨省",P948="是"),"800",IF(AND(M948="跨省",Q948="是"),"1200",""))))</f>
        <v>400</v>
      </c>
      <c r="S948" s="4">
        <v>400</v>
      </c>
      <c r="T948" s="4" t="s">
        <v>53</v>
      </c>
      <c r="U948" s="4" t="s">
        <v>52</v>
      </c>
      <c r="V948" s="4">
        <v>105144</v>
      </c>
      <c r="W948" s="4" t="str">
        <f t="shared" si="78"/>
        <v>3200</v>
      </c>
      <c r="X948" s="4">
        <v>3200</v>
      </c>
      <c r="Y948" s="4">
        <v>0</v>
      </c>
      <c r="Z948" s="4">
        <v>0</v>
      </c>
      <c r="AA948" s="4" t="s">
        <v>42</v>
      </c>
      <c r="AB948" s="4">
        <v>3600</v>
      </c>
    </row>
    <row r="949" ht="30" customHeight="1" spans="1:28">
      <c r="A949" s="4">
        <v>943</v>
      </c>
      <c r="B949" s="4" t="s">
        <v>2026</v>
      </c>
      <c r="C949" s="4" t="s">
        <v>2689</v>
      </c>
      <c r="D949" s="4" t="s">
        <v>2796</v>
      </c>
      <c r="E949" s="4" t="s">
        <v>2797</v>
      </c>
      <c r="F949" s="4" t="s">
        <v>2798</v>
      </c>
      <c r="G949" s="4" t="s">
        <v>40</v>
      </c>
      <c r="H949" s="4" t="s">
        <v>2799</v>
      </c>
      <c r="I949" s="4" t="s">
        <v>2800</v>
      </c>
      <c r="J949" s="4" t="s">
        <v>47</v>
      </c>
      <c r="K949" s="4" t="s">
        <v>125</v>
      </c>
      <c r="L949" s="4" t="s">
        <v>126</v>
      </c>
      <c r="M949" s="4" t="s">
        <v>50</v>
      </c>
      <c r="N949" s="4" t="s">
        <v>773</v>
      </c>
      <c r="O949" s="4">
        <v>7</v>
      </c>
      <c r="P949" s="4" t="s">
        <v>42</v>
      </c>
      <c r="Q949" s="4" t="s">
        <v>52</v>
      </c>
      <c r="R949" s="4" t="str">
        <f t="shared" si="87"/>
        <v>400</v>
      </c>
      <c r="S949" s="4">
        <v>400</v>
      </c>
      <c r="T949" s="4" t="s">
        <v>53</v>
      </c>
      <c r="U949" s="4" t="s">
        <v>42</v>
      </c>
      <c r="V949" s="4">
        <v>21074</v>
      </c>
      <c r="W949" s="4" t="str">
        <f t="shared" si="78"/>
        <v>700</v>
      </c>
      <c r="X949" s="4">
        <v>700</v>
      </c>
      <c r="Y949" s="4">
        <v>0</v>
      </c>
      <c r="Z949" s="4">
        <v>0</v>
      </c>
      <c r="AA949" s="4" t="s">
        <v>42</v>
      </c>
      <c r="AB949" s="4">
        <v>1100</v>
      </c>
    </row>
    <row r="950" ht="30" customHeight="1" spans="1:28">
      <c r="A950" s="4">
        <v>944</v>
      </c>
      <c r="B950" s="4" t="s">
        <v>2026</v>
      </c>
      <c r="C950" s="4" t="s">
        <v>2689</v>
      </c>
      <c r="D950" s="4" t="s">
        <v>2801</v>
      </c>
      <c r="E950" s="4" t="s">
        <v>2802</v>
      </c>
      <c r="F950" s="4" t="s">
        <v>2803</v>
      </c>
      <c r="G950" s="4" t="s">
        <v>40</v>
      </c>
      <c r="H950" s="4" t="s">
        <v>2804</v>
      </c>
      <c r="I950" s="4" t="s">
        <v>2805</v>
      </c>
      <c r="J950" s="4" t="s">
        <v>47</v>
      </c>
      <c r="K950" s="4" t="s">
        <v>48</v>
      </c>
      <c r="L950" s="4" t="s">
        <v>338</v>
      </c>
      <c r="M950" s="4" t="s">
        <v>50</v>
      </c>
      <c r="N950" s="4" t="s">
        <v>2806</v>
      </c>
      <c r="O950" s="4">
        <v>9</v>
      </c>
      <c r="P950" s="4" t="s">
        <v>42</v>
      </c>
      <c r="Q950" s="4" t="s">
        <v>52</v>
      </c>
      <c r="R950" s="4" t="str">
        <f t="shared" si="87"/>
        <v>400</v>
      </c>
      <c r="S950" s="4">
        <v>400</v>
      </c>
      <c r="T950" s="4" t="s">
        <v>53</v>
      </c>
      <c r="U950" s="4" t="s">
        <v>42</v>
      </c>
      <c r="V950" s="4">
        <v>52524</v>
      </c>
      <c r="W950" s="4" t="str">
        <f t="shared" si="78"/>
        <v>1200</v>
      </c>
      <c r="X950" s="4">
        <v>1200</v>
      </c>
      <c r="Y950" s="4">
        <v>0</v>
      </c>
      <c r="Z950" s="4">
        <v>0</v>
      </c>
      <c r="AA950" s="4" t="s">
        <v>42</v>
      </c>
      <c r="AB950" s="4">
        <v>1600</v>
      </c>
    </row>
    <row r="951" ht="30" customHeight="1" spans="1:28">
      <c r="A951" s="4">
        <v>945</v>
      </c>
      <c r="B951" s="4" t="s">
        <v>2026</v>
      </c>
      <c r="C951" s="4" t="s">
        <v>2689</v>
      </c>
      <c r="D951" s="4" t="s">
        <v>2807</v>
      </c>
      <c r="E951" s="4" t="s">
        <v>2808</v>
      </c>
      <c r="F951" s="4" t="s">
        <v>2809</v>
      </c>
      <c r="G951" s="4" t="s">
        <v>40</v>
      </c>
      <c r="H951" s="4" t="s">
        <v>2810</v>
      </c>
      <c r="I951" s="4" t="s">
        <v>2811</v>
      </c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 t="s">
        <v>41</v>
      </c>
      <c r="U951" s="4" t="s">
        <v>42</v>
      </c>
      <c r="V951" s="4">
        <v>18341</v>
      </c>
      <c r="W951" s="4" t="str">
        <f t="shared" si="78"/>
        <v>500</v>
      </c>
      <c r="X951" s="4">
        <v>500</v>
      </c>
      <c r="Y951" s="4">
        <v>0</v>
      </c>
      <c r="Z951" s="4">
        <v>0</v>
      </c>
      <c r="AA951" s="4" t="s">
        <v>42</v>
      </c>
      <c r="AB951" s="4">
        <v>500</v>
      </c>
    </row>
    <row r="952" ht="30" customHeight="1" spans="1:28">
      <c r="A952" s="4">
        <v>946</v>
      </c>
      <c r="B952" s="4" t="s">
        <v>2026</v>
      </c>
      <c r="C952" s="4" t="s">
        <v>2689</v>
      </c>
      <c r="D952" s="4" t="s">
        <v>2812</v>
      </c>
      <c r="E952" s="4" t="s">
        <v>2813</v>
      </c>
      <c r="F952" s="4" t="s">
        <v>2814</v>
      </c>
      <c r="G952" s="4" t="s">
        <v>40</v>
      </c>
      <c r="H952" s="4" t="s">
        <v>2815</v>
      </c>
      <c r="I952" s="4" t="s">
        <v>2816</v>
      </c>
      <c r="J952" s="4" t="s">
        <v>47</v>
      </c>
      <c r="K952" s="4" t="s">
        <v>48</v>
      </c>
      <c r="L952" s="4" t="s">
        <v>290</v>
      </c>
      <c r="M952" s="4" t="s">
        <v>50</v>
      </c>
      <c r="N952" s="4" t="s">
        <v>51</v>
      </c>
      <c r="O952" s="4">
        <v>11</v>
      </c>
      <c r="P952" s="4" t="s">
        <v>42</v>
      </c>
      <c r="Q952" s="4" t="s">
        <v>52</v>
      </c>
      <c r="R952" s="4" t="str">
        <f t="shared" ref="R952:R956" si="88">IF(AND(M952="跨县",P952="是"),"200",IF(AND(M952="跨县",Q952="是"),"400",IF(AND(M952="跨省",P952="是"),"800",IF(AND(M952="跨省",Q952="是"),"1200",""))))</f>
        <v>400</v>
      </c>
      <c r="S952" s="4">
        <v>400</v>
      </c>
      <c r="T952" s="4" t="s">
        <v>53</v>
      </c>
      <c r="U952" s="4" t="s">
        <v>42</v>
      </c>
      <c r="V952" s="4">
        <v>26500</v>
      </c>
      <c r="W952" s="4" t="str">
        <f t="shared" si="78"/>
        <v>700</v>
      </c>
      <c r="X952" s="4">
        <v>700</v>
      </c>
      <c r="Y952" s="4">
        <v>0</v>
      </c>
      <c r="Z952" s="4">
        <v>0</v>
      </c>
      <c r="AA952" s="4" t="s">
        <v>42</v>
      </c>
      <c r="AB952" s="4">
        <v>1100</v>
      </c>
    </row>
    <row r="953" ht="30" customHeight="1" spans="1:28">
      <c r="A953" s="4">
        <v>947</v>
      </c>
      <c r="B953" s="4" t="s">
        <v>2026</v>
      </c>
      <c r="C953" s="4" t="s">
        <v>2689</v>
      </c>
      <c r="D953" s="4" t="s">
        <v>2817</v>
      </c>
      <c r="E953" s="4" t="s">
        <v>2755</v>
      </c>
      <c r="F953" s="4" t="s">
        <v>2818</v>
      </c>
      <c r="G953" s="4" t="s">
        <v>40</v>
      </c>
      <c r="H953" s="4" t="s">
        <v>2819</v>
      </c>
      <c r="I953" s="4" t="s">
        <v>2813</v>
      </c>
      <c r="J953" s="4" t="s">
        <v>47</v>
      </c>
      <c r="K953" s="4" t="s">
        <v>48</v>
      </c>
      <c r="L953" s="4" t="s">
        <v>290</v>
      </c>
      <c r="M953" s="4" t="s">
        <v>50</v>
      </c>
      <c r="N953" s="4" t="s">
        <v>51</v>
      </c>
      <c r="O953" s="4">
        <v>11</v>
      </c>
      <c r="P953" s="4" t="s">
        <v>42</v>
      </c>
      <c r="Q953" s="4" t="s">
        <v>52</v>
      </c>
      <c r="R953" s="4" t="str">
        <f t="shared" si="88"/>
        <v>400</v>
      </c>
      <c r="S953" s="4">
        <v>400</v>
      </c>
      <c r="T953" s="4" t="s">
        <v>53</v>
      </c>
      <c r="U953" s="4" t="s">
        <v>52</v>
      </c>
      <c r="V953" s="4">
        <v>108526</v>
      </c>
      <c r="W953" s="4" t="str">
        <f t="shared" si="78"/>
        <v>3200</v>
      </c>
      <c r="X953" s="4">
        <v>9600</v>
      </c>
      <c r="Y953" s="4">
        <v>0</v>
      </c>
      <c r="Z953" s="4">
        <v>0</v>
      </c>
      <c r="AA953" s="4" t="s">
        <v>42</v>
      </c>
      <c r="AB953" s="4">
        <v>10400</v>
      </c>
    </row>
    <row r="954" ht="30" customHeight="1" spans="1:28">
      <c r="A954" s="4">
        <v>948</v>
      </c>
      <c r="B954" s="4" t="s">
        <v>2026</v>
      </c>
      <c r="C954" s="4" t="s">
        <v>2689</v>
      </c>
      <c r="D954" s="4" t="s">
        <v>2817</v>
      </c>
      <c r="E954" s="4" t="s">
        <v>2755</v>
      </c>
      <c r="F954" s="4" t="s">
        <v>2818</v>
      </c>
      <c r="G954" s="4"/>
      <c r="H954" s="4" t="s">
        <v>2820</v>
      </c>
      <c r="I954" s="4" t="s">
        <v>2755</v>
      </c>
      <c r="J954" s="4"/>
      <c r="K954" s="4"/>
      <c r="L954" s="4"/>
      <c r="M954" s="4"/>
      <c r="N954" s="4"/>
      <c r="O954" s="4"/>
      <c r="P954" s="4"/>
      <c r="Q954" s="4"/>
      <c r="R954" s="4" t="str">
        <f t="shared" si="88"/>
        <v/>
      </c>
      <c r="S954" s="4"/>
      <c r="T954" s="4" t="s">
        <v>53</v>
      </c>
      <c r="U954" s="4" t="s">
        <v>52</v>
      </c>
      <c r="V954" s="4">
        <v>67990</v>
      </c>
      <c r="W954" s="4" t="str">
        <f t="shared" si="78"/>
        <v>3200</v>
      </c>
      <c r="X954" s="4"/>
      <c r="Y954" s="4"/>
      <c r="Z954" s="4"/>
      <c r="AA954" s="4"/>
      <c r="AB954" s="4"/>
    </row>
    <row r="955" ht="30" customHeight="1" spans="1:28">
      <c r="A955" s="4">
        <v>949</v>
      </c>
      <c r="B955" s="4" t="s">
        <v>2026</v>
      </c>
      <c r="C955" s="4" t="s">
        <v>2689</v>
      </c>
      <c r="D955" s="4" t="s">
        <v>2817</v>
      </c>
      <c r="E955" s="4" t="s">
        <v>2755</v>
      </c>
      <c r="F955" s="4" t="s">
        <v>2818</v>
      </c>
      <c r="G955" s="4"/>
      <c r="H955" s="4" t="s">
        <v>2821</v>
      </c>
      <c r="I955" s="4" t="s">
        <v>2822</v>
      </c>
      <c r="J955" s="4" t="s">
        <v>47</v>
      </c>
      <c r="K955" s="4" t="s">
        <v>48</v>
      </c>
      <c r="L955" s="4" t="s">
        <v>581</v>
      </c>
      <c r="M955" s="4" t="s">
        <v>50</v>
      </c>
      <c r="N955" s="4" t="s">
        <v>51</v>
      </c>
      <c r="O955" s="4">
        <v>11</v>
      </c>
      <c r="P955" s="4" t="s">
        <v>42</v>
      </c>
      <c r="Q955" s="4" t="s">
        <v>52</v>
      </c>
      <c r="R955" s="4" t="str">
        <f t="shared" si="88"/>
        <v>400</v>
      </c>
      <c r="S955" s="4">
        <v>400</v>
      </c>
      <c r="T955" s="4" t="s">
        <v>53</v>
      </c>
      <c r="U955" s="4" t="s">
        <v>52</v>
      </c>
      <c r="V955" s="4">
        <v>50828</v>
      </c>
      <c r="W955" s="4" t="str">
        <f t="shared" si="78"/>
        <v>3200</v>
      </c>
      <c r="X955" s="4"/>
      <c r="Y955" s="4"/>
      <c r="Z955" s="4"/>
      <c r="AA955" s="4"/>
      <c r="AB955" s="4"/>
    </row>
    <row r="956" ht="30" customHeight="1" spans="1:28">
      <c r="A956" s="4">
        <v>950</v>
      </c>
      <c r="B956" s="4" t="s">
        <v>2026</v>
      </c>
      <c r="C956" s="4" t="s">
        <v>2689</v>
      </c>
      <c r="D956" s="4" t="s">
        <v>2823</v>
      </c>
      <c r="E956" s="4" t="s">
        <v>2784</v>
      </c>
      <c r="F956" s="4" t="s">
        <v>2824</v>
      </c>
      <c r="G956" s="4" t="s">
        <v>40</v>
      </c>
      <c r="H956" s="4" t="s">
        <v>2823</v>
      </c>
      <c r="I956" s="4" t="s">
        <v>2784</v>
      </c>
      <c r="J956" s="4"/>
      <c r="K956" s="4"/>
      <c r="L956" s="4"/>
      <c r="M956" s="4"/>
      <c r="N956" s="4"/>
      <c r="O956" s="4"/>
      <c r="P956" s="4"/>
      <c r="Q956" s="4"/>
      <c r="R956" s="4" t="str">
        <f t="shared" si="88"/>
        <v/>
      </c>
      <c r="S956" s="4"/>
      <c r="T956" s="4" t="s">
        <v>41</v>
      </c>
      <c r="U956" s="4" t="s">
        <v>42</v>
      </c>
      <c r="V956" s="4">
        <v>32850</v>
      </c>
      <c r="W956" s="4" t="str">
        <f t="shared" si="78"/>
        <v>600</v>
      </c>
      <c r="X956" s="4">
        <v>600</v>
      </c>
      <c r="Y956" s="4">
        <v>0</v>
      </c>
      <c r="Z956" s="4">
        <v>0</v>
      </c>
      <c r="AA956" s="4" t="s">
        <v>42</v>
      </c>
      <c r="AB956" s="4">
        <v>600</v>
      </c>
    </row>
    <row r="957" ht="30" customHeight="1" spans="1:28">
      <c r="A957" s="4">
        <v>951</v>
      </c>
      <c r="B957" s="4" t="s">
        <v>2026</v>
      </c>
      <c r="C957" s="4" t="s">
        <v>2689</v>
      </c>
      <c r="D957" s="4" t="s">
        <v>2825</v>
      </c>
      <c r="E957" s="4" t="s">
        <v>2805</v>
      </c>
      <c r="F957" s="4" t="s">
        <v>2826</v>
      </c>
      <c r="G957" s="4" t="s">
        <v>40</v>
      </c>
      <c r="H957" s="4" t="s">
        <v>2825</v>
      </c>
      <c r="I957" s="4" t="s">
        <v>2805</v>
      </c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 t="s">
        <v>41</v>
      </c>
      <c r="U957" s="4" t="s">
        <v>42</v>
      </c>
      <c r="V957" s="4">
        <v>11180</v>
      </c>
      <c r="W957" s="4" t="str">
        <f t="shared" si="78"/>
        <v>300</v>
      </c>
      <c r="X957" s="4">
        <v>800</v>
      </c>
      <c r="Y957" s="4">
        <v>0</v>
      </c>
      <c r="Z957" s="4">
        <v>3400</v>
      </c>
      <c r="AA957" s="4" t="s">
        <v>42</v>
      </c>
      <c r="AB957" s="4">
        <v>800</v>
      </c>
    </row>
    <row r="958" ht="30" customHeight="1" spans="1:28">
      <c r="A958" s="4">
        <v>952</v>
      </c>
      <c r="B958" s="4" t="s">
        <v>2026</v>
      </c>
      <c r="C958" s="4" t="s">
        <v>2689</v>
      </c>
      <c r="D958" s="4" t="s">
        <v>2825</v>
      </c>
      <c r="E958" s="4" t="s">
        <v>2805</v>
      </c>
      <c r="F958" s="4" t="s">
        <v>2826</v>
      </c>
      <c r="G958" s="4"/>
      <c r="H958" s="4" t="s">
        <v>2827</v>
      </c>
      <c r="I958" s="4" t="s">
        <v>2828</v>
      </c>
      <c r="J958" s="4"/>
      <c r="K958" s="4"/>
      <c r="L958" s="4"/>
      <c r="M958" s="4"/>
      <c r="N958" s="4"/>
      <c r="O958" s="4"/>
      <c r="P958" s="4"/>
      <c r="Q958" s="4"/>
      <c r="R958" s="4" t="str">
        <f>IF(AND(M958="跨县",P958="是"),"200",IF(AND(M958="跨县",Q958="是"),"400",IF(AND(M958="跨省",P958="是"),"800",IF(AND(M958="跨省",Q958="是"),"1200",""))))</f>
        <v/>
      </c>
      <c r="S958" s="4"/>
      <c r="T958" s="4" t="s">
        <v>41</v>
      </c>
      <c r="U958" s="4" t="s">
        <v>42</v>
      </c>
      <c r="V958" s="4">
        <v>19945</v>
      </c>
      <c r="W958" s="4" t="str">
        <f t="shared" si="78"/>
        <v>500</v>
      </c>
      <c r="X958" s="4"/>
      <c r="Y958" s="4"/>
      <c r="Z958" s="4"/>
      <c r="AA958" s="4"/>
      <c r="AB958" s="4"/>
    </row>
    <row r="959" ht="30" customHeight="1" spans="1:28">
      <c r="A959" s="4">
        <v>953</v>
      </c>
      <c r="B959" s="4" t="s">
        <v>2026</v>
      </c>
      <c r="C959" s="4" t="s">
        <v>2689</v>
      </c>
      <c r="D959" s="4" t="s">
        <v>2829</v>
      </c>
      <c r="E959" s="4" t="s">
        <v>1368</v>
      </c>
      <c r="F959" s="4" t="s">
        <v>2830</v>
      </c>
      <c r="G959" s="4" t="s">
        <v>40</v>
      </c>
      <c r="H959" s="4" t="s">
        <v>2829</v>
      </c>
      <c r="I959" s="4" t="s">
        <v>1368</v>
      </c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 t="s">
        <v>53</v>
      </c>
      <c r="U959" s="4" t="s">
        <v>42</v>
      </c>
      <c r="V959" s="4">
        <v>10301</v>
      </c>
      <c r="W959" s="4" t="str">
        <f t="shared" si="78"/>
        <v>500</v>
      </c>
      <c r="X959" s="4">
        <v>500</v>
      </c>
      <c r="Y959" s="4">
        <v>0</v>
      </c>
      <c r="Z959" s="4">
        <v>0</v>
      </c>
      <c r="AA959" s="4" t="s">
        <v>42</v>
      </c>
      <c r="AB959" s="4">
        <v>500</v>
      </c>
    </row>
    <row r="960" ht="30" customHeight="1" spans="1:28">
      <c r="A960" s="4">
        <v>954</v>
      </c>
      <c r="B960" s="4" t="s">
        <v>2026</v>
      </c>
      <c r="C960" s="4" t="s">
        <v>2689</v>
      </c>
      <c r="D960" s="4" t="s">
        <v>2831</v>
      </c>
      <c r="E960" s="4" t="s">
        <v>518</v>
      </c>
      <c r="F960" s="4" t="s">
        <v>2832</v>
      </c>
      <c r="G960" s="4" t="s">
        <v>40</v>
      </c>
      <c r="H960" s="4" t="s">
        <v>2833</v>
      </c>
      <c r="I960" s="4" t="s">
        <v>128</v>
      </c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 t="s">
        <v>41</v>
      </c>
      <c r="U960" s="4" t="s">
        <v>42</v>
      </c>
      <c r="V960" s="4">
        <v>25245</v>
      </c>
      <c r="W960" s="4" t="str">
        <f t="shared" si="78"/>
        <v>500</v>
      </c>
      <c r="X960" s="4">
        <v>500</v>
      </c>
      <c r="Y960" s="4">
        <v>0</v>
      </c>
      <c r="Z960" s="4">
        <v>0</v>
      </c>
      <c r="AA960" s="4" t="s">
        <v>42</v>
      </c>
      <c r="AB960" s="4">
        <v>500</v>
      </c>
    </row>
    <row r="961" ht="30" customHeight="1" spans="1:28">
      <c r="A961" s="4">
        <v>955</v>
      </c>
      <c r="B961" s="4" t="s">
        <v>2026</v>
      </c>
      <c r="C961" s="4" t="s">
        <v>2689</v>
      </c>
      <c r="D961" s="4" t="s">
        <v>2834</v>
      </c>
      <c r="E961" s="28" t="s">
        <v>2802</v>
      </c>
      <c r="F961" s="4" t="s">
        <v>2835</v>
      </c>
      <c r="G961" s="4" t="s">
        <v>40</v>
      </c>
      <c r="H961" s="4" t="s">
        <v>2836</v>
      </c>
      <c r="I961" s="4" t="s">
        <v>2837</v>
      </c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 t="s">
        <v>41</v>
      </c>
      <c r="U961" s="4" t="s">
        <v>42</v>
      </c>
      <c r="V961" s="4">
        <v>61605</v>
      </c>
      <c r="W961" s="4" t="str">
        <f t="shared" si="78"/>
        <v>800</v>
      </c>
      <c r="X961" s="4">
        <v>1400</v>
      </c>
      <c r="Y961" s="4">
        <v>0</v>
      </c>
      <c r="Z961" s="4">
        <v>0</v>
      </c>
      <c r="AA961" s="4" t="s">
        <v>42</v>
      </c>
      <c r="AB961" s="4">
        <v>1400</v>
      </c>
    </row>
    <row r="962" ht="30" customHeight="1" spans="1:28">
      <c r="A962" s="4">
        <v>956</v>
      </c>
      <c r="B962" s="4" t="s">
        <v>2026</v>
      </c>
      <c r="C962" s="4" t="s">
        <v>2689</v>
      </c>
      <c r="D962" s="4" t="s">
        <v>2834</v>
      </c>
      <c r="E962" s="7" t="s">
        <v>2802</v>
      </c>
      <c r="F962" s="4" t="s">
        <v>2835</v>
      </c>
      <c r="G962" s="4"/>
      <c r="H962" s="4" t="s">
        <v>2838</v>
      </c>
      <c r="I962" s="4" t="s">
        <v>2839</v>
      </c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 t="s">
        <v>41</v>
      </c>
      <c r="U962" s="4" t="s">
        <v>42</v>
      </c>
      <c r="V962" s="4">
        <v>44937</v>
      </c>
      <c r="W962" s="4" t="str">
        <f t="shared" si="78"/>
        <v>600</v>
      </c>
      <c r="X962" s="4"/>
      <c r="Y962" s="4"/>
      <c r="Z962" s="4"/>
      <c r="AA962" s="4"/>
      <c r="AB962" s="4"/>
    </row>
    <row r="963" ht="30" customHeight="1" spans="1:28">
      <c r="A963" s="4">
        <v>957</v>
      </c>
      <c r="B963" s="4" t="s">
        <v>2026</v>
      </c>
      <c r="C963" s="4" t="s">
        <v>2689</v>
      </c>
      <c r="D963" s="4" t="s">
        <v>2840</v>
      </c>
      <c r="E963" s="4" t="s">
        <v>2841</v>
      </c>
      <c r="F963" s="4" t="s">
        <v>2842</v>
      </c>
      <c r="G963" s="4" t="s">
        <v>40</v>
      </c>
      <c r="H963" s="4" t="s">
        <v>2840</v>
      </c>
      <c r="I963" s="4" t="s">
        <v>2841</v>
      </c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 t="s">
        <v>41</v>
      </c>
      <c r="U963" s="4" t="s">
        <v>42</v>
      </c>
      <c r="V963" s="4">
        <v>36593</v>
      </c>
      <c r="W963" s="4" t="str">
        <f t="shared" si="78"/>
        <v>600</v>
      </c>
      <c r="X963" s="4">
        <v>1200</v>
      </c>
      <c r="Y963" s="4">
        <v>0</v>
      </c>
      <c r="Z963" s="4">
        <v>2600</v>
      </c>
      <c r="AA963" s="4" t="s">
        <v>42</v>
      </c>
      <c r="AB963" s="4">
        <v>1200</v>
      </c>
    </row>
    <row r="964" ht="30" customHeight="1" spans="1:28">
      <c r="A964" s="4">
        <v>958</v>
      </c>
      <c r="B964" s="4" t="s">
        <v>2026</v>
      </c>
      <c r="C964" s="4" t="s">
        <v>2689</v>
      </c>
      <c r="D964" s="4" t="s">
        <v>2840</v>
      </c>
      <c r="E964" s="4" t="s">
        <v>2841</v>
      </c>
      <c r="F964" s="4" t="s">
        <v>2842</v>
      </c>
      <c r="G964" s="4"/>
      <c r="H964" s="4" t="s">
        <v>2843</v>
      </c>
      <c r="I964" s="4" t="s">
        <v>2844</v>
      </c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 t="s">
        <v>41</v>
      </c>
      <c r="U964" s="4" t="s">
        <v>42</v>
      </c>
      <c r="V964" s="4">
        <v>30402</v>
      </c>
      <c r="W964" s="4" t="str">
        <f t="shared" si="78"/>
        <v>600</v>
      </c>
      <c r="X964" s="4"/>
      <c r="Y964" s="4"/>
      <c r="Z964" s="4"/>
      <c r="AA964" s="4"/>
      <c r="AB964" s="4"/>
    </row>
    <row r="965" ht="30" customHeight="1" spans="1:28">
      <c r="A965" s="4">
        <v>959</v>
      </c>
      <c r="B965" s="4" t="s">
        <v>2026</v>
      </c>
      <c r="C965" s="4" t="s">
        <v>2689</v>
      </c>
      <c r="D965" s="4" t="s">
        <v>2845</v>
      </c>
      <c r="E965" s="4" t="s">
        <v>2727</v>
      </c>
      <c r="F965" s="4" t="s">
        <v>2846</v>
      </c>
      <c r="G965" s="4" t="s">
        <v>40</v>
      </c>
      <c r="H965" s="4" t="s">
        <v>2847</v>
      </c>
      <c r="I965" s="4" t="s">
        <v>2848</v>
      </c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 t="s">
        <v>41</v>
      </c>
      <c r="U965" s="4" t="s">
        <v>42</v>
      </c>
      <c r="V965" s="4">
        <v>35500</v>
      </c>
      <c r="W965" s="4" t="str">
        <f t="shared" si="78"/>
        <v>600</v>
      </c>
      <c r="X965" s="4">
        <v>600</v>
      </c>
      <c r="Y965" s="4">
        <v>0</v>
      </c>
      <c r="Z965" s="4">
        <v>0</v>
      </c>
      <c r="AA965" s="4" t="s">
        <v>42</v>
      </c>
      <c r="AB965" s="4">
        <v>600</v>
      </c>
    </row>
    <row r="966" ht="30" customHeight="1" spans="1:28">
      <c r="A966" s="4">
        <v>960</v>
      </c>
      <c r="B966" s="4" t="s">
        <v>2026</v>
      </c>
      <c r="C966" s="4" t="s">
        <v>2689</v>
      </c>
      <c r="D966" s="4" t="s">
        <v>2849</v>
      </c>
      <c r="E966" s="4" t="s">
        <v>2797</v>
      </c>
      <c r="F966" s="4" t="s">
        <v>2850</v>
      </c>
      <c r="G966" s="4" t="s">
        <v>40</v>
      </c>
      <c r="H966" s="4" t="s">
        <v>2849</v>
      </c>
      <c r="I966" s="4" t="s">
        <v>2797</v>
      </c>
      <c r="J966" s="4" t="s">
        <v>1715</v>
      </c>
      <c r="K966" s="4" t="s">
        <v>1716</v>
      </c>
      <c r="L966" s="4" t="s">
        <v>2851</v>
      </c>
      <c r="M966" s="4" t="s">
        <v>152</v>
      </c>
      <c r="N966" s="4" t="s">
        <v>2852</v>
      </c>
      <c r="O966" s="4">
        <v>5</v>
      </c>
      <c r="P966" s="4" t="s">
        <v>52</v>
      </c>
      <c r="Q966" s="4"/>
      <c r="R966" s="4" t="str">
        <f t="shared" ref="R966:R981" si="89">IF(AND(M966="跨县",P966="是"),"200",IF(AND(M966="跨县",Q966="是"),"400",IF(AND(M966="跨省",P966="是"),"800",IF(AND(M966="跨省",Q966="是"),"1200",""))))</f>
        <v>800</v>
      </c>
      <c r="S966" s="4">
        <v>800</v>
      </c>
      <c r="T966" s="4" t="s">
        <v>53</v>
      </c>
      <c r="U966" s="4" t="s">
        <v>42</v>
      </c>
      <c r="V966" s="4">
        <v>18006</v>
      </c>
      <c r="W966" s="4" t="str">
        <f t="shared" si="78"/>
        <v>700</v>
      </c>
      <c r="X966" s="4">
        <v>700</v>
      </c>
      <c r="Y966" s="4">
        <v>0</v>
      </c>
      <c r="Z966" s="4">
        <v>0</v>
      </c>
      <c r="AA966" s="4" t="s">
        <v>42</v>
      </c>
      <c r="AB966" s="4">
        <v>1500</v>
      </c>
    </row>
    <row r="967" ht="30" customHeight="1" spans="1:28">
      <c r="A967" s="4">
        <v>961</v>
      </c>
      <c r="B967" s="4" t="s">
        <v>2026</v>
      </c>
      <c r="C967" s="4" t="s">
        <v>2689</v>
      </c>
      <c r="D967" s="4" t="s">
        <v>2853</v>
      </c>
      <c r="E967" s="4" t="s">
        <v>2854</v>
      </c>
      <c r="F967" s="4" t="s">
        <v>2855</v>
      </c>
      <c r="G967" s="4" t="s">
        <v>40</v>
      </c>
      <c r="H967" s="4" t="s">
        <v>2853</v>
      </c>
      <c r="I967" s="4" t="s">
        <v>2854</v>
      </c>
      <c r="J967" s="4" t="s">
        <v>47</v>
      </c>
      <c r="K967" s="4" t="s">
        <v>48</v>
      </c>
      <c r="L967" s="4" t="s">
        <v>338</v>
      </c>
      <c r="M967" s="4" t="s">
        <v>50</v>
      </c>
      <c r="N967" s="4" t="s">
        <v>51</v>
      </c>
      <c r="O967" s="4">
        <v>10</v>
      </c>
      <c r="P967" s="4" t="s">
        <v>42</v>
      </c>
      <c r="Q967" s="4" t="s">
        <v>52</v>
      </c>
      <c r="R967" s="4" t="str">
        <f t="shared" si="89"/>
        <v>400</v>
      </c>
      <c r="S967" s="4">
        <v>400</v>
      </c>
      <c r="T967" s="4" t="s">
        <v>53</v>
      </c>
      <c r="U967" s="4" t="s">
        <v>42</v>
      </c>
      <c r="V967" s="4">
        <v>42348</v>
      </c>
      <c r="W967" s="4" t="str">
        <f t="shared" si="78"/>
        <v>1000</v>
      </c>
      <c r="X967" s="4">
        <v>1700</v>
      </c>
      <c r="Y967" s="4">
        <v>0</v>
      </c>
      <c r="Z967" s="4">
        <v>10600</v>
      </c>
      <c r="AA967" s="4" t="s">
        <v>42</v>
      </c>
      <c r="AB967" s="4">
        <v>2500</v>
      </c>
    </row>
    <row r="968" ht="30" customHeight="1" spans="1:28">
      <c r="A968" s="4">
        <v>962</v>
      </c>
      <c r="B968" s="4" t="s">
        <v>2026</v>
      </c>
      <c r="C968" s="4" t="s">
        <v>2689</v>
      </c>
      <c r="D968" s="4" t="s">
        <v>2853</v>
      </c>
      <c r="E968" s="4" t="s">
        <v>2854</v>
      </c>
      <c r="F968" s="4" t="s">
        <v>2855</v>
      </c>
      <c r="G968" s="4"/>
      <c r="H968" s="4" t="s">
        <v>2856</v>
      </c>
      <c r="I968" s="4" t="s">
        <v>2857</v>
      </c>
      <c r="J968" s="4" t="s">
        <v>47</v>
      </c>
      <c r="K968" s="4" t="s">
        <v>48</v>
      </c>
      <c r="L968" s="4" t="s">
        <v>338</v>
      </c>
      <c r="M968" s="4" t="s">
        <v>50</v>
      </c>
      <c r="N968" s="4" t="s">
        <v>56</v>
      </c>
      <c r="O968" s="4">
        <v>7</v>
      </c>
      <c r="P968" s="4" t="s">
        <v>42</v>
      </c>
      <c r="Q968" s="4" t="s">
        <v>52</v>
      </c>
      <c r="R968" s="4">
        <v>400</v>
      </c>
      <c r="S968" s="4">
        <v>400</v>
      </c>
      <c r="T968" s="4" t="s">
        <v>53</v>
      </c>
      <c r="U968" s="4" t="s">
        <v>42</v>
      </c>
      <c r="V968" s="4">
        <v>23311</v>
      </c>
      <c r="W968" s="4" t="str">
        <f t="shared" si="78"/>
        <v>700</v>
      </c>
      <c r="X968" s="4"/>
      <c r="Y968" s="4"/>
      <c r="Z968" s="4"/>
      <c r="AA968" s="4"/>
      <c r="AB968" s="4"/>
    </row>
    <row r="969" ht="30" customHeight="1" spans="1:28">
      <c r="A969" s="4">
        <v>963</v>
      </c>
      <c r="B969" s="4" t="s">
        <v>2026</v>
      </c>
      <c r="C969" s="4" t="s">
        <v>2689</v>
      </c>
      <c r="D969" s="4" t="s">
        <v>2858</v>
      </c>
      <c r="E969" s="4" t="s">
        <v>2765</v>
      </c>
      <c r="F969" s="4" t="s">
        <v>2859</v>
      </c>
      <c r="G969" s="4" t="s">
        <v>40</v>
      </c>
      <c r="H969" s="4" t="s">
        <v>2858</v>
      </c>
      <c r="I969" s="4" t="s">
        <v>2765</v>
      </c>
      <c r="J969" s="4"/>
      <c r="K969" s="4"/>
      <c r="L969" s="4"/>
      <c r="M969" s="4"/>
      <c r="N969" s="4"/>
      <c r="O969" s="4"/>
      <c r="P969" s="4"/>
      <c r="Q969" s="4"/>
      <c r="R969" s="4" t="str">
        <f t="shared" si="89"/>
        <v/>
      </c>
      <c r="S969" s="4"/>
      <c r="T969" s="4" t="s">
        <v>41</v>
      </c>
      <c r="U969" s="4" t="s">
        <v>42</v>
      </c>
      <c r="V969" s="4">
        <v>28000</v>
      </c>
      <c r="W969" s="4" t="str">
        <f t="shared" si="78"/>
        <v>500</v>
      </c>
      <c r="X969" s="4">
        <v>500</v>
      </c>
      <c r="Y969" s="4">
        <v>0</v>
      </c>
      <c r="Z969" s="4">
        <v>0</v>
      </c>
      <c r="AA969" s="4" t="s">
        <v>42</v>
      </c>
      <c r="AB969" s="4">
        <v>500</v>
      </c>
    </row>
    <row r="970" ht="30" customHeight="1" spans="1:28">
      <c r="A970" s="4">
        <v>964</v>
      </c>
      <c r="B970" s="4" t="s">
        <v>2026</v>
      </c>
      <c r="C970" s="4" t="s">
        <v>2689</v>
      </c>
      <c r="D970" s="4" t="s">
        <v>2860</v>
      </c>
      <c r="E970" s="4" t="s">
        <v>2813</v>
      </c>
      <c r="F970" s="4" t="s">
        <v>2861</v>
      </c>
      <c r="G970" s="4" t="s">
        <v>40</v>
      </c>
      <c r="H970" s="4" t="s">
        <v>2825</v>
      </c>
      <c r="I970" s="4" t="s">
        <v>2755</v>
      </c>
      <c r="J970" s="4" t="s">
        <v>47</v>
      </c>
      <c r="K970" s="4" t="s">
        <v>48</v>
      </c>
      <c r="L970" s="4" t="s">
        <v>581</v>
      </c>
      <c r="M970" s="4" t="s">
        <v>50</v>
      </c>
      <c r="N970" s="4" t="s">
        <v>233</v>
      </c>
      <c r="O970" s="4">
        <v>11</v>
      </c>
      <c r="P970" s="4" t="s">
        <v>42</v>
      </c>
      <c r="Q970" s="4" t="s">
        <v>52</v>
      </c>
      <c r="R970" s="4" t="str">
        <f t="shared" si="89"/>
        <v>400</v>
      </c>
      <c r="S970" s="4">
        <v>400</v>
      </c>
      <c r="T970" s="4" t="s">
        <v>53</v>
      </c>
      <c r="U970" s="4" t="s">
        <v>52</v>
      </c>
      <c r="V970" s="4">
        <v>56747</v>
      </c>
      <c r="W970" s="4" t="str">
        <f t="shared" si="78"/>
        <v>3200</v>
      </c>
      <c r="X970" s="4">
        <v>6200</v>
      </c>
      <c r="Y970" s="4">
        <v>0</v>
      </c>
      <c r="Z970" s="4">
        <v>11600</v>
      </c>
      <c r="AA970" s="4" t="s">
        <v>42</v>
      </c>
      <c r="AB970" s="4">
        <v>7000</v>
      </c>
    </row>
    <row r="971" ht="30" customHeight="1" spans="1:28">
      <c r="A971" s="4">
        <v>965</v>
      </c>
      <c r="B971" s="4" t="s">
        <v>2026</v>
      </c>
      <c r="C971" s="4" t="s">
        <v>2689</v>
      </c>
      <c r="D971" s="4" t="s">
        <v>2860</v>
      </c>
      <c r="E971" s="4" t="s">
        <v>2813</v>
      </c>
      <c r="F971" s="4" t="s">
        <v>2861</v>
      </c>
      <c r="G971" s="4"/>
      <c r="H971" s="4" t="s">
        <v>2862</v>
      </c>
      <c r="I971" s="4" t="s">
        <v>2863</v>
      </c>
      <c r="J971" s="4" t="s">
        <v>47</v>
      </c>
      <c r="K971" s="4" t="s">
        <v>48</v>
      </c>
      <c r="L971" s="4" t="s">
        <v>2171</v>
      </c>
      <c r="M971" s="4" t="s">
        <v>50</v>
      </c>
      <c r="N971" s="4" t="s">
        <v>233</v>
      </c>
      <c r="O971" s="4">
        <v>11</v>
      </c>
      <c r="P971" s="4" t="s">
        <v>42</v>
      </c>
      <c r="Q971" s="4" t="s">
        <v>52</v>
      </c>
      <c r="R971" s="4" t="str">
        <f t="shared" si="89"/>
        <v>400</v>
      </c>
      <c r="S971" s="4">
        <v>400</v>
      </c>
      <c r="T971" s="4" t="s">
        <v>53</v>
      </c>
      <c r="U971" s="4" t="s">
        <v>52</v>
      </c>
      <c r="V971" s="4">
        <v>46618</v>
      </c>
      <c r="W971" s="4" t="str">
        <f t="shared" si="78"/>
        <v>3000</v>
      </c>
      <c r="X971" s="4"/>
      <c r="Y971" s="4"/>
      <c r="Z971" s="4"/>
      <c r="AA971" s="4"/>
      <c r="AB971" s="4"/>
    </row>
    <row r="972" ht="30" customHeight="1" spans="1:28">
      <c r="A972" s="4">
        <v>966</v>
      </c>
      <c r="B972" s="4" t="s">
        <v>2026</v>
      </c>
      <c r="C972" s="4" t="s">
        <v>2689</v>
      </c>
      <c r="D972" s="4" t="s">
        <v>2864</v>
      </c>
      <c r="E972" s="4" t="s">
        <v>2795</v>
      </c>
      <c r="F972" s="4" t="s">
        <v>2865</v>
      </c>
      <c r="G972" s="4" t="s">
        <v>40</v>
      </c>
      <c r="H972" s="4" t="s">
        <v>2866</v>
      </c>
      <c r="I972" s="7" t="s">
        <v>2867</v>
      </c>
      <c r="J972" s="4" t="s">
        <v>476</v>
      </c>
      <c r="K972" s="4" t="s">
        <v>564</v>
      </c>
      <c r="L972" s="4" t="s">
        <v>2695</v>
      </c>
      <c r="M972" s="4" t="s">
        <v>152</v>
      </c>
      <c r="N972" s="4" t="s">
        <v>233</v>
      </c>
      <c r="O972" s="4">
        <v>11</v>
      </c>
      <c r="P972" s="4" t="s">
        <v>42</v>
      </c>
      <c r="Q972" s="4" t="s">
        <v>52</v>
      </c>
      <c r="R972" s="4" t="str">
        <f t="shared" si="89"/>
        <v>1200</v>
      </c>
      <c r="S972" s="4">
        <v>1200</v>
      </c>
      <c r="T972" s="4" t="s">
        <v>53</v>
      </c>
      <c r="U972" s="4" t="s">
        <v>52</v>
      </c>
      <c r="V972" s="4">
        <v>61610</v>
      </c>
      <c r="W972" s="4" t="str">
        <f t="shared" ref="W972:W1035" si="90">_xlfn.IFS(AND(T972="经营实体就业",U972="是",V972&gt;=50000),"3200",AND(T972="经营实体就业",U972="否",V972&gt;=50000),"1200",AND(T972="经营实体就业",U972="是",V972&gt;=30000,V972&lt;50000),"3000",AND(T972="经营实体就业",U972="否",V972&gt;=30000,V972&lt;50000),"1000",AND(T972="经营实体就业",U972="是",V972&gt;=15000,V972&lt;30000),"2700",AND(T972="经营实体就业",U972="否",V972&gt;=15000,V972&lt;30000),"700",AND(T972="经营实体就业",U972="是",V972&gt;=10000,V972&lt;15000),"2500",AND(T972="经营实体就业",U972="否",V972&gt;=10000,V972&lt;15000),"500",AND(T972="临时务工",V972&gt;=10000,V972&lt;15000),"300",AND(T972="临时务工",V972&gt;=15000,V972&lt;30000),"500",AND(T972="临时务工",V972&gt;=30000,V972&lt;50000),"600",AND(T972="临时务工",V972&gt;=50000),"800",AND(T972="",U972="",V972=""),"")</f>
        <v>3200</v>
      </c>
      <c r="X972" s="4">
        <v>3200</v>
      </c>
      <c r="Y972" s="4">
        <v>0</v>
      </c>
      <c r="Z972" s="4">
        <v>3000</v>
      </c>
      <c r="AA972" s="4" t="s">
        <v>42</v>
      </c>
      <c r="AB972" s="4">
        <v>4400</v>
      </c>
    </row>
    <row r="973" ht="30" customHeight="1" spans="1:28">
      <c r="A973" s="4">
        <v>967</v>
      </c>
      <c r="B973" s="4" t="s">
        <v>2026</v>
      </c>
      <c r="C973" s="4" t="s">
        <v>2689</v>
      </c>
      <c r="D973" s="4" t="s">
        <v>2868</v>
      </c>
      <c r="E973" s="4" t="s">
        <v>2869</v>
      </c>
      <c r="F973" s="4" t="s">
        <v>2870</v>
      </c>
      <c r="G973" s="4" t="s">
        <v>40</v>
      </c>
      <c r="H973" s="4" t="s">
        <v>2871</v>
      </c>
      <c r="I973" s="7" t="s">
        <v>2808</v>
      </c>
      <c r="J973" s="4" t="s">
        <v>47</v>
      </c>
      <c r="K973" s="4" t="s">
        <v>48</v>
      </c>
      <c r="L973" s="4" t="s">
        <v>2171</v>
      </c>
      <c r="M973" s="4" t="s">
        <v>50</v>
      </c>
      <c r="N973" s="4" t="s">
        <v>233</v>
      </c>
      <c r="O973" s="4">
        <v>11</v>
      </c>
      <c r="P973" s="4" t="s">
        <v>42</v>
      </c>
      <c r="Q973" s="4" t="s">
        <v>52</v>
      </c>
      <c r="R973" s="4" t="str">
        <f t="shared" si="89"/>
        <v>400</v>
      </c>
      <c r="S973" s="4">
        <v>400</v>
      </c>
      <c r="T973" s="4" t="s">
        <v>53</v>
      </c>
      <c r="U973" s="4" t="s">
        <v>52</v>
      </c>
      <c r="V973" s="4">
        <v>40613</v>
      </c>
      <c r="W973" s="4" t="str">
        <f t="shared" si="90"/>
        <v>3000</v>
      </c>
      <c r="X973" s="4">
        <v>3000</v>
      </c>
      <c r="Y973" s="4">
        <v>0</v>
      </c>
      <c r="Z973" s="4">
        <v>0</v>
      </c>
      <c r="AA973" s="4" t="s">
        <v>42</v>
      </c>
      <c r="AB973" s="4">
        <v>3400</v>
      </c>
    </row>
    <row r="974" ht="30" customHeight="1" spans="1:28">
      <c r="A974" s="4">
        <v>968</v>
      </c>
      <c r="B974" s="4" t="s">
        <v>2026</v>
      </c>
      <c r="C974" s="4" t="s">
        <v>2689</v>
      </c>
      <c r="D974" s="4" t="s">
        <v>2741</v>
      </c>
      <c r="E974" s="4" t="s">
        <v>2872</v>
      </c>
      <c r="F974" s="4" t="s">
        <v>2873</v>
      </c>
      <c r="G974" s="4" t="s">
        <v>40</v>
      </c>
      <c r="H974" s="4" t="s">
        <v>2741</v>
      </c>
      <c r="I974" s="7" t="s">
        <v>2872</v>
      </c>
      <c r="J974" s="4" t="s">
        <v>47</v>
      </c>
      <c r="K974" s="4" t="s">
        <v>902</v>
      </c>
      <c r="L974" s="4" t="s">
        <v>1168</v>
      </c>
      <c r="M974" s="4" t="s">
        <v>50</v>
      </c>
      <c r="N974" s="4" t="s">
        <v>233</v>
      </c>
      <c r="O974" s="4">
        <v>12</v>
      </c>
      <c r="P974" s="4"/>
      <c r="Q974" s="4" t="s">
        <v>52</v>
      </c>
      <c r="R974" s="4" t="str">
        <f t="shared" si="89"/>
        <v>400</v>
      </c>
      <c r="S974" s="4">
        <v>400</v>
      </c>
      <c r="T974" s="4" t="s">
        <v>53</v>
      </c>
      <c r="U974" s="4" t="s">
        <v>42</v>
      </c>
      <c r="V974" s="4">
        <v>23500</v>
      </c>
      <c r="W974" s="4" t="str">
        <f t="shared" si="90"/>
        <v>700</v>
      </c>
      <c r="X974" s="4">
        <v>700</v>
      </c>
      <c r="Y974" s="4">
        <v>0</v>
      </c>
      <c r="Z974" s="4">
        <v>0</v>
      </c>
      <c r="AA974" s="4" t="s">
        <v>42</v>
      </c>
      <c r="AB974" s="4">
        <v>1100</v>
      </c>
    </row>
    <row r="975" ht="30" customHeight="1" spans="1:28">
      <c r="A975" s="4">
        <v>969</v>
      </c>
      <c r="B975" s="4" t="s">
        <v>2026</v>
      </c>
      <c r="C975" s="4" t="s">
        <v>2689</v>
      </c>
      <c r="D975" s="4" t="s">
        <v>2874</v>
      </c>
      <c r="E975" s="4" t="s">
        <v>2755</v>
      </c>
      <c r="F975" s="4" t="s">
        <v>2875</v>
      </c>
      <c r="G975" s="4" t="s">
        <v>40</v>
      </c>
      <c r="H975" s="4" t="s">
        <v>2876</v>
      </c>
      <c r="I975" s="7" t="s">
        <v>2877</v>
      </c>
      <c r="J975" s="4" t="s">
        <v>817</v>
      </c>
      <c r="K975" s="4" t="s">
        <v>2878</v>
      </c>
      <c r="L975" s="4" t="s">
        <v>2879</v>
      </c>
      <c r="M975" s="4" t="s">
        <v>152</v>
      </c>
      <c r="N975" s="4" t="s">
        <v>233</v>
      </c>
      <c r="O975" s="4">
        <v>12</v>
      </c>
      <c r="P975" s="4" t="s">
        <v>42</v>
      </c>
      <c r="Q975" s="4" t="s">
        <v>52</v>
      </c>
      <c r="R975" s="4" t="str">
        <f t="shared" si="89"/>
        <v>1200</v>
      </c>
      <c r="S975" s="4">
        <v>1200</v>
      </c>
      <c r="T975" s="4" t="s">
        <v>53</v>
      </c>
      <c r="U975" s="4" t="s">
        <v>42</v>
      </c>
      <c r="V975" s="4">
        <v>62600</v>
      </c>
      <c r="W975" s="4" t="str">
        <f t="shared" si="90"/>
        <v>1200</v>
      </c>
      <c r="X975" s="4">
        <v>1900</v>
      </c>
      <c r="Y975" s="4">
        <v>0</v>
      </c>
      <c r="Z975" s="4">
        <v>0</v>
      </c>
      <c r="AA975" s="4" t="s">
        <v>42</v>
      </c>
      <c r="AB975" s="4">
        <v>3500</v>
      </c>
    </row>
    <row r="976" ht="30" customHeight="1" spans="1:28">
      <c r="A976" s="4">
        <v>970</v>
      </c>
      <c r="B976" s="4" t="s">
        <v>2026</v>
      </c>
      <c r="C976" s="4" t="s">
        <v>2689</v>
      </c>
      <c r="D976" s="4" t="s">
        <v>2874</v>
      </c>
      <c r="E976" s="4" t="s">
        <v>2755</v>
      </c>
      <c r="F976" s="4" t="s">
        <v>2875</v>
      </c>
      <c r="G976" s="4"/>
      <c r="H976" s="4" t="s">
        <v>2880</v>
      </c>
      <c r="I976" s="7" t="s">
        <v>2881</v>
      </c>
      <c r="J976" s="4" t="s">
        <v>47</v>
      </c>
      <c r="K976" s="4" t="s">
        <v>902</v>
      </c>
      <c r="L976" s="4" t="s">
        <v>1168</v>
      </c>
      <c r="M976" s="4" t="s">
        <v>50</v>
      </c>
      <c r="N976" s="4" t="s">
        <v>233</v>
      </c>
      <c r="O976" s="4">
        <v>6</v>
      </c>
      <c r="P976" s="4"/>
      <c r="Q976" s="4" t="s">
        <v>52</v>
      </c>
      <c r="R976" s="4" t="str">
        <f t="shared" si="89"/>
        <v>400</v>
      </c>
      <c r="S976" s="4">
        <v>400</v>
      </c>
      <c r="T976" s="4" t="s">
        <v>53</v>
      </c>
      <c r="U976" s="4" t="s">
        <v>42</v>
      </c>
      <c r="V976" s="4">
        <v>23900</v>
      </c>
      <c r="W976" s="4" t="str">
        <f t="shared" si="90"/>
        <v>700</v>
      </c>
      <c r="X976" s="4"/>
      <c r="Y976" s="4"/>
      <c r="Z976" s="4"/>
      <c r="AA976" s="4"/>
      <c r="AB976" s="4"/>
    </row>
    <row r="977" ht="30" customHeight="1" spans="1:28">
      <c r="A977" s="4">
        <v>971</v>
      </c>
      <c r="B977" s="4" t="s">
        <v>2026</v>
      </c>
      <c r="C977" s="4" t="s">
        <v>2689</v>
      </c>
      <c r="D977" s="4" t="s">
        <v>2882</v>
      </c>
      <c r="E977" s="4" t="s">
        <v>2883</v>
      </c>
      <c r="F977" s="4" t="s">
        <v>2884</v>
      </c>
      <c r="G977" s="4" t="s">
        <v>40</v>
      </c>
      <c r="H977" s="4" t="s">
        <v>2885</v>
      </c>
      <c r="I977" s="4" t="s">
        <v>2886</v>
      </c>
      <c r="J977" s="4" t="s">
        <v>47</v>
      </c>
      <c r="K977" s="4" t="s">
        <v>422</v>
      </c>
      <c r="L977" s="4" t="s">
        <v>1998</v>
      </c>
      <c r="M977" s="4" t="s">
        <v>50</v>
      </c>
      <c r="N977" s="4" t="s">
        <v>233</v>
      </c>
      <c r="O977" s="4">
        <v>12</v>
      </c>
      <c r="P977" s="4" t="s">
        <v>42</v>
      </c>
      <c r="Q977" s="4" t="s">
        <v>52</v>
      </c>
      <c r="R977" s="4" t="str">
        <f t="shared" si="89"/>
        <v>400</v>
      </c>
      <c r="S977" s="4">
        <v>400</v>
      </c>
      <c r="T977" s="4" t="s">
        <v>53</v>
      </c>
      <c r="U977" s="4" t="s">
        <v>52</v>
      </c>
      <c r="V977" s="4">
        <v>50594</v>
      </c>
      <c r="W977" s="4" t="str">
        <f t="shared" si="90"/>
        <v>3200</v>
      </c>
      <c r="X977" s="4">
        <v>3200</v>
      </c>
      <c r="Y977" s="4">
        <v>0</v>
      </c>
      <c r="Z977" s="4">
        <v>19000</v>
      </c>
      <c r="AA977" s="4" t="s">
        <v>42</v>
      </c>
      <c r="AB977" s="4">
        <v>3600</v>
      </c>
    </row>
    <row r="978" ht="30" customHeight="1" spans="1:28">
      <c r="A978" s="4">
        <v>972</v>
      </c>
      <c r="B978" s="4" t="s">
        <v>2026</v>
      </c>
      <c r="C978" s="4" t="s">
        <v>2689</v>
      </c>
      <c r="D978" s="4" t="s">
        <v>2887</v>
      </c>
      <c r="E978" s="4" t="s">
        <v>2888</v>
      </c>
      <c r="F978" s="4" t="s">
        <v>2889</v>
      </c>
      <c r="G978" s="4" t="s">
        <v>40</v>
      </c>
      <c r="H978" s="4" t="s">
        <v>202</v>
      </c>
      <c r="I978" s="4" t="s">
        <v>2890</v>
      </c>
      <c r="J978" s="4" t="s">
        <v>47</v>
      </c>
      <c r="K978" s="4" t="s">
        <v>902</v>
      </c>
      <c r="L978" s="4" t="s">
        <v>1168</v>
      </c>
      <c r="M978" s="4" t="s">
        <v>50</v>
      </c>
      <c r="N978" s="4" t="s">
        <v>233</v>
      </c>
      <c r="O978" s="4">
        <v>12</v>
      </c>
      <c r="P978" s="4"/>
      <c r="Q978" s="4" t="s">
        <v>52</v>
      </c>
      <c r="R978" s="4" t="str">
        <f t="shared" si="89"/>
        <v>400</v>
      </c>
      <c r="S978" s="4">
        <v>400</v>
      </c>
      <c r="T978" s="4" t="s">
        <v>53</v>
      </c>
      <c r="U978" s="4" t="s">
        <v>42</v>
      </c>
      <c r="V978" s="4">
        <v>32300</v>
      </c>
      <c r="W978" s="4" t="str">
        <f t="shared" si="90"/>
        <v>1000</v>
      </c>
      <c r="X978" s="4">
        <v>1000</v>
      </c>
      <c r="Y978" s="4">
        <v>0</v>
      </c>
      <c r="Z978" s="4">
        <v>0</v>
      </c>
      <c r="AA978" s="4" t="s">
        <v>42</v>
      </c>
      <c r="AB978" s="4">
        <v>1400</v>
      </c>
    </row>
    <row r="979" ht="30" customHeight="1" spans="1:28">
      <c r="A979" s="4">
        <v>973</v>
      </c>
      <c r="B979" s="4" t="s">
        <v>2026</v>
      </c>
      <c r="C979" s="4" t="s">
        <v>2689</v>
      </c>
      <c r="D979" s="4" t="s">
        <v>2891</v>
      </c>
      <c r="E979" s="4" t="s">
        <v>2813</v>
      </c>
      <c r="F979" s="4" t="s">
        <v>2892</v>
      </c>
      <c r="G979" s="4" t="s">
        <v>40</v>
      </c>
      <c r="H979" s="4" t="s">
        <v>2893</v>
      </c>
      <c r="I979" s="4" t="s">
        <v>2697</v>
      </c>
      <c r="J979" s="4" t="s">
        <v>47</v>
      </c>
      <c r="K979" s="4" t="s">
        <v>125</v>
      </c>
      <c r="L979" s="4" t="s">
        <v>907</v>
      </c>
      <c r="M979" s="4" t="s">
        <v>50</v>
      </c>
      <c r="N979" s="4" t="s">
        <v>233</v>
      </c>
      <c r="O979" s="4">
        <v>12</v>
      </c>
      <c r="P979" s="4" t="s">
        <v>42</v>
      </c>
      <c r="Q979" s="4" t="str">
        <f>IF(AND(O979&gt;=6),"是",IF(ISBLANK(O979),"","否"))</f>
        <v>是</v>
      </c>
      <c r="R979" s="4" t="str">
        <f t="shared" si="89"/>
        <v>400</v>
      </c>
      <c r="S979" s="4">
        <v>400</v>
      </c>
      <c r="T979" s="4" t="s">
        <v>53</v>
      </c>
      <c r="U979" s="4" t="s">
        <v>52</v>
      </c>
      <c r="V979" s="4">
        <v>64857</v>
      </c>
      <c r="W979" s="4" t="str">
        <f t="shared" si="90"/>
        <v>3200</v>
      </c>
      <c r="X979" s="4">
        <v>9600</v>
      </c>
      <c r="Y979" s="4">
        <v>0</v>
      </c>
      <c r="Z979" s="4">
        <v>0</v>
      </c>
      <c r="AA979" s="4" t="s">
        <v>42</v>
      </c>
      <c r="AB979" s="4">
        <v>10800</v>
      </c>
    </row>
    <row r="980" ht="30" customHeight="1" spans="1:28">
      <c r="A980" s="4">
        <v>974</v>
      </c>
      <c r="B980" s="4" t="s">
        <v>2026</v>
      </c>
      <c r="C980" s="4" t="s">
        <v>2689</v>
      </c>
      <c r="D980" s="4" t="s">
        <v>2891</v>
      </c>
      <c r="E980" s="4" t="s">
        <v>2813</v>
      </c>
      <c r="F980" s="4" t="s">
        <v>2892</v>
      </c>
      <c r="G980" s="4"/>
      <c r="H980" s="4" t="s">
        <v>2894</v>
      </c>
      <c r="I980" s="4" t="s">
        <v>2598</v>
      </c>
      <c r="J980" s="4" t="s">
        <v>47</v>
      </c>
      <c r="K980" s="4" t="s">
        <v>48</v>
      </c>
      <c r="L980" s="4" t="s">
        <v>581</v>
      </c>
      <c r="M980" s="4" t="s">
        <v>50</v>
      </c>
      <c r="N980" s="4" t="s">
        <v>233</v>
      </c>
      <c r="O980" s="4">
        <v>12</v>
      </c>
      <c r="P980" s="4" t="str">
        <f t="shared" ref="P980:P983" si="91">IF(AND(O980&gt;=3,O980&lt;6),"是",IF(ISBLANK(O980),"","否"))</f>
        <v>否</v>
      </c>
      <c r="Q980" s="4" t="s">
        <v>52</v>
      </c>
      <c r="R980" s="4" t="str">
        <f t="shared" si="89"/>
        <v>400</v>
      </c>
      <c r="S980" s="4">
        <v>400</v>
      </c>
      <c r="T980" s="4" t="s">
        <v>53</v>
      </c>
      <c r="U980" s="4" t="s">
        <v>52</v>
      </c>
      <c r="V980" s="4">
        <v>66793</v>
      </c>
      <c r="W980" s="4" t="str">
        <f t="shared" si="90"/>
        <v>3200</v>
      </c>
      <c r="X980" s="4"/>
      <c r="Y980" s="4"/>
      <c r="Z980" s="4"/>
      <c r="AA980" s="4"/>
      <c r="AB980" s="4"/>
    </row>
    <row r="981" ht="30" customHeight="1" spans="1:28">
      <c r="A981" s="4">
        <v>975</v>
      </c>
      <c r="B981" s="4" t="s">
        <v>2026</v>
      </c>
      <c r="C981" s="4" t="s">
        <v>2689</v>
      </c>
      <c r="D981" s="4" t="s">
        <v>2891</v>
      </c>
      <c r="E981" s="4" t="s">
        <v>2813</v>
      </c>
      <c r="F981" s="4" t="s">
        <v>2892</v>
      </c>
      <c r="G981" s="4"/>
      <c r="H981" s="4" t="s">
        <v>2895</v>
      </c>
      <c r="I981" s="4" t="s">
        <v>2896</v>
      </c>
      <c r="J981" s="4" t="s">
        <v>47</v>
      </c>
      <c r="K981" s="4" t="s">
        <v>48</v>
      </c>
      <c r="L981" s="4" t="s">
        <v>581</v>
      </c>
      <c r="M981" s="4" t="s">
        <v>50</v>
      </c>
      <c r="N981" s="4" t="s">
        <v>233</v>
      </c>
      <c r="O981" s="4">
        <v>12</v>
      </c>
      <c r="P981" s="4" t="str">
        <f t="shared" si="91"/>
        <v>否</v>
      </c>
      <c r="Q981" s="4" t="s">
        <v>52</v>
      </c>
      <c r="R981" s="4" t="str">
        <f t="shared" si="89"/>
        <v>400</v>
      </c>
      <c r="S981" s="4">
        <v>400</v>
      </c>
      <c r="T981" s="4" t="s">
        <v>53</v>
      </c>
      <c r="U981" s="4" t="s">
        <v>52</v>
      </c>
      <c r="V981" s="4">
        <v>59619</v>
      </c>
      <c r="W981" s="4" t="str">
        <f t="shared" si="90"/>
        <v>3200</v>
      </c>
      <c r="X981" s="4"/>
      <c r="Y981" s="4"/>
      <c r="Z981" s="4"/>
      <c r="AA981" s="4"/>
      <c r="AB981" s="4"/>
    </row>
    <row r="982" ht="30" customHeight="1" spans="1:28">
      <c r="A982" s="4">
        <v>976</v>
      </c>
      <c r="B982" s="4" t="s">
        <v>2026</v>
      </c>
      <c r="C982" s="4" t="s">
        <v>2689</v>
      </c>
      <c r="D982" s="4" t="s">
        <v>2897</v>
      </c>
      <c r="E982" s="4" t="s">
        <v>69</v>
      </c>
      <c r="F982" s="4" t="s">
        <v>2898</v>
      </c>
      <c r="G982" s="4" t="s">
        <v>40</v>
      </c>
      <c r="H982" s="4" t="s">
        <v>2897</v>
      </c>
      <c r="I982" s="4" t="s">
        <v>69</v>
      </c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 t="s">
        <v>41</v>
      </c>
      <c r="U982" s="4" t="s">
        <v>42</v>
      </c>
      <c r="V982" s="4">
        <v>15000</v>
      </c>
      <c r="W982" s="4" t="str">
        <f t="shared" si="90"/>
        <v>500</v>
      </c>
      <c r="X982" s="4">
        <v>3700</v>
      </c>
      <c r="Y982" s="4">
        <v>0</v>
      </c>
      <c r="Z982" s="4">
        <v>0</v>
      </c>
      <c r="AA982" s="4" t="s">
        <v>42</v>
      </c>
      <c r="AB982" s="4">
        <v>4100</v>
      </c>
    </row>
    <row r="983" ht="30" customHeight="1" spans="1:28">
      <c r="A983" s="4">
        <v>977</v>
      </c>
      <c r="B983" s="4" t="s">
        <v>2026</v>
      </c>
      <c r="C983" s="4" t="s">
        <v>2689</v>
      </c>
      <c r="D983" s="4" t="s">
        <v>2897</v>
      </c>
      <c r="E983" s="4" t="s">
        <v>69</v>
      </c>
      <c r="F983" s="4" t="s">
        <v>2898</v>
      </c>
      <c r="G983" s="4"/>
      <c r="H983" s="4" t="s">
        <v>2899</v>
      </c>
      <c r="I983" s="4" t="s">
        <v>46</v>
      </c>
      <c r="J983" s="4" t="s">
        <v>47</v>
      </c>
      <c r="K983" s="4" t="s">
        <v>48</v>
      </c>
      <c r="L983" s="4" t="s">
        <v>581</v>
      </c>
      <c r="M983" s="4" t="s">
        <v>50</v>
      </c>
      <c r="N983" s="4" t="s">
        <v>233</v>
      </c>
      <c r="O983" s="4">
        <v>12</v>
      </c>
      <c r="P983" s="4" t="str">
        <f t="shared" si="91"/>
        <v>否</v>
      </c>
      <c r="Q983" s="4" t="s">
        <v>52</v>
      </c>
      <c r="R983" s="4" t="str">
        <f t="shared" ref="R983:R985" si="92">IF(AND(M983="跨县",P983="是"),"200",IF(AND(M983="跨县",Q983="是"),"400",IF(AND(M983="跨省",P983="是"),"800",IF(AND(M983="跨省",Q983="是"),"1200",""))))</f>
        <v>400</v>
      </c>
      <c r="S983" s="4">
        <v>400</v>
      </c>
      <c r="T983" s="4" t="s">
        <v>53</v>
      </c>
      <c r="U983" s="4" t="s">
        <v>52</v>
      </c>
      <c r="V983" s="4">
        <v>50010</v>
      </c>
      <c r="W983" s="4" t="str">
        <f t="shared" si="90"/>
        <v>3200</v>
      </c>
      <c r="X983" s="4"/>
      <c r="Y983" s="4"/>
      <c r="Z983" s="4"/>
      <c r="AA983" s="4"/>
      <c r="AB983" s="4"/>
    </row>
    <row r="984" ht="30" customHeight="1" spans="1:28">
      <c r="A984" s="4">
        <v>978</v>
      </c>
      <c r="B984" s="4" t="s">
        <v>2026</v>
      </c>
      <c r="C984" s="4" t="s">
        <v>2689</v>
      </c>
      <c r="D984" s="4" t="s">
        <v>2900</v>
      </c>
      <c r="E984" s="4" t="s">
        <v>2755</v>
      </c>
      <c r="F984" s="4" t="s">
        <v>2901</v>
      </c>
      <c r="G984" s="4" t="s">
        <v>40</v>
      </c>
      <c r="H984" s="4" t="s">
        <v>2902</v>
      </c>
      <c r="I984" s="4" t="s">
        <v>2903</v>
      </c>
      <c r="J984" s="4" t="s">
        <v>476</v>
      </c>
      <c r="K984" s="4" t="s">
        <v>564</v>
      </c>
      <c r="L984" s="4" t="s">
        <v>565</v>
      </c>
      <c r="M984" s="4" t="s">
        <v>152</v>
      </c>
      <c r="N984" s="4" t="s">
        <v>507</v>
      </c>
      <c r="O984" s="4">
        <v>6</v>
      </c>
      <c r="P984" s="4" t="s">
        <v>42</v>
      </c>
      <c r="Q984" s="4" t="str">
        <f>IF(AND(O984&gt;=6),"是",IF(ISBLANK(O984),"","否"))</f>
        <v>是</v>
      </c>
      <c r="R984" s="4" t="str">
        <f t="shared" si="92"/>
        <v>1200</v>
      </c>
      <c r="S984" s="4">
        <v>1200</v>
      </c>
      <c r="T984" s="4" t="s">
        <v>53</v>
      </c>
      <c r="U984" s="4" t="s">
        <v>42</v>
      </c>
      <c r="V984" s="4">
        <v>64857</v>
      </c>
      <c r="W984" s="4" t="str">
        <f t="shared" si="90"/>
        <v>1200</v>
      </c>
      <c r="X984" s="4">
        <v>1200</v>
      </c>
      <c r="Y984" s="4">
        <v>0</v>
      </c>
      <c r="Z984" s="4">
        <v>0</v>
      </c>
      <c r="AA984" s="4" t="s">
        <v>42</v>
      </c>
      <c r="AB984" s="4">
        <v>2400</v>
      </c>
    </row>
    <row r="985" ht="30" customHeight="1" spans="1:28">
      <c r="A985" s="4">
        <v>979</v>
      </c>
      <c r="B985" s="4" t="s">
        <v>2026</v>
      </c>
      <c r="C985" s="4" t="s">
        <v>2689</v>
      </c>
      <c r="D985" s="4" t="s">
        <v>2904</v>
      </c>
      <c r="E985" s="4" t="s">
        <v>86</v>
      </c>
      <c r="F985" s="4" t="s">
        <v>2905</v>
      </c>
      <c r="G985" s="4" t="s">
        <v>40</v>
      </c>
      <c r="H985" s="4" t="s">
        <v>2906</v>
      </c>
      <c r="I985" s="4" t="s">
        <v>2907</v>
      </c>
      <c r="J985" s="4" t="s">
        <v>47</v>
      </c>
      <c r="K985" s="4" t="s">
        <v>125</v>
      </c>
      <c r="L985" s="4" t="s">
        <v>907</v>
      </c>
      <c r="M985" s="4" t="s">
        <v>50</v>
      </c>
      <c r="N985" s="4" t="s">
        <v>233</v>
      </c>
      <c r="O985" s="4">
        <v>12</v>
      </c>
      <c r="P985" s="4" t="s">
        <v>42</v>
      </c>
      <c r="Q985" s="4" t="str">
        <f>IF(AND(O985&gt;=6),"是",IF(ISBLANK(O985),"","否"))</f>
        <v>是</v>
      </c>
      <c r="R985" s="4" t="str">
        <f t="shared" si="92"/>
        <v>400</v>
      </c>
      <c r="S985" s="4">
        <v>400</v>
      </c>
      <c r="T985" s="4" t="s">
        <v>53</v>
      </c>
      <c r="U985" s="4" t="s">
        <v>52</v>
      </c>
      <c r="V985" s="4">
        <v>21535</v>
      </c>
      <c r="W985" s="4" t="str">
        <f t="shared" si="90"/>
        <v>2700</v>
      </c>
      <c r="X985" s="4">
        <v>6200</v>
      </c>
      <c r="Y985" s="4">
        <v>0</v>
      </c>
      <c r="Z985" s="4">
        <v>0</v>
      </c>
      <c r="AA985" s="4" t="s">
        <v>42</v>
      </c>
      <c r="AB985" s="4">
        <v>6600</v>
      </c>
    </row>
    <row r="986" ht="30" customHeight="1" spans="1:28">
      <c r="A986" s="4">
        <v>980</v>
      </c>
      <c r="B986" s="4" t="s">
        <v>2026</v>
      </c>
      <c r="C986" s="4" t="s">
        <v>2689</v>
      </c>
      <c r="D986" s="4" t="s">
        <v>2904</v>
      </c>
      <c r="E986" s="4" t="s">
        <v>86</v>
      </c>
      <c r="F986" s="4" t="s">
        <v>2905</v>
      </c>
      <c r="G986" s="4"/>
      <c r="H986" s="4" t="s">
        <v>2908</v>
      </c>
      <c r="I986" s="4" t="s">
        <v>2909</v>
      </c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 t="s">
        <v>53</v>
      </c>
      <c r="U986" s="4" t="s">
        <v>52</v>
      </c>
      <c r="V986" s="4">
        <v>56262</v>
      </c>
      <c r="W986" s="4" t="str">
        <f t="shared" si="90"/>
        <v>3200</v>
      </c>
      <c r="X986" s="4"/>
      <c r="Y986" s="4"/>
      <c r="Z986" s="4"/>
      <c r="AA986" s="4"/>
      <c r="AB986" s="4"/>
    </row>
    <row r="987" ht="30" customHeight="1" spans="1:28">
      <c r="A987" s="4">
        <v>981</v>
      </c>
      <c r="B987" s="4" t="s">
        <v>2026</v>
      </c>
      <c r="C987" s="4" t="s">
        <v>2689</v>
      </c>
      <c r="D987" s="4" t="s">
        <v>2904</v>
      </c>
      <c r="E987" s="4" t="s">
        <v>86</v>
      </c>
      <c r="F987" s="4" t="s">
        <v>2905</v>
      </c>
      <c r="G987" s="4"/>
      <c r="H987" s="4" t="s">
        <v>2910</v>
      </c>
      <c r="I987" s="4" t="s">
        <v>2911</v>
      </c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 t="s">
        <v>41</v>
      </c>
      <c r="U987" s="4" t="s">
        <v>42</v>
      </c>
      <c r="V987" s="4">
        <v>11438</v>
      </c>
      <c r="W987" s="4" t="str">
        <f t="shared" si="90"/>
        <v>300</v>
      </c>
      <c r="X987" s="4"/>
      <c r="Y987" s="4"/>
      <c r="Z987" s="4"/>
      <c r="AA987" s="4"/>
      <c r="AB987" s="4"/>
    </row>
    <row r="988" ht="30" customHeight="1" spans="1:28">
      <c r="A988" s="4">
        <v>982</v>
      </c>
      <c r="B988" s="4" t="s">
        <v>2026</v>
      </c>
      <c r="C988" s="4" t="s">
        <v>2689</v>
      </c>
      <c r="D988" s="4" t="s">
        <v>2912</v>
      </c>
      <c r="E988" s="4" t="s">
        <v>38</v>
      </c>
      <c r="F988" s="4" t="s">
        <v>2913</v>
      </c>
      <c r="G988" s="4" t="s">
        <v>40</v>
      </c>
      <c r="H988" s="4" t="s">
        <v>2912</v>
      </c>
      <c r="I988" s="4" t="s">
        <v>38</v>
      </c>
      <c r="J988" s="4"/>
      <c r="K988" s="4"/>
      <c r="L988" s="4"/>
      <c r="M988" s="4"/>
      <c r="N988" s="4"/>
      <c r="O988" s="4"/>
      <c r="P988" s="4"/>
      <c r="Q988" s="4"/>
      <c r="R988" s="4" t="str">
        <f>IF(AND(M988="跨县",P988="是"),"200",IF(AND(M988="跨县",Q988="是"),"400",IF(AND(M988="跨省",P988="是"),"800",IF(AND(M988="跨省",Q988="是"),"1200",""))))</f>
        <v/>
      </c>
      <c r="S988" s="4"/>
      <c r="T988" s="4" t="s">
        <v>41</v>
      </c>
      <c r="U988" s="4" t="s">
        <v>42</v>
      </c>
      <c r="V988" s="4">
        <v>38300</v>
      </c>
      <c r="W988" s="4" t="str">
        <f t="shared" si="90"/>
        <v>600</v>
      </c>
      <c r="X988" s="4">
        <v>600</v>
      </c>
      <c r="Y988" s="4">
        <v>0</v>
      </c>
      <c r="Z988" s="4">
        <v>0</v>
      </c>
      <c r="AA988" s="4" t="s">
        <v>42</v>
      </c>
      <c r="AB988" s="4">
        <v>600</v>
      </c>
    </row>
    <row r="989" ht="30" customHeight="1" spans="1:28">
      <c r="A989" s="4">
        <v>983</v>
      </c>
      <c r="B989" s="4" t="s">
        <v>2026</v>
      </c>
      <c r="C989" s="4" t="s">
        <v>2689</v>
      </c>
      <c r="D989" s="4" t="s">
        <v>2914</v>
      </c>
      <c r="E989" s="4" t="s">
        <v>2915</v>
      </c>
      <c r="F989" s="4" t="s">
        <v>2916</v>
      </c>
      <c r="G989" s="4" t="s">
        <v>40</v>
      </c>
      <c r="H989" s="7" t="s">
        <v>2914</v>
      </c>
      <c r="I989" s="7" t="s">
        <v>2915</v>
      </c>
      <c r="J989" s="4" t="s">
        <v>197</v>
      </c>
      <c r="K989" s="4" t="s">
        <v>2917</v>
      </c>
      <c r="L989" s="4" t="s">
        <v>2918</v>
      </c>
      <c r="M989" s="4" t="s">
        <v>152</v>
      </c>
      <c r="N989" s="4" t="s">
        <v>233</v>
      </c>
      <c r="O989" s="4">
        <v>12</v>
      </c>
      <c r="P989" s="4" t="s">
        <v>42</v>
      </c>
      <c r="Q989" s="4" t="s">
        <v>52</v>
      </c>
      <c r="R989" s="4" t="str">
        <f>IF(AND(M989="跨县",P989="是"),"200",IF(AND(M989="跨县",Q989="是"),"400",IF(AND(M989="跨省",P989="是"),"800",IF(AND(M989="跨省",Q989="是"),"1200",""))))</f>
        <v>1200</v>
      </c>
      <c r="S989" s="4">
        <v>1200</v>
      </c>
      <c r="T989" s="4" t="s">
        <v>53</v>
      </c>
      <c r="U989" s="4" t="s">
        <v>42</v>
      </c>
      <c r="V989" s="4">
        <v>73512</v>
      </c>
      <c r="W989" s="4" t="str">
        <f t="shared" si="90"/>
        <v>1200</v>
      </c>
      <c r="X989" s="4">
        <v>1200</v>
      </c>
      <c r="Y989" s="4">
        <v>0</v>
      </c>
      <c r="Z989" s="4">
        <v>0</v>
      </c>
      <c r="AA989" s="4" t="s">
        <v>42</v>
      </c>
      <c r="AB989" s="4">
        <v>2400</v>
      </c>
    </row>
    <row r="990" ht="30" customHeight="1" spans="1:28">
      <c r="A990" s="4">
        <v>984</v>
      </c>
      <c r="B990" s="4" t="s">
        <v>2026</v>
      </c>
      <c r="C990" s="4" t="s">
        <v>2689</v>
      </c>
      <c r="D990" s="4" t="s">
        <v>2919</v>
      </c>
      <c r="E990" s="4" t="s">
        <v>2920</v>
      </c>
      <c r="F990" s="4" t="s">
        <v>2921</v>
      </c>
      <c r="G990" s="4" t="s">
        <v>40</v>
      </c>
      <c r="H990" s="7" t="s">
        <v>2922</v>
      </c>
      <c r="I990" s="7" t="s">
        <v>2923</v>
      </c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 t="s">
        <v>41</v>
      </c>
      <c r="U990" s="4" t="s">
        <v>42</v>
      </c>
      <c r="V990" s="4">
        <v>18100</v>
      </c>
      <c r="W990" s="4" t="str">
        <f t="shared" si="90"/>
        <v>500</v>
      </c>
      <c r="X990" s="4">
        <v>500</v>
      </c>
      <c r="Y990" s="4">
        <v>0</v>
      </c>
      <c r="Z990" s="4">
        <v>20000</v>
      </c>
      <c r="AA990" s="4" t="s">
        <v>42</v>
      </c>
      <c r="AB990" s="4">
        <v>500</v>
      </c>
    </row>
    <row r="991" ht="30" customHeight="1" spans="1:28">
      <c r="A991" s="4">
        <v>985</v>
      </c>
      <c r="B991" s="4" t="s">
        <v>2026</v>
      </c>
      <c r="C991" s="4" t="s">
        <v>2689</v>
      </c>
      <c r="D991" s="4" t="s">
        <v>2924</v>
      </c>
      <c r="E991" s="4" t="s">
        <v>2925</v>
      </c>
      <c r="F991" s="4" t="s">
        <v>2926</v>
      </c>
      <c r="G991" s="4" t="s">
        <v>40</v>
      </c>
      <c r="H991" s="7" t="s">
        <v>2927</v>
      </c>
      <c r="I991" s="7" t="s">
        <v>2928</v>
      </c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 t="s">
        <v>41</v>
      </c>
      <c r="U991" s="4" t="s">
        <v>42</v>
      </c>
      <c r="V991" s="4">
        <v>11149</v>
      </c>
      <c r="W991" s="4" t="str">
        <f t="shared" si="90"/>
        <v>300</v>
      </c>
      <c r="X991" s="4">
        <v>300</v>
      </c>
      <c r="Y991" s="4">
        <v>0</v>
      </c>
      <c r="Z991" s="4">
        <v>0</v>
      </c>
      <c r="AA991" s="4" t="s">
        <v>42</v>
      </c>
      <c r="AB991" s="4">
        <v>300</v>
      </c>
    </row>
    <row r="992" ht="30" customHeight="1" spans="1:28">
      <c r="A992" s="4">
        <v>986</v>
      </c>
      <c r="B992" s="4" t="s">
        <v>2026</v>
      </c>
      <c r="C992" s="4" t="s">
        <v>2689</v>
      </c>
      <c r="D992" s="4" t="s">
        <v>2929</v>
      </c>
      <c r="E992" s="4" t="s">
        <v>2930</v>
      </c>
      <c r="F992" s="4" t="s">
        <v>2931</v>
      </c>
      <c r="G992" s="4" t="s">
        <v>60</v>
      </c>
      <c r="H992" s="7" t="s">
        <v>2932</v>
      </c>
      <c r="I992" s="7" t="s">
        <v>2933</v>
      </c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 t="s">
        <v>41</v>
      </c>
      <c r="U992" s="4" t="s">
        <v>42</v>
      </c>
      <c r="V992" s="4">
        <v>12764</v>
      </c>
      <c r="W992" s="4" t="str">
        <f t="shared" si="90"/>
        <v>300</v>
      </c>
      <c r="X992" s="4">
        <v>300</v>
      </c>
      <c r="Y992" s="4">
        <v>0</v>
      </c>
      <c r="Z992" s="4">
        <v>0</v>
      </c>
      <c r="AA992" s="4" t="s">
        <v>42</v>
      </c>
      <c r="AB992" s="4">
        <v>300</v>
      </c>
    </row>
    <row r="993" ht="30" customHeight="1" spans="1:28">
      <c r="A993" s="4">
        <v>987</v>
      </c>
      <c r="B993" s="4" t="s">
        <v>2026</v>
      </c>
      <c r="C993" s="4" t="s">
        <v>2689</v>
      </c>
      <c r="D993" s="4" t="s">
        <v>2934</v>
      </c>
      <c r="E993" s="4" t="s">
        <v>2935</v>
      </c>
      <c r="F993" s="4" t="s">
        <v>2936</v>
      </c>
      <c r="G993" s="4" t="s">
        <v>40</v>
      </c>
      <c r="H993" s="7" t="s">
        <v>2937</v>
      </c>
      <c r="I993" s="7" t="s">
        <v>2938</v>
      </c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 t="s">
        <v>41</v>
      </c>
      <c r="U993" s="4" t="s">
        <v>42</v>
      </c>
      <c r="V993" s="4">
        <v>11087</v>
      </c>
      <c r="W993" s="4" t="str">
        <f t="shared" si="90"/>
        <v>300</v>
      </c>
      <c r="X993" s="4">
        <v>300</v>
      </c>
      <c r="Y993" s="4">
        <v>0</v>
      </c>
      <c r="Z993" s="4">
        <v>0</v>
      </c>
      <c r="AA993" s="4" t="s">
        <v>42</v>
      </c>
      <c r="AB993" s="4">
        <v>300</v>
      </c>
    </row>
    <row r="994" ht="30" customHeight="1" spans="1:28">
      <c r="A994" s="4">
        <v>988</v>
      </c>
      <c r="B994" s="4" t="s">
        <v>2026</v>
      </c>
      <c r="C994" s="4" t="s">
        <v>2689</v>
      </c>
      <c r="D994" s="4" t="s">
        <v>2939</v>
      </c>
      <c r="E994" s="4" t="s">
        <v>2940</v>
      </c>
      <c r="F994" s="4" t="s">
        <v>2941</v>
      </c>
      <c r="G994" s="4" t="s">
        <v>40</v>
      </c>
      <c r="H994" s="4" t="s">
        <v>2939</v>
      </c>
      <c r="I994" s="4" t="s">
        <v>2940</v>
      </c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 t="s">
        <v>53</v>
      </c>
      <c r="U994" s="4" t="s">
        <v>42</v>
      </c>
      <c r="V994" s="4">
        <v>14800</v>
      </c>
      <c r="W994" s="4" t="str">
        <f t="shared" si="90"/>
        <v>500</v>
      </c>
      <c r="X994" s="4">
        <v>500</v>
      </c>
      <c r="Y994" s="4">
        <v>0</v>
      </c>
      <c r="Z994" s="4">
        <v>0</v>
      </c>
      <c r="AA994" s="4" t="s">
        <v>42</v>
      </c>
      <c r="AB994" s="4">
        <v>500</v>
      </c>
    </row>
    <row r="995" ht="30" customHeight="1" spans="1:28">
      <c r="A995" s="4">
        <v>989</v>
      </c>
      <c r="B995" s="4" t="s">
        <v>2026</v>
      </c>
      <c r="C995" s="4" t="s">
        <v>2942</v>
      </c>
      <c r="D995" s="4" t="s">
        <v>2943</v>
      </c>
      <c r="E995" s="4" t="s">
        <v>2920</v>
      </c>
      <c r="F995" s="4" t="s">
        <v>2944</v>
      </c>
      <c r="G995" s="4" t="s">
        <v>40</v>
      </c>
      <c r="H995" s="4" t="s">
        <v>2945</v>
      </c>
      <c r="I995" s="4" t="s">
        <v>2946</v>
      </c>
      <c r="J995" s="4" t="s">
        <v>1994</v>
      </c>
      <c r="K995" s="4" t="s">
        <v>2947</v>
      </c>
      <c r="L995" s="4" t="s">
        <v>2948</v>
      </c>
      <c r="M995" s="4" t="s">
        <v>152</v>
      </c>
      <c r="N995" s="4" t="s">
        <v>233</v>
      </c>
      <c r="O995" s="4">
        <v>12</v>
      </c>
      <c r="P995" s="4" t="str">
        <f t="shared" ref="P995:P1003" si="93">IF(AND(O995&gt;=3,O995&lt;6),"是",IF(ISBLANK(O995),"","否"))</f>
        <v>否</v>
      </c>
      <c r="Q995" s="4" t="str">
        <f t="shared" ref="Q995:Q1003" si="94">IF(AND(O995&gt;=6),"是",IF(ISBLANK(O995),"","否"))</f>
        <v>是</v>
      </c>
      <c r="R995" s="4" t="str">
        <f t="shared" ref="R995:R1003" si="95">IF(AND(M995="跨县",P995="是"),"200",IF(AND(M995="跨县",Q995="是"),"400",IF(AND(M995="跨省",P995="是"),"800",IF(AND(M995="跨省",Q995="是"),"1200",""))))</f>
        <v>1200</v>
      </c>
      <c r="S995" s="4">
        <v>1200</v>
      </c>
      <c r="T995" s="4" t="s">
        <v>53</v>
      </c>
      <c r="U995" s="4" t="s">
        <v>52</v>
      </c>
      <c r="V995" s="4">
        <v>71813</v>
      </c>
      <c r="W995" s="4" t="str">
        <f t="shared" si="90"/>
        <v>3200</v>
      </c>
      <c r="X995" s="4">
        <v>3200</v>
      </c>
      <c r="Y995" s="4">
        <v>0</v>
      </c>
      <c r="Z995" s="4">
        <v>0</v>
      </c>
      <c r="AA995" s="4" t="s">
        <v>42</v>
      </c>
      <c r="AB995" s="4">
        <f t="shared" ref="AB995:AB999" si="96">S995+X995</f>
        <v>4400</v>
      </c>
    </row>
    <row r="996" ht="30" customHeight="1" spans="1:28">
      <c r="A996" s="4">
        <v>990</v>
      </c>
      <c r="B996" s="4" t="s">
        <v>2026</v>
      </c>
      <c r="C996" s="4" t="s">
        <v>2942</v>
      </c>
      <c r="D996" s="4" t="s">
        <v>2949</v>
      </c>
      <c r="E996" s="4" t="s">
        <v>802</v>
      </c>
      <c r="F996" s="4" t="s">
        <v>2950</v>
      </c>
      <c r="G996" s="4" t="s">
        <v>40</v>
      </c>
      <c r="H996" s="4" t="s">
        <v>2951</v>
      </c>
      <c r="I996" s="4" t="s">
        <v>756</v>
      </c>
      <c r="J996" s="4" t="s">
        <v>47</v>
      </c>
      <c r="K996" s="4" t="s">
        <v>48</v>
      </c>
      <c r="L996" s="4" t="s">
        <v>338</v>
      </c>
      <c r="M996" s="4" t="s">
        <v>50</v>
      </c>
      <c r="N996" s="4" t="s">
        <v>233</v>
      </c>
      <c r="O996" s="4">
        <v>12</v>
      </c>
      <c r="P996" s="4" t="str">
        <f t="shared" si="93"/>
        <v>否</v>
      </c>
      <c r="Q996" s="4" t="str">
        <f t="shared" si="94"/>
        <v>是</v>
      </c>
      <c r="R996" s="4" t="str">
        <f t="shared" si="95"/>
        <v>400</v>
      </c>
      <c r="S996" s="4">
        <v>400</v>
      </c>
      <c r="T996" s="4" t="s">
        <v>53</v>
      </c>
      <c r="U996" s="4" t="s">
        <v>52</v>
      </c>
      <c r="V996" s="4">
        <v>52108</v>
      </c>
      <c r="W996" s="4" t="str">
        <f t="shared" si="90"/>
        <v>3200</v>
      </c>
      <c r="X996" s="4">
        <v>3200</v>
      </c>
      <c r="Y996" s="4">
        <v>0</v>
      </c>
      <c r="Z996" s="4">
        <v>0</v>
      </c>
      <c r="AA996" s="4" t="s">
        <v>42</v>
      </c>
      <c r="AB996" s="4">
        <f t="shared" si="96"/>
        <v>3600</v>
      </c>
    </row>
    <row r="997" ht="30" customHeight="1" spans="1:28">
      <c r="A997" s="4">
        <v>991</v>
      </c>
      <c r="B997" s="4" t="s">
        <v>2026</v>
      </c>
      <c r="C997" s="4" t="s">
        <v>2942</v>
      </c>
      <c r="D997" s="4" t="s">
        <v>2952</v>
      </c>
      <c r="E997" s="4" t="s">
        <v>838</v>
      </c>
      <c r="F997" s="4" t="s">
        <v>2953</v>
      </c>
      <c r="G997" s="4" t="s">
        <v>40</v>
      </c>
      <c r="H997" s="4" t="s">
        <v>2954</v>
      </c>
      <c r="I997" s="4" t="s">
        <v>728</v>
      </c>
      <c r="J997" s="4" t="s">
        <v>667</v>
      </c>
      <c r="K997" s="4" t="s">
        <v>2955</v>
      </c>
      <c r="L997" s="4" t="s">
        <v>2956</v>
      </c>
      <c r="M997" s="4" t="s">
        <v>152</v>
      </c>
      <c r="N997" s="4" t="s">
        <v>233</v>
      </c>
      <c r="O997" s="4">
        <v>12</v>
      </c>
      <c r="P997" s="4" t="str">
        <f t="shared" si="93"/>
        <v>否</v>
      </c>
      <c r="Q997" s="4" t="str">
        <f t="shared" si="94"/>
        <v>是</v>
      </c>
      <c r="R997" s="4" t="str">
        <f t="shared" si="95"/>
        <v>1200</v>
      </c>
      <c r="S997" s="4">
        <v>1200</v>
      </c>
      <c r="T997" s="4" t="s">
        <v>53</v>
      </c>
      <c r="U997" s="4" t="s">
        <v>52</v>
      </c>
      <c r="V997" s="4">
        <v>58796</v>
      </c>
      <c r="W997" s="4" t="str">
        <f t="shared" si="90"/>
        <v>3200</v>
      </c>
      <c r="X997" s="4">
        <v>3200</v>
      </c>
      <c r="Y997" s="4">
        <v>0</v>
      </c>
      <c r="Z997" s="4">
        <v>0</v>
      </c>
      <c r="AA997" s="4" t="s">
        <v>42</v>
      </c>
      <c r="AB997" s="4">
        <f t="shared" si="96"/>
        <v>4400</v>
      </c>
    </row>
    <row r="998" ht="30" customHeight="1" spans="1:28">
      <c r="A998" s="4">
        <v>992</v>
      </c>
      <c r="B998" s="4" t="s">
        <v>2026</v>
      </c>
      <c r="C998" s="4" t="s">
        <v>2942</v>
      </c>
      <c r="D998" s="4" t="s">
        <v>2957</v>
      </c>
      <c r="E998" s="4" t="s">
        <v>2958</v>
      </c>
      <c r="F998" s="4" t="s">
        <v>2959</v>
      </c>
      <c r="G998" s="4" t="s">
        <v>40</v>
      </c>
      <c r="H998" s="4" t="s">
        <v>2957</v>
      </c>
      <c r="I998" s="4" t="s">
        <v>2958</v>
      </c>
      <c r="J998" s="4" t="s">
        <v>47</v>
      </c>
      <c r="K998" s="4" t="s">
        <v>125</v>
      </c>
      <c r="L998" s="4" t="s">
        <v>126</v>
      </c>
      <c r="M998" s="4" t="s">
        <v>50</v>
      </c>
      <c r="N998" s="4" t="s">
        <v>233</v>
      </c>
      <c r="O998" s="4">
        <v>12</v>
      </c>
      <c r="P998" s="4" t="str">
        <f t="shared" si="93"/>
        <v>否</v>
      </c>
      <c r="Q998" s="4" t="str">
        <f t="shared" si="94"/>
        <v>是</v>
      </c>
      <c r="R998" s="4" t="str">
        <f t="shared" si="95"/>
        <v>400</v>
      </c>
      <c r="S998" s="4">
        <v>400</v>
      </c>
      <c r="T998" s="4" t="s">
        <v>53</v>
      </c>
      <c r="U998" s="4" t="s">
        <v>52</v>
      </c>
      <c r="V998" s="4">
        <v>50060</v>
      </c>
      <c r="W998" s="4" t="str">
        <f t="shared" si="90"/>
        <v>3200</v>
      </c>
      <c r="X998" s="4">
        <v>3200</v>
      </c>
      <c r="Y998" s="4">
        <v>0</v>
      </c>
      <c r="Z998" s="4">
        <v>0</v>
      </c>
      <c r="AA998" s="4" t="s">
        <v>42</v>
      </c>
      <c r="AB998" s="4">
        <f t="shared" si="96"/>
        <v>3600</v>
      </c>
    </row>
    <row r="999" ht="30" customHeight="1" spans="1:28">
      <c r="A999" s="4">
        <v>993</v>
      </c>
      <c r="B999" s="4" t="s">
        <v>2026</v>
      </c>
      <c r="C999" s="4" t="s">
        <v>2942</v>
      </c>
      <c r="D999" s="4" t="s">
        <v>2960</v>
      </c>
      <c r="E999" s="4" t="s">
        <v>2961</v>
      </c>
      <c r="F999" s="4" t="s">
        <v>2962</v>
      </c>
      <c r="G999" s="4" t="s">
        <v>40</v>
      </c>
      <c r="H999" s="4" t="s">
        <v>2963</v>
      </c>
      <c r="I999" s="4" t="s">
        <v>2964</v>
      </c>
      <c r="J999" s="4" t="s">
        <v>47</v>
      </c>
      <c r="K999" s="4" t="s">
        <v>48</v>
      </c>
      <c r="L999" s="4" t="s">
        <v>1248</v>
      </c>
      <c r="M999" s="4" t="s">
        <v>50</v>
      </c>
      <c r="N999" s="4" t="s">
        <v>233</v>
      </c>
      <c r="O999" s="4">
        <v>12</v>
      </c>
      <c r="P999" s="4" t="str">
        <f t="shared" si="93"/>
        <v>否</v>
      </c>
      <c r="Q999" s="4" t="str">
        <f t="shared" si="94"/>
        <v>是</v>
      </c>
      <c r="R999" s="4" t="str">
        <f t="shared" si="95"/>
        <v>400</v>
      </c>
      <c r="S999" s="4">
        <v>400</v>
      </c>
      <c r="T999" s="4" t="s">
        <v>53</v>
      </c>
      <c r="U999" s="4" t="s">
        <v>52</v>
      </c>
      <c r="V999" s="4">
        <v>50766</v>
      </c>
      <c r="W999" s="4" t="str">
        <f t="shared" si="90"/>
        <v>3200</v>
      </c>
      <c r="X999" s="4">
        <v>3200</v>
      </c>
      <c r="Y999" s="4">
        <v>0</v>
      </c>
      <c r="Z999" s="4">
        <v>0</v>
      </c>
      <c r="AA999" s="4" t="s">
        <v>42</v>
      </c>
      <c r="AB999" s="4">
        <f t="shared" si="96"/>
        <v>3600</v>
      </c>
    </row>
    <row r="1000" ht="30" customHeight="1" spans="1:28">
      <c r="A1000" s="4">
        <v>994</v>
      </c>
      <c r="B1000" s="4" t="s">
        <v>2026</v>
      </c>
      <c r="C1000" s="4" t="s">
        <v>2942</v>
      </c>
      <c r="D1000" s="4" t="s">
        <v>2965</v>
      </c>
      <c r="E1000" s="4" t="s">
        <v>2966</v>
      </c>
      <c r="F1000" s="4" t="s">
        <v>2967</v>
      </c>
      <c r="G1000" s="4" t="s">
        <v>40</v>
      </c>
      <c r="H1000" s="4" t="s">
        <v>2968</v>
      </c>
      <c r="I1000" s="4" t="s">
        <v>2969</v>
      </c>
      <c r="J1000" s="4" t="s">
        <v>47</v>
      </c>
      <c r="K1000" s="4" t="s">
        <v>48</v>
      </c>
      <c r="L1000" s="4" t="s">
        <v>338</v>
      </c>
      <c r="M1000" s="4" t="s">
        <v>50</v>
      </c>
      <c r="N1000" s="4" t="s">
        <v>233</v>
      </c>
      <c r="O1000" s="4">
        <v>12</v>
      </c>
      <c r="P1000" s="4" t="str">
        <f t="shared" si="93"/>
        <v>否</v>
      </c>
      <c r="Q1000" s="4" t="str">
        <f t="shared" si="94"/>
        <v>是</v>
      </c>
      <c r="R1000" s="4" t="str">
        <f t="shared" si="95"/>
        <v>400</v>
      </c>
      <c r="S1000" s="4">
        <v>400</v>
      </c>
      <c r="T1000" s="4" t="s">
        <v>53</v>
      </c>
      <c r="U1000" s="4" t="s">
        <v>52</v>
      </c>
      <c r="V1000" s="4">
        <v>75959</v>
      </c>
      <c r="W1000" s="4" t="str">
        <f t="shared" si="90"/>
        <v>3200</v>
      </c>
      <c r="X1000" s="8">
        <v>9500</v>
      </c>
      <c r="Y1000" s="4">
        <v>6000</v>
      </c>
      <c r="Z1000" s="4">
        <v>8300</v>
      </c>
      <c r="AA1000" s="4" t="s">
        <v>52</v>
      </c>
      <c r="AB1000" s="4">
        <v>10700</v>
      </c>
    </row>
    <row r="1001" ht="30" customHeight="1" spans="1:28">
      <c r="A1001" s="4">
        <v>995</v>
      </c>
      <c r="B1001" s="4" t="s">
        <v>2026</v>
      </c>
      <c r="C1001" s="4" t="s">
        <v>2942</v>
      </c>
      <c r="D1001" s="4" t="s">
        <v>2965</v>
      </c>
      <c r="E1001" s="4" t="s">
        <v>2966</v>
      </c>
      <c r="F1001" s="4" t="s">
        <v>2967</v>
      </c>
      <c r="G1001" s="4"/>
      <c r="H1001" s="4" t="s">
        <v>2970</v>
      </c>
      <c r="I1001" s="4" t="s">
        <v>2971</v>
      </c>
      <c r="J1001" s="4" t="s">
        <v>47</v>
      </c>
      <c r="K1001" s="4" t="s">
        <v>48</v>
      </c>
      <c r="L1001" s="4" t="s">
        <v>581</v>
      </c>
      <c r="M1001" s="4" t="s">
        <v>50</v>
      </c>
      <c r="N1001" s="4" t="s">
        <v>233</v>
      </c>
      <c r="O1001" s="4">
        <v>12</v>
      </c>
      <c r="P1001" s="4" t="str">
        <f t="shared" si="93"/>
        <v>否</v>
      </c>
      <c r="Q1001" s="4" t="str">
        <f t="shared" si="94"/>
        <v>是</v>
      </c>
      <c r="R1001" s="4" t="str">
        <f t="shared" si="95"/>
        <v>400</v>
      </c>
      <c r="S1001" s="4">
        <v>400</v>
      </c>
      <c r="T1001" s="4" t="s">
        <v>53</v>
      </c>
      <c r="U1001" s="4" t="s">
        <v>52</v>
      </c>
      <c r="V1001" s="4">
        <v>75149</v>
      </c>
      <c r="W1001" s="4" t="str">
        <f t="shared" si="90"/>
        <v>3200</v>
      </c>
      <c r="X1001" s="10"/>
      <c r="Y1001" s="4"/>
      <c r="Z1001" s="4"/>
      <c r="AA1001" s="4"/>
      <c r="AB1001" s="4"/>
    </row>
    <row r="1002" ht="30" customHeight="1" spans="1:28">
      <c r="A1002" s="4">
        <v>996</v>
      </c>
      <c r="B1002" s="4" t="s">
        <v>2026</v>
      </c>
      <c r="C1002" s="4" t="s">
        <v>2942</v>
      </c>
      <c r="D1002" s="4" t="s">
        <v>2965</v>
      </c>
      <c r="E1002" s="4" t="s">
        <v>2966</v>
      </c>
      <c r="F1002" s="4" t="s">
        <v>2967</v>
      </c>
      <c r="G1002" s="4"/>
      <c r="H1002" s="4" t="s">
        <v>2972</v>
      </c>
      <c r="I1002" s="4" t="s">
        <v>2973</v>
      </c>
      <c r="J1002" s="4" t="s">
        <v>47</v>
      </c>
      <c r="K1002" s="4" t="s">
        <v>48</v>
      </c>
      <c r="L1002" s="4" t="s">
        <v>290</v>
      </c>
      <c r="M1002" s="4" t="s">
        <v>50</v>
      </c>
      <c r="N1002" s="4" t="s">
        <v>233</v>
      </c>
      <c r="O1002" s="4">
        <v>12</v>
      </c>
      <c r="P1002" s="4" t="str">
        <f t="shared" si="93"/>
        <v>否</v>
      </c>
      <c r="Q1002" s="4" t="str">
        <f t="shared" si="94"/>
        <v>是</v>
      </c>
      <c r="R1002" s="4" t="str">
        <f t="shared" si="95"/>
        <v>400</v>
      </c>
      <c r="S1002" s="4">
        <v>400</v>
      </c>
      <c r="T1002" s="4" t="s">
        <v>53</v>
      </c>
      <c r="U1002" s="4" t="s">
        <v>52</v>
      </c>
      <c r="V1002" s="4">
        <v>51080</v>
      </c>
      <c r="W1002" s="4" t="str">
        <f t="shared" si="90"/>
        <v>3200</v>
      </c>
      <c r="X1002" s="9"/>
      <c r="Y1002" s="4"/>
      <c r="Z1002" s="4"/>
      <c r="AA1002" s="4"/>
      <c r="AB1002" s="4"/>
    </row>
    <row r="1003" ht="30" customHeight="1" spans="1:28">
      <c r="A1003" s="4">
        <v>997</v>
      </c>
      <c r="B1003" s="4" t="s">
        <v>2026</v>
      </c>
      <c r="C1003" s="4" t="s">
        <v>2942</v>
      </c>
      <c r="D1003" s="4" t="s">
        <v>2974</v>
      </c>
      <c r="E1003" s="4" t="s">
        <v>2975</v>
      </c>
      <c r="F1003" s="4" t="s">
        <v>2976</v>
      </c>
      <c r="G1003" s="4" t="s">
        <v>40</v>
      </c>
      <c r="H1003" s="4" t="s">
        <v>2977</v>
      </c>
      <c r="I1003" s="4" t="s">
        <v>2978</v>
      </c>
      <c r="J1003" s="4" t="s">
        <v>47</v>
      </c>
      <c r="K1003" s="4" t="s">
        <v>48</v>
      </c>
      <c r="L1003" s="4" t="s">
        <v>338</v>
      </c>
      <c r="M1003" s="4" t="s">
        <v>50</v>
      </c>
      <c r="N1003" s="4" t="s">
        <v>233</v>
      </c>
      <c r="O1003" s="4">
        <v>12</v>
      </c>
      <c r="P1003" s="4" t="str">
        <f t="shared" si="93"/>
        <v>否</v>
      </c>
      <c r="Q1003" s="4" t="str">
        <f t="shared" si="94"/>
        <v>是</v>
      </c>
      <c r="R1003" s="4" t="str">
        <f t="shared" si="95"/>
        <v>400</v>
      </c>
      <c r="S1003" s="4">
        <v>400</v>
      </c>
      <c r="T1003" s="4" t="s">
        <v>53</v>
      </c>
      <c r="U1003" s="4" t="s">
        <v>52</v>
      </c>
      <c r="V1003" s="4">
        <v>82324</v>
      </c>
      <c r="W1003" s="4" t="str">
        <f t="shared" si="90"/>
        <v>3200</v>
      </c>
      <c r="X1003" s="4">
        <v>3200</v>
      </c>
      <c r="Y1003" s="4">
        <v>0</v>
      </c>
      <c r="Z1003" s="4">
        <v>0</v>
      </c>
      <c r="AA1003" s="4" t="s">
        <v>42</v>
      </c>
      <c r="AB1003" s="4">
        <f t="shared" ref="AB1003:AB1006" si="97">S1003+X1003</f>
        <v>3600</v>
      </c>
    </row>
    <row r="1004" ht="30" customHeight="1" spans="1:28">
      <c r="A1004" s="4">
        <v>998</v>
      </c>
      <c r="B1004" s="4" t="s">
        <v>2026</v>
      </c>
      <c r="C1004" s="4" t="s">
        <v>2942</v>
      </c>
      <c r="D1004" s="4" t="s">
        <v>2979</v>
      </c>
      <c r="E1004" s="4" t="s">
        <v>2980</v>
      </c>
      <c r="F1004" s="4" t="s">
        <v>2981</v>
      </c>
      <c r="G1004" s="4" t="s">
        <v>40</v>
      </c>
      <c r="H1004" s="4" t="s">
        <v>2979</v>
      </c>
      <c r="I1004" s="4" t="s">
        <v>2980</v>
      </c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 t="s">
        <v>53</v>
      </c>
      <c r="U1004" s="4" t="s">
        <v>52</v>
      </c>
      <c r="V1004" s="4">
        <v>18296</v>
      </c>
      <c r="W1004" s="4" t="str">
        <f t="shared" si="90"/>
        <v>2700</v>
      </c>
      <c r="X1004" s="4">
        <v>2700</v>
      </c>
      <c r="Y1004" s="4">
        <v>0</v>
      </c>
      <c r="Z1004" s="4">
        <v>0</v>
      </c>
      <c r="AA1004" s="4" t="s">
        <v>42</v>
      </c>
      <c r="AB1004" s="4">
        <f t="shared" si="97"/>
        <v>2700</v>
      </c>
    </row>
    <row r="1005" ht="30" customHeight="1" spans="1:28">
      <c r="A1005" s="4">
        <v>999</v>
      </c>
      <c r="B1005" s="4" t="s">
        <v>2026</v>
      </c>
      <c r="C1005" s="4" t="s">
        <v>2942</v>
      </c>
      <c r="D1005" s="4" t="s">
        <v>2982</v>
      </c>
      <c r="E1005" s="4" t="s">
        <v>169</v>
      </c>
      <c r="F1005" s="4" t="s">
        <v>2983</v>
      </c>
      <c r="G1005" s="4" t="s">
        <v>40</v>
      </c>
      <c r="H1005" s="4" t="s">
        <v>2984</v>
      </c>
      <c r="I1005" s="4" t="s">
        <v>2985</v>
      </c>
      <c r="J1005" s="4" t="s">
        <v>47</v>
      </c>
      <c r="K1005" s="4" t="s">
        <v>902</v>
      </c>
      <c r="L1005" s="4" t="s">
        <v>1168</v>
      </c>
      <c r="M1005" s="4" t="s">
        <v>50</v>
      </c>
      <c r="N1005" s="4" t="s">
        <v>1772</v>
      </c>
      <c r="O1005" s="4">
        <v>8</v>
      </c>
      <c r="P1005" s="4"/>
      <c r="Q1005" s="4" t="str">
        <f t="shared" ref="Q1005:Q1007" si="98">IF(AND(O1005&gt;=6),"是",IF(ISBLANK(O1005),"","否"))</f>
        <v>是</v>
      </c>
      <c r="R1005" s="4" t="str">
        <f t="shared" ref="R1005:R1007" si="99">IF(AND(M1005="跨县",P1005="是"),"200",IF(AND(M1005="跨县",Q1005="是"),"400",IF(AND(M1005="跨省",P1005="是"),"800",IF(AND(M1005="跨省",Q1005="是"),"1200",""))))</f>
        <v>400</v>
      </c>
      <c r="S1005" s="4">
        <v>400</v>
      </c>
      <c r="T1005" s="4" t="s">
        <v>53</v>
      </c>
      <c r="U1005" s="4" t="s">
        <v>52</v>
      </c>
      <c r="V1005" s="4">
        <v>19773</v>
      </c>
      <c r="W1005" s="4" t="str">
        <f t="shared" si="90"/>
        <v>2700</v>
      </c>
      <c r="X1005" s="4">
        <v>2700</v>
      </c>
      <c r="Y1005" s="4">
        <v>0</v>
      </c>
      <c r="Z1005" s="4">
        <v>0</v>
      </c>
      <c r="AA1005" s="4" t="s">
        <v>42</v>
      </c>
      <c r="AB1005" s="4">
        <f t="shared" si="97"/>
        <v>3100</v>
      </c>
    </row>
    <row r="1006" ht="30" customHeight="1" spans="1:28">
      <c r="A1006" s="4">
        <v>1000</v>
      </c>
      <c r="B1006" s="4" t="s">
        <v>2026</v>
      </c>
      <c r="C1006" s="4" t="s">
        <v>2942</v>
      </c>
      <c r="D1006" s="4" t="s">
        <v>2986</v>
      </c>
      <c r="E1006" s="4" t="s">
        <v>2987</v>
      </c>
      <c r="F1006" s="4" t="s">
        <v>2988</v>
      </c>
      <c r="G1006" s="4" t="s">
        <v>40</v>
      </c>
      <c r="H1006" s="4" t="s">
        <v>2986</v>
      </c>
      <c r="I1006" s="4" t="s">
        <v>2987</v>
      </c>
      <c r="J1006" s="4" t="s">
        <v>47</v>
      </c>
      <c r="K1006" s="4" t="s">
        <v>48</v>
      </c>
      <c r="L1006" s="4" t="s">
        <v>290</v>
      </c>
      <c r="M1006" s="4" t="s">
        <v>50</v>
      </c>
      <c r="N1006" s="4" t="s">
        <v>233</v>
      </c>
      <c r="O1006" s="4">
        <v>10</v>
      </c>
      <c r="P1006" s="4" t="str">
        <f t="shared" ref="P1006:P1011" si="100">IF(AND(O1006&gt;=3,O1006&lt;6),"是",IF(ISBLANK(O1006),"","否"))</f>
        <v>否</v>
      </c>
      <c r="Q1006" s="4" t="str">
        <f t="shared" si="98"/>
        <v>是</v>
      </c>
      <c r="R1006" s="4" t="str">
        <f t="shared" si="99"/>
        <v>400</v>
      </c>
      <c r="S1006" s="4">
        <v>400</v>
      </c>
      <c r="T1006" s="4" t="s">
        <v>53</v>
      </c>
      <c r="U1006" s="4" t="s">
        <v>52</v>
      </c>
      <c r="V1006" s="4">
        <v>30278</v>
      </c>
      <c r="W1006" s="4" t="str">
        <f t="shared" si="90"/>
        <v>3000</v>
      </c>
      <c r="X1006" s="4">
        <v>3000</v>
      </c>
      <c r="Y1006" s="4">
        <v>0</v>
      </c>
      <c r="Z1006" s="4">
        <v>0</v>
      </c>
      <c r="AA1006" s="4" t="s">
        <v>42</v>
      </c>
      <c r="AB1006" s="4">
        <f t="shared" si="97"/>
        <v>3400</v>
      </c>
    </row>
    <row r="1007" ht="30" customHeight="1" spans="1:28">
      <c r="A1007" s="4">
        <v>1001</v>
      </c>
      <c r="B1007" s="4" t="s">
        <v>2026</v>
      </c>
      <c r="C1007" s="4" t="s">
        <v>2942</v>
      </c>
      <c r="D1007" s="4" t="s">
        <v>2989</v>
      </c>
      <c r="E1007" s="4" t="s">
        <v>2990</v>
      </c>
      <c r="F1007" s="4" t="s">
        <v>2991</v>
      </c>
      <c r="G1007" s="4" t="s">
        <v>40</v>
      </c>
      <c r="H1007" s="4" t="s">
        <v>2992</v>
      </c>
      <c r="I1007" s="4" t="s">
        <v>2993</v>
      </c>
      <c r="J1007" s="4" t="s">
        <v>47</v>
      </c>
      <c r="K1007" s="4" t="s">
        <v>422</v>
      </c>
      <c r="L1007" s="4" t="s">
        <v>423</v>
      </c>
      <c r="M1007" s="4" t="s">
        <v>50</v>
      </c>
      <c r="N1007" s="4" t="s">
        <v>233</v>
      </c>
      <c r="O1007" s="4">
        <v>12</v>
      </c>
      <c r="P1007" s="4" t="str">
        <f t="shared" si="100"/>
        <v>否</v>
      </c>
      <c r="Q1007" s="4" t="str">
        <f t="shared" si="98"/>
        <v>是</v>
      </c>
      <c r="R1007" s="4" t="str">
        <f t="shared" si="99"/>
        <v>400</v>
      </c>
      <c r="S1007" s="4">
        <v>400</v>
      </c>
      <c r="T1007" s="4" t="s">
        <v>53</v>
      </c>
      <c r="U1007" s="4" t="s">
        <v>52</v>
      </c>
      <c r="V1007" s="4">
        <v>57521</v>
      </c>
      <c r="W1007" s="4" t="str">
        <f t="shared" si="90"/>
        <v>3200</v>
      </c>
      <c r="X1007" s="8">
        <v>4000</v>
      </c>
      <c r="Y1007" s="4">
        <v>0</v>
      </c>
      <c r="Z1007" s="4">
        <v>0</v>
      </c>
      <c r="AA1007" s="4" t="s">
        <v>42</v>
      </c>
      <c r="AB1007" s="4">
        <f>S1007+X1007+X1008+S1008</f>
        <v>4400</v>
      </c>
    </row>
    <row r="1008" ht="30" customHeight="1" spans="1:28">
      <c r="A1008" s="4">
        <v>1002</v>
      </c>
      <c r="B1008" s="4" t="s">
        <v>2026</v>
      </c>
      <c r="C1008" s="4" t="s">
        <v>2942</v>
      </c>
      <c r="D1008" s="4" t="s">
        <v>2989</v>
      </c>
      <c r="E1008" s="4" t="s">
        <v>2990</v>
      </c>
      <c r="F1008" s="4" t="s">
        <v>2991</v>
      </c>
      <c r="G1008" s="4"/>
      <c r="H1008" s="4" t="s">
        <v>2994</v>
      </c>
      <c r="I1008" s="4" t="s">
        <v>2995</v>
      </c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 t="s">
        <v>41</v>
      </c>
      <c r="U1008" s="4" t="s">
        <v>42</v>
      </c>
      <c r="V1008" s="4">
        <v>52464</v>
      </c>
      <c r="W1008" s="4" t="str">
        <f t="shared" si="90"/>
        <v>800</v>
      </c>
      <c r="X1008" s="9"/>
      <c r="Y1008" s="4"/>
      <c r="Z1008" s="4"/>
      <c r="AA1008" s="4"/>
      <c r="AB1008" s="4"/>
    </row>
    <row r="1009" ht="30" customHeight="1" spans="1:28">
      <c r="A1009" s="4">
        <v>1003</v>
      </c>
      <c r="B1009" s="4" t="s">
        <v>2026</v>
      </c>
      <c r="C1009" s="4" t="s">
        <v>2942</v>
      </c>
      <c r="D1009" s="4" t="s">
        <v>110</v>
      </c>
      <c r="E1009" s="4" t="s">
        <v>106</v>
      </c>
      <c r="F1009" s="4" t="s">
        <v>2996</v>
      </c>
      <c r="G1009" s="4" t="s">
        <v>40</v>
      </c>
      <c r="H1009" s="4" t="s">
        <v>2997</v>
      </c>
      <c r="I1009" s="4" t="s">
        <v>2998</v>
      </c>
      <c r="J1009" s="4" t="s">
        <v>47</v>
      </c>
      <c r="K1009" s="4" t="s">
        <v>125</v>
      </c>
      <c r="L1009" s="4" t="s">
        <v>126</v>
      </c>
      <c r="M1009" s="4" t="s">
        <v>50</v>
      </c>
      <c r="N1009" s="4" t="s">
        <v>233</v>
      </c>
      <c r="O1009" s="4">
        <v>12</v>
      </c>
      <c r="P1009" s="4" t="str">
        <f t="shared" si="100"/>
        <v>否</v>
      </c>
      <c r="Q1009" s="4" t="str">
        <f t="shared" ref="Q1009:Q1012" si="101">IF(AND(O1009&gt;=6),"是",IF(ISBLANK(O1009),"","否"))</f>
        <v>是</v>
      </c>
      <c r="R1009" s="4" t="str">
        <f t="shared" ref="R1009:R1011" si="102">IF(AND(M1009="跨县",P1009="是"),"200",IF(AND(M1009="跨县",Q1009="是"),"400",IF(AND(M1009="跨省",P1009="是"),"800",IF(AND(M1009="跨省",Q1009="是"),"1200",""))))</f>
        <v>400</v>
      </c>
      <c r="S1009" s="4">
        <v>400</v>
      </c>
      <c r="T1009" s="4" t="s">
        <v>53</v>
      </c>
      <c r="U1009" s="4" t="s">
        <v>52</v>
      </c>
      <c r="V1009" s="4">
        <v>85888</v>
      </c>
      <c r="W1009" s="4" t="str">
        <f t="shared" si="90"/>
        <v>3200</v>
      </c>
      <c r="X1009" s="4">
        <v>3200</v>
      </c>
      <c r="Y1009" s="4">
        <v>0</v>
      </c>
      <c r="Z1009" s="4">
        <v>0</v>
      </c>
      <c r="AA1009" s="4" t="s">
        <v>42</v>
      </c>
      <c r="AB1009" s="4">
        <f t="shared" ref="AB1009:AB1015" si="103">S1009+X1009</f>
        <v>3600</v>
      </c>
    </row>
    <row r="1010" ht="30" customHeight="1" spans="1:28">
      <c r="A1010" s="4">
        <v>1004</v>
      </c>
      <c r="B1010" s="4" t="s">
        <v>2026</v>
      </c>
      <c r="C1010" s="4" t="s">
        <v>2942</v>
      </c>
      <c r="D1010" s="4" t="s">
        <v>2999</v>
      </c>
      <c r="E1010" s="4" t="s">
        <v>3000</v>
      </c>
      <c r="F1010" s="4" t="s">
        <v>3001</v>
      </c>
      <c r="G1010" s="4" t="s">
        <v>40</v>
      </c>
      <c r="H1010" s="4" t="s">
        <v>3002</v>
      </c>
      <c r="I1010" s="4" t="s">
        <v>3003</v>
      </c>
      <c r="J1010" s="4" t="s">
        <v>47</v>
      </c>
      <c r="K1010" s="4" t="s">
        <v>48</v>
      </c>
      <c r="L1010" s="4" t="s">
        <v>338</v>
      </c>
      <c r="M1010" s="4" t="s">
        <v>50</v>
      </c>
      <c r="N1010" s="4" t="s">
        <v>233</v>
      </c>
      <c r="O1010" s="4">
        <v>12</v>
      </c>
      <c r="P1010" s="4" t="str">
        <f t="shared" si="100"/>
        <v>否</v>
      </c>
      <c r="Q1010" s="4" t="str">
        <f t="shared" si="101"/>
        <v>是</v>
      </c>
      <c r="R1010" s="4" t="str">
        <f t="shared" si="102"/>
        <v>400</v>
      </c>
      <c r="S1010" s="4">
        <v>400</v>
      </c>
      <c r="T1010" s="4" t="s">
        <v>53</v>
      </c>
      <c r="U1010" s="4" t="s">
        <v>52</v>
      </c>
      <c r="V1010" s="4">
        <v>77185</v>
      </c>
      <c r="W1010" s="4" t="str">
        <f t="shared" si="90"/>
        <v>3200</v>
      </c>
      <c r="X1010" s="4">
        <v>3200</v>
      </c>
      <c r="Y1010" s="4">
        <v>0</v>
      </c>
      <c r="Z1010" s="4">
        <v>0</v>
      </c>
      <c r="AA1010" s="4" t="s">
        <v>42</v>
      </c>
      <c r="AB1010" s="4">
        <f t="shared" si="103"/>
        <v>3600</v>
      </c>
    </row>
    <row r="1011" ht="30" customHeight="1" spans="1:28">
      <c r="A1011" s="4">
        <v>1005</v>
      </c>
      <c r="B1011" s="4" t="s">
        <v>2026</v>
      </c>
      <c r="C1011" s="4" t="s">
        <v>2942</v>
      </c>
      <c r="D1011" s="4" t="s">
        <v>3004</v>
      </c>
      <c r="E1011" s="4" t="s">
        <v>38</v>
      </c>
      <c r="F1011" s="4" t="s">
        <v>3005</v>
      </c>
      <c r="G1011" s="4" t="s">
        <v>40</v>
      </c>
      <c r="H1011" s="4" t="s">
        <v>3006</v>
      </c>
      <c r="I1011" s="4" t="s">
        <v>3007</v>
      </c>
      <c r="J1011" s="4" t="s">
        <v>47</v>
      </c>
      <c r="K1011" s="4" t="s">
        <v>48</v>
      </c>
      <c r="L1011" s="4" t="s">
        <v>290</v>
      </c>
      <c r="M1011" s="4" t="s">
        <v>50</v>
      </c>
      <c r="N1011" s="4" t="s">
        <v>233</v>
      </c>
      <c r="O1011" s="4">
        <v>12</v>
      </c>
      <c r="P1011" s="4" t="str">
        <f t="shared" si="100"/>
        <v>否</v>
      </c>
      <c r="Q1011" s="4" t="str">
        <f t="shared" si="101"/>
        <v>是</v>
      </c>
      <c r="R1011" s="4" t="str">
        <f t="shared" si="102"/>
        <v>400</v>
      </c>
      <c r="S1011" s="4">
        <v>400</v>
      </c>
      <c r="T1011" s="4" t="s">
        <v>53</v>
      </c>
      <c r="U1011" s="4" t="s">
        <v>52</v>
      </c>
      <c r="V1011" s="4">
        <v>38729</v>
      </c>
      <c r="W1011" s="4" t="str">
        <f t="shared" si="90"/>
        <v>3000</v>
      </c>
      <c r="X1011" s="4">
        <v>3000</v>
      </c>
      <c r="Y1011" s="4">
        <v>0</v>
      </c>
      <c r="Z1011" s="4">
        <v>18000</v>
      </c>
      <c r="AA1011" s="4" t="s">
        <v>42</v>
      </c>
      <c r="AB1011" s="4">
        <f t="shared" si="103"/>
        <v>3400</v>
      </c>
    </row>
    <row r="1012" ht="30" customHeight="1" spans="1:28">
      <c r="A1012" s="4">
        <v>1006</v>
      </c>
      <c r="B1012" s="4" t="s">
        <v>2026</v>
      </c>
      <c r="C1012" s="4" t="s">
        <v>2942</v>
      </c>
      <c r="D1012" s="4" t="s">
        <v>3008</v>
      </c>
      <c r="E1012" s="4" t="s">
        <v>3009</v>
      </c>
      <c r="F1012" s="4" t="s">
        <v>3010</v>
      </c>
      <c r="G1012" s="4" t="s">
        <v>40</v>
      </c>
      <c r="H1012" s="4" t="s">
        <v>3011</v>
      </c>
      <c r="I1012" s="4" t="s">
        <v>3009</v>
      </c>
      <c r="J1012" s="4" t="s">
        <v>47</v>
      </c>
      <c r="K1012" s="4" t="s">
        <v>48</v>
      </c>
      <c r="L1012" s="4" t="s">
        <v>338</v>
      </c>
      <c r="M1012" s="4" t="s">
        <v>50</v>
      </c>
      <c r="N1012" s="4" t="s">
        <v>233</v>
      </c>
      <c r="O1012" s="4">
        <v>12</v>
      </c>
      <c r="P1012" s="4" t="s">
        <v>42</v>
      </c>
      <c r="Q1012" s="4" t="str">
        <f t="shared" si="101"/>
        <v>是</v>
      </c>
      <c r="R1012" s="4">
        <v>400</v>
      </c>
      <c r="S1012" s="4">
        <v>400</v>
      </c>
      <c r="T1012" s="4" t="s">
        <v>53</v>
      </c>
      <c r="U1012" s="4" t="s">
        <v>42</v>
      </c>
      <c r="V1012" s="4">
        <v>53277</v>
      </c>
      <c r="W1012" s="4" t="str">
        <f t="shared" si="90"/>
        <v>1200</v>
      </c>
      <c r="X1012" s="4">
        <v>1200</v>
      </c>
      <c r="Y1012" s="4">
        <v>0</v>
      </c>
      <c r="Z1012" s="4">
        <v>0</v>
      </c>
      <c r="AA1012" s="4" t="s">
        <v>42</v>
      </c>
      <c r="AB1012" s="4">
        <f t="shared" si="103"/>
        <v>1600</v>
      </c>
    </row>
    <row r="1013" ht="30" customHeight="1" spans="1:28">
      <c r="A1013" s="4">
        <v>1007</v>
      </c>
      <c r="B1013" s="4" t="s">
        <v>2026</v>
      </c>
      <c r="C1013" s="4" t="s">
        <v>2942</v>
      </c>
      <c r="D1013" s="4" t="s">
        <v>3012</v>
      </c>
      <c r="E1013" s="4" t="s">
        <v>3013</v>
      </c>
      <c r="F1013" s="4" t="s">
        <v>3014</v>
      </c>
      <c r="G1013" s="4" t="s">
        <v>40</v>
      </c>
      <c r="H1013" s="4" t="s">
        <v>3015</v>
      </c>
      <c r="I1013" s="4" t="s">
        <v>3016</v>
      </c>
      <c r="J1013" s="4" t="s">
        <v>47</v>
      </c>
      <c r="K1013" s="4" t="s">
        <v>422</v>
      </c>
      <c r="L1013" s="4" t="s">
        <v>767</v>
      </c>
      <c r="M1013" s="4" t="s">
        <v>50</v>
      </c>
      <c r="N1013" s="4" t="s">
        <v>2009</v>
      </c>
      <c r="O1013" s="4">
        <v>4</v>
      </c>
      <c r="P1013" s="4" t="str">
        <f t="shared" ref="P1013:P1016" si="104">IF(AND(O1013&gt;=3,O1013&lt;6),"是",IF(ISBLANK(O1013),"","否"))</f>
        <v>是</v>
      </c>
      <c r="Q1013" s="4"/>
      <c r="R1013" s="4" t="str">
        <f t="shared" ref="R1013:R1016" si="105">IF(AND(M1013="跨县",P1013="是"),"200",IF(AND(M1013="跨县",Q1013="是"),"400",IF(AND(M1013="跨省",P1013="是"),"800",IF(AND(M1013="跨省",Q1013="是"),"1200",""))))</f>
        <v>200</v>
      </c>
      <c r="S1013" s="4">
        <v>200</v>
      </c>
      <c r="T1013" s="4" t="s">
        <v>53</v>
      </c>
      <c r="U1013" s="4" t="s">
        <v>42</v>
      </c>
      <c r="V1013" s="4">
        <v>13000</v>
      </c>
      <c r="W1013" s="4" t="str">
        <f t="shared" si="90"/>
        <v>500</v>
      </c>
      <c r="X1013" s="4">
        <v>500</v>
      </c>
      <c r="Y1013" s="4">
        <v>0</v>
      </c>
      <c r="Z1013" s="4">
        <v>0</v>
      </c>
      <c r="AA1013" s="4" t="s">
        <v>42</v>
      </c>
      <c r="AB1013" s="4">
        <f t="shared" si="103"/>
        <v>700</v>
      </c>
    </row>
    <row r="1014" ht="30" customHeight="1" spans="1:28">
      <c r="A1014" s="4">
        <v>1008</v>
      </c>
      <c r="B1014" s="4" t="s">
        <v>2026</v>
      </c>
      <c r="C1014" s="4" t="s">
        <v>2942</v>
      </c>
      <c r="D1014" s="4" t="s">
        <v>3012</v>
      </c>
      <c r="E1014" s="4" t="s">
        <v>3013</v>
      </c>
      <c r="F1014" s="4" t="s">
        <v>3014</v>
      </c>
      <c r="G1014" s="4"/>
      <c r="H1014" s="4" t="s">
        <v>3012</v>
      </c>
      <c r="I1014" s="4" t="s">
        <v>3013</v>
      </c>
      <c r="J1014" s="4" t="s">
        <v>47</v>
      </c>
      <c r="K1014" s="4" t="s">
        <v>422</v>
      </c>
      <c r="L1014" s="4" t="s">
        <v>767</v>
      </c>
      <c r="M1014" s="4" t="s">
        <v>50</v>
      </c>
      <c r="N1014" s="4" t="s">
        <v>291</v>
      </c>
      <c r="O1014" s="4">
        <v>12</v>
      </c>
      <c r="P1014" s="4" t="str">
        <f t="shared" si="104"/>
        <v>否</v>
      </c>
      <c r="Q1014" s="4" t="str">
        <f t="shared" ref="Q1014:Q1016" si="106">IF(AND(O1014&gt;=6),"是",IF(ISBLANK(O1014),"","否"))</f>
        <v>是</v>
      </c>
      <c r="R1014" s="4" t="str">
        <f t="shared" si="105"/>
        <v>400</v>
      </c>
      <c r="S1014" s="4">
        <v>400</v>
      </c>
      <c r="T1014" s="4" t="s">
        <v>53</v>
      </c>
      <c r="U1014" s="4" t="s">
        <v>52</v>
      </c>
      <c r="V1014" s="4">
        <v>31500</v>
      </c>
      <c r="W1014" s="4" t="str">
        <f t="shared" si="90"/>
        <v>3000</v>
      </c>
      <c r="X1014" s="4">
        <v>3000</v>
      </c>
      <c r="Y1014" s="4">
        <v>0</v>
      </c>
      <c r="Z1014" s="4">
        <v>0</v>
      </c>
      <c r="AA1014" s="4" t="s">
        <v>42</v>
      </c>
      <c r="AB1014" s="4">
        <f t="shared" si="103"/>
        <v>3400</v>
      </c>
    </row>
    <row r="1015" ht="30" customHeight="1" spans="1:28">
      <c r="A1015" s="4">
        <v>1009</v>
      </c>
      <c r="B1015" s="4" t="s">
        <v>2026</v>
      </c>
      <c r="C1015" s="4" t="s">
        <v>2942</v>
      </c>
      <c r="D1015" s="4" t="s">
        <v>3017</v>
      </c>
      <c r="E1015" s="4" t="s">
        <v>3018</v>
      </c>
      <c r="F1015" s="4" t="s">
        <v>3019</v>
      </c>
      <c r="G1015" s="4" t="s">
        <v>40</v>
      </c>
      <c r="H1015" s="4" t="s">
        <v>3020</v>
      </c>
      <c r="I1015" s="4" t="s">
        <v>2909</v>
      </c>
      <c r="J1015" s="4" t="s">
        <v>47</v>
      </c>
      <c r="K1015" s="4" t="s">
        <v>48</v>
      </c>
      <c r="L1015" s="4" t="s">
        <v>581</v>
      </c>
      <c r="M1015" s="4" t="s">
        <v>50</v>
      </c>
      <c r="N1015" s="4" t="s">
        <v>233</v>
      </c>
      <c r="O1015" s="4">
        <v>12</v>
      </c>
      <c r="P1015" s="4" t="str">
        <f t="shared" si="104"/>
        <v>否</v>
      </c>
      <c r="Q1015" s="4" t="str">
        <f t="shared" si="106"/>
        <v>是</v>
      </c>
      <c r="R1015" s="4" t="str">
        <f t="shared" si="105"/>
        <v>400</v>
      </c>
      <c r="S1015" s="4">
        <v>400</v>
      </c>
      <c r="T1015" s="4" t="s">
        <v>53</v>
      </c>
      <c r="U1015" s="4" t="s">
        <v>52</v>
      </c>
      <c r="V1015" s="4">
        <v>56241</v>
      </c>
      <c r="W1015" s="4" t="str">
        <f t="shared" si="90"/>
        <v>3200</v>
      </c>
      <c r="X1015" s="4">
        <v>3200</v>
      </c>
      <c r="Y1015" s="4">
        <v>0</v>
      </c>
      <c r="Z1015" s="4">
        <v>0</v>
      </c>
      <c r="AA1015" s="4" t="s">
        <v>42</v>
      </c>
      <c r="AB1015" s="4">
        <f t="shared" si="103"/>
        <v>3600</v>
      </c>
    </row>
    <row r="1016" ht="30" customHeight="1" spans="1:28">
      <c r="A1016" s="4">
        <v>1010</v>
      </c>
      <c r="B1016" s="4" t="s">
        <v>2026</v>
      </c>
      <c r="C1016" s="4" t="s">
        <v>2942</v>
      </c>
      <c r="D1016" s="4" t="s">
        <v>3021</v>
      </c>
      <c r="E1016" s="4" t="s">
        <v>969</v>
      </c>
      <c r="F1016" s="4" t="s">
        <v>352</v>
      </c>
      <c r="G1016" s="4" t="s">
        <v>40</v>
      </c>
      <c r="H1016" s="4" t="s">
        <v>3022</v>
      </c>
      <c r="I1016" s="4" t="s">
        <v>3023</v>
      </c>
      <c r="J1016" s="4" t="s">
        <v>47</v>
      </c>
      <c r="K1016" s="4" t="s">
        <v>48</v>
      </c>
      <c r="L1016" s="4" t="s">
        <v>603</v>
      </c>
      <c r="M1016" s="4" t="s">
        <v>50</v>
      </c>
      <c r="N1016" s="4" t="s">
        <v>233</v>
      </c>
      <c r="O1016" s="4">
        <v>12</v>
      </c>
      <c r="P1016" s="4" t="str">
        <f t="shared" si="104"/>
        <v>否</v>
      </c>
      <c r="Q1016" s="4" t="str">
        <f t="shared" si="106"/>
        <v>是</v>
      </c>
      <c r="R1016" s="4" t="str">
        <f t="shared" si="105"/>
        <v>400</v>
      </c>
      <c r="S1016" s="4">
        <v>400</v>
      </c>
      <c r="T1016" s="4" t="s">
        <v>53</v>
      </c>
      <c r="U1016" s="4" t="s">
        <v>52</v>
      </c>
      <c r="V1016" s="4">
        <v>40449</v>
      </c>
      <c r="W1016" s="4" t="str">
        <f t="shared" si="90"/>
        <v>3000</v>
      </c>
      <c r="X1016" s="8">
        <v>3800</v>
      </c>
      <c r="Y1016" s="4">
        <v>0</v>
      </c>
      <c r="Z1016" s="4">
        <v>0</v>
      </c>
      <c r="AA1016" s="4" t="s">
        <v>42</v>
      </c>
      <c r="AB1016" s="4">
        <v>4200</v>
      </c>
    </row>
    <row r="1017" ht="30" customHeight="1" spans="1:28">
      <c r="A1017" s="4">
        <v>1011</v>
      </c>
      <c r="B1017" s="4" t="s">
        <v>2026</v>
      </c>
      <c r="C1017" s="4" t="s">
        <v>2942</v>
      </c>
      <c r="D1017" s="4" t="s">
        <v>3021</v>
      </c>
      <c r="E1017" s="4" t="s">
        <v>969</v>
      </c>
      <c r="F1017" s="4" t="s">
        <v>352</v>
      </c>
      <c r="G1017" s="4" t="s">
        <v>40</v>
      </c>
      <c r="H1017" s="4" t="s">
        <v>3024</v>
      </c>
      <c r="I1017" s="4" t="s">
        <v>705</v>
      </c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 t="s">
        <v>41</v>
      </c>
      <c r="U1017" s="4" t="s">
        <v>42</v>
      </c>
      <c r="V1017" s="4">
        <v>52857</v>
      </c>
      <c r="W1017" s="4" t="str">
        <f t="shared" si="90"/>
        <v>800</v>
      </c>
      <c r="X1017" s="9"/>
      <c r="Y1017" s="4"/>
      <c r="Z1017" s="4"/>
      <c r="AA1017" s="4"/>
      <c r="AB1017" s="4"/>
    </row>
    <row r="1018" ht="30" customHeight="1" spans="1:28">
      <c r="A1018" s="4">
        <v>1012</v>
      </c>
      <c r="B1018" s="4" t="s">
        <v>2026</v>
      </c>
      <c r="C1018" s="4" t="s">
        <v>2942</v>
      </c>
      <c r="D1018" s="4" t="s">
        <v>3025</v>
      </c>
      <c r="E1018" s="4" t="s">
        <v>3026</v>
      </c>
      <c r="F1018" s="4" t="s">
        <v>1530</v>
      </c>
      <c r="G1018" s="4" t="s">
        <v>40</v>
      </c>
      <c r="H1018" s="4" t="s">
        <v>3025</v>
      </c>
      <c r="I1018" s="4" t="s">
        <v>3026</v>
      </c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 t="s">
        <v>53</v>
      </c>
      <c r="U1018" s="4" t="s">
        <v>52</v>
      </c>
      <c r="V1018" s="4">
        <v>38660</v>
      </c>
      <c r="W1018" s="4" t="str">
        <f t="shared" si="90"/>
        <v>3000</v>
      </c>
      <c r="X1018" s="4">
        <v>3000</v>
      </c>
      <c r="Y1018" s="4">
        <v>0</v>
      </c>
      <c r="Z1018" s="4">
        <f>VLOOKUP(E1018,[3]附件4!E:AF,28,FALSE)</f>
        <v>2100</v>
      </c>
      <c r="AA1018" s="4" t="s">
        <v>42</v>
      </c>
      <c r="AB1018" s="4">
        <f>S1018+X1018</f>
        <v>3000</v>
      </c>
    </row>
    <row r="1019" ht="30" customHeight="1" spans="1:28">
      <c r="A1019" s="4">
        <v>1013</v>
      </c>
      <c r="B1019" s="4" t="s">
        <v>2026</v>
      </c>
      <c r="C1019" s="4" t="s">
        <v>2942</v>
      </c>
      <c r="D1019" s="4" t="s">
        <v>3027</v>
      </c>
      <c r="E1019" s="4" t="s">
        <v>3028</v>
      </c>
      <c r="F1019" s="4" t="s">
        <v>3029</v>
      </c>
      <c r="G1019" s="4" t="s">
        <v>40</v>
      </c>
      <c r="H1019" s="4" t="s">
        <v>3027</v>
      </c>
      <c r="I1019" s="4" t="s">
        <v>3028</v>
      </c>
      <c r="J1019" s="4" t="s">
        <v>47</v>
      </c>
      <c r="K1019" s="4" t="s">
        <v>48</v>
      </c>
      <c r="L1019" s="4" t="s">
        <v>290</v>
      </c>
      <c r="M1019" s="4" t="s">
        <v>50</v>
      </c>
      <c r="N1019" s="4" t="s">
        <v>233</v>
      </c>
      <c r="O1019" s="4">
        <v>12</v>
      </c>
      <c r="P1019" s="4" t="str">
        <f t="shared" ref="P1019:P1021" si="107">IF(AND(O1019&gt;=3,O1019&lt;6),"是",IF(ISBLANK(O1019),"","否"))</f>
        <v>否</v>
      </c>
      <c r="Q1019" s="4" t="str">
        <f t="shared" ref="Q1019:Q1022" si="108">IF(AND(O1019&gt;=6),"是",IF(ISBLANK(O1019),"","否"))</f>
        <v>是</v>
      </c>
      <c r="R1019" s="4" t="str">
        <f t="shared" ref="R1019:R1022" si="109">IF(AND(M1019="跨县",P1019="是"),"200",IF(AND(M1019="跨县",Q1019="是"),"400",IF(AND(M1019="跨省",P1019="是"),"800",IF(AND(M1019="跨省",Q1019="是"),"1200",""))))</f>
        <v>400</v>
      </c>
      <c r="S1019" s="4">
        <v>400</v>
      </c>
      <c r="T1019" s="4" t="s">
        <v>53</v>
      </c>
      <c r="U1019" s="4" t="s">
        <v>52</v>
      </c>
      <c r="V1019" s="4">
        <v>52738</v>
      </c>
      <c r="W1019" s="4" t="str">
        <f t="shared" si="90"/>
        <v>3200</v>
      </c>
      <c r="X1019" s="8">
        <v>9100</v>
      </c>
      <c r="Y1019" s="4">
        <v>0</v>
      </c>
      <c r="Z1019" s="4">
        <v>0</v>
      </c>
      <c r="AA1019" s="4" t="s">
        <v>42</v>
      </c>
      <c r="AB1019" s="4">
        <v>10300</v>
      </c>
    </row>
    <row r="1020" ht="30" customHeight="1" spans="1:28">
      <c r="A1020" s="4">
        <v>1014</v>
      </c>
      <c r="B1020" s="4" t="s">
        <v>2026</v>
      </c>
      <c r="C1020" s="4" t="s">
        <v>2942</v>
      </c>
      <c r="D1020" s="4" t="s">
        <v>3027</v>
      </c>
      <c r="E1020" s="4" t="s">
        <v>3028</v>
      </c>
      <c r="F1020" s="4" t="s">
        <v>3029</v>
      </c>
      <c r="G1020" s="4" t="s">
        <v>40</v>
      </c>
      <c r="H1020" s="4" t="s">
        <v>3030</v>
      </c>
      <c r="I1020" s="4" t="s">
        <v>1087</v>
      </c>
      <c r="J1020" s="4" t="s">
        <v>47</v>
      </c>
      <c r="K1020" s="4" t="s">
        <v>48</v>
      </c>
      <c r="L1020" s="4" t="s">
        <v>2171</v>
      </c>
      <c r="M1020" s="4" t="s">
        <v>50</v>
      </c>
      <c r="N1020" s="4" t="s">
        <v>233</v>
      </c>
      <c r="O1020" s="4">
        <v>12</v>
      </c>
      <c r="P1020" s="4" t="str">
        <f t="shared" si="107"/>
        <v>否</v>
      </c>
      <c r="Q1020" s="4" t="str">
        <f t="shared" si="108"/>
        <v>是</v>
      </c>
      <c r="R1020" s="4" t="str">
        <f t="shared" si="109"/>
        <v>400</v>
      </c>
      <c r="S1020" s="4">
        <v>400</v>
      </c>
      <c r="T1020" s="4" t="s">
        <v>53</v>
      </c>
      <c r="U1020" s="4" t="s">
        <v>52</v>
      </c>
      <c r="V1020" s="4">
        <v>52000</v>
      </c>
      <c r="W1020" s="4" t="str">
        <f t="shared" si="90"/>
        <v>3200</v>
      </c>
      <c r="X1020" s="10"/>
      <c r="Y1020" s="4"/>
      <c r="Z1020" s="4"/>
      <c r="AA1020" s="4"/>
      <c r="AB1020" s="4"/>
    </row>
    <row r="1021" ht="30" customHeight="1" spans="1:28">
      <c r="A1021" s="4">
        <v>1015</v>
      </c>
      <c r="B1021" s="4" t="s">
        <v>2026</v>
      </c>
      <c r="C1021" s="4" t="s">
        <v>2942</v>
      </c>
      <c r="D1021" s="4" t="s">
        <v>3027</v>
      </c>
      <c r="E1021" s="4" t="s">
        <v>3028</v>
      </c>
      <c r="F1021" s="4" t="s">
        <v>3029</v>
      </c>
      <c r="G1021" s="4" t="s">
        <v>40</v>
      </c>
      <c r="H1021" s="4" t="s">
        <v>3031</v>
      </c>
      <c r="I1021" s="4" t="s">
        <v>799</v>
      </c>
      <c r="J1021" s="4" t="s">
        <v>47</v>
      </c>
      <c r="K1021" s="4" t="s">
        <v>48</v>
      </c>
      <c r="L1021" s="4" t="s">
        <v>581</v>
      </c>
      <c r="M1021" s="4" t="s">
        <v>50</v>
      </c>
      <c r="N1021" s="4" t="s">
        <v>233</v>
      </c>
      <c r="O1021" s="4">
        <v>12</v>
      </c>
      <c r="P1021" s="4" t="str">
        <f t="shared" si="107"/>
        <v>否</v>
      </c>
      <c r="Q1021" s="4" t="str">
        <f t="shared" si="108"/>
        <v>是</v>
      </c>
      <c r="R1021" s="4" t="str">
        <f t="shared" si="109"/>
        <v>400</v>
      </c>
      <c r="S1021" s="4">
        <v>400</v>
      </c>
      <c r="T1021" s="4" t="s">
        <v>53</v>
      </c>
      <c r="U1021" s="4" t="s">
        <v>52</v>
      </c>
      <c r="V1021" s="4">
        <v>18162</v>
      </c>
      <c r="W1021" s="4" t="str">
        <f t="shared" si="90"/>
        <v>2700</v>
      </c>
      <c r="X1021" s="9"/>
      <c r="Y1021" s="4"/>
      <c r="Z1021" s="4"/>
      <c r="AA1021" s="4"/>
      <c r="AB1021" s="4"/>
    </row>
    <row r="1022" ht="30" customHeight="1" spans="1:28">
      <c r="A1022" s="4">
        <v>1016</v>
      </c>
      <c r="B1022" s="4" t="s">
        <v>2026</v>
      </c>
      <c r="C1022" s="4" t="s">
        <v>2942</v>
      </c>
      <c r="D1022" s="4" t="s">
        <v>3032</v>
      </c>
      <c r="E1022" s="4" t="s">
        <v>3033</v>
      </c>
      <c r="F1022" s="4" t="s">
        <v>3034</v>
      </c>
      <c r="G1022" s="4" t="s">
        <v>40</v>
      </c>
      <c r="H1022" s="4" t="s">
        <v>3035</v>
      </c>
      <c r="I1022" s="4" t="s">
        <v>3036</v>
      </c>
      <c r="J1022" s="4" t="s">
        <v>47</v>
      </c>
      <c r="K1022" s="4" t="s">
        <v>902</v>
      </c>
      <c r="L1022" s="4" t="s">
        <v>903</v>
      </c>
      <c r="M1022" s="4" t="s">
        <v>50</v>
      </c>
      <c r="N1022" s="4" t="s">
        <v>339</v>
      </c>
      <c r="O1022" s="4">
        <v>10</v>
      </c>
      <c r="P1022" s="4"/>
      <c r="Q1022" s="4" t="str">
        <f t="shared" si="108"/>
        <v>是</v>
      </c>
      <c r="R1022" s="4" t="str">
        <f t="shared" si="109"/>
        <v>400</v>
      </c>
      <c r="S1022" s="4">
        <v>400</v>
      </c>
      <c r="T1022" s="4" t="s">
        <v>53</v>
      </c>
      <c r="U1022" s="4" t="s">
        <v>42</v>
      </c>
      <c r="V1022" s="4">
        <v>33000</v>
      </c>
      <c r="W1022" s="4" t="str">
        <f t="shared" si="90"/>
        <v>1000</v>
      </c>
      <c r="X1022" s="8">
        <v>1600</v>
      </c>
      <c r="Y1022" s="4">
        <v>0</v>
      </c>
      <c r="Z1022" s="4">
        <v>0</v>
      </c>
      <c r="AA1022" s="4" t="s">
        <v>42</v>
      </c>
      <c r="AB1022" s="4">
        <v>2000</v>
      </c>
    </row>
    <row r="1023" ht="30" customHeight="1" spans="1:28">
      <c r="A1023" s="4">
        <v>1017</v>
      </c>
      <c r="B1023" s="4" t="s">
        <v>2026</v>
      </c>
      <c r="C1023" s="4" t="s">
        <v>2942</v>
      </c>
      <c r="D1023" s="4" t="s">
        <v>3032</v>
      </c>
      <c r="E1023" s="4" t="s">
        <v>3033</v>
      </c>
      <c r="F1023" s="4" t="s">
        <v>3034</v>
      </c>
      <c r="G1023" s="4"/>
      <c r="H1023" s="4" t="s">
        <v>3032</v>
      </c>
      <c r="I1023" s="4" t="s">
        <v>3033</v>
      </c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 t="s">
        <v>41</v>
      </c>
      <c r="U1023" s="4" t="s">
        <v>42</v>
      </c>
      <c r="V1023" s="4">
        <v>39535</v>
      </c>
      <c r="W1023" s="4" t="str">
        <f t="shared" si="90"/>
        <v>600</v>
      </c>
      <c r="X1023" s="9"/>
      <c r="Y1023" s="4"/>
      <c r="Z1023" s="4"/>
      <c r="AA1023" s="4"/>
      <c r="AB1023" s="4"/>
    </row>
    <row r="1024" ht="30" customHeight="1" spans="1:28">
      <c r="A1024" s="4">
        <v>1018</v>
      </c>
      <c r="B1024" s="4" t="s">
        <v>2026</v>
      </c>
      <c r="C1024" s="4" t="s">
        <v>2942</v>
      </c>
      <c r="D1024" s="4" t="s">
        <v>3037</v>
      </c>
      <c r="E1024" s="4" t="s">
        <v>804</v>
      </c>
      <c r="F1024" s="4" t="s">
        <v>3038</v>
      </c>
      <c r="G1024" s="4" t="s">
        <v>40</v>
      </c>
      <c r="H1024" s="4" t="s">
        <v>3039</v>
      </c>
      <c r="I1024" s="4" t="s">
        <v>3040</v>
      </c>
      <c r="J1024" s="4" t="s">
        <v>47</v>
      </c>
      <c r="K1024" s="4" t="s">
        <v>902</v>
      </c>
      <c r="L1024" s="4" t="s">
        <v>903</v>
      </c>
      <c r="M1024" s="4" t="s">
        <v>50</v>
      </c>
      <c r="N1024" s="4" t="s">
        <v>233</v>
      </c>
      <c r="O1024" s="4">
        <v>12</v>
      </c>
      <c r="P1024" s="4"/>
      <c r="Q1024" s="4" t="s">
        <v>52</v>
      </c>
      <c r="R1024" s="4">
        <v>400</v>
      </c>
      <c r="S1024" s="4">
        <v>400</v>
      </c>
      <c r="T1024" s="4" t="s">
        <v>53</v>
      </c>
      <c r="U1024" s="4" t="s">
        <v>52</v>
      </c>
      <c r="V1024" s="4">
        <v>50238</v>
      </c>
      <c r="W1024" s="4" t="str">
        <f t="shared" si="90"/>
        <v>3200</v>
      </c>
      <c r="X1024" s="4">
        <v>3200</v>
      </c>
      <c r="Y1024" s="4">
        <v>0</v>
      </c>
      <c r="Z1024" s="4">
        <v>6400</v>
      </c>
      <c r="AA1024" s="4" t="s">
        <v>42</v>
      </c>
      <c r="AB1024" s="4">
        <f t="shared" ref="AB1024:AB1031" si="110">S1024+X1024</f>
        <v>3600</v>
      </c>
    </row>
    <row r="1025" ht="30" customHeight="1" spans="1:28">
      <c r="A1025" s="4">
        <v>1019</v>
      </c>
      <c r="B1025" s="4" t="s">
        <v>2026</v>
      </c>
      <c r="C1025" s="4" t="s">
        <v>2942</v>
      </c>
      <c r="D1025" s="4" t="s">
        <v>3041</v>
      </c>
      <c r="E1025" s="4" t="s">
        <v>3042</v>
      </c>
      <c r="F1025" s="4" t="s">
        <v>3043</v>
      </c>
      <c r="G1025" s="4" t="s">
        <v>40</v>
      </c>
      <c r="H1025" s="4" t="s">
        <v>3041</v>
      </c>
      <c r="I1025" s="4" t="s">
        <v>3042</v>
      </c>
      <c r="J1025" s="4"/>
      <c r="K1025" s="4"/>
      <c r="L1025" s="4"/>
      <c r="M1025" s="4"/>
      <c r="N1025" s="4"/>
      <c r="O1025" s="4"/>
      <c r="P1025" s="4" t="str">
        <f t="shared" ref="P1025:P1029" si="111">IF(AND(O1025&gt;=3,O1025&lt;6),"是",IF(ISBLANK(O1025),"","否"))</f>
        <v/>
      </c>
      <c r="Q1025" s="4" t="str">
        <f t="shared" ref="Q1025:Q1029" si="112">IF(AND(O1025&gt;=6),"是",IF(ISBLANK(O1025),"","否"))</f>
        <v/>
      </c>
      <c r="R1025" s="4" t="str">
        <f t="shared" ref="R1025:R1029" si="113">IF(AND(M1025="跨县",P1025="是"),"200",IF(AND(M1025="跨县",Q1025="是"),"400",IF(AND(M1025="跨省",P1025="是"),"800",IF(AND(M1025="跨省",Q1025="是"),"1200",""))))</f>
        <v/>
      </c>
      <c r="S1025" s="4"/>
      <c r="T1025" s="4" t="s">
        <v>41</v>
      </c>
      <c r="U1025" s="4" t="s">
        <v>42</v>
      </c>
      <c r="V1025" s="4">
        <v>62700</v>
      </c>
      <c r="W1025" s="4" t="str">
        <f t="shared" si="90"/>
        <v>800</v>
      </c>
      <c r="X1025" s="4">
        <v>800</v>
      </c>
      <c r="Y1025" s="4">
        <v>0</v>
      </c>
      <c r="Z1025" s="4">
        <v>0</v>
      </c>
      <c r="AA1025" s="4" t="s">
        <v>42</v>
      </c>
      <c r="AB1025" s="4">
        <f t="shared" si="110"/>
        <v>800</v>
      </c>
    </row>
    <row r="1026" ht="30" customHeight="1" spans="1:28">
      <c r="A1026" s="4">
        <v>1020</v>
      </c>
      <c r="B1026" s="4" t="s">
        <v>2026</v>
      </c>
      <c r="C1026" s="4" t="s">
        <v>2942</v>
      </c>
      <c r="D1026" s="4" t="s">
        <v>3044</v>
      </c>
      <c r="E1026" s="4" t="s">
        <v>3042</v>
      </c>
      <c r="F1026" s="4" t="s">
        <v>3045</v>
      </c>
      <c r="G1026" s="4" t="s">
        <v>40</v>
      </c>
      <c r="H1026" s="4" t="s">
        <v>3046</v>
      </c>
      <c r="I1026" s="4" t="s">
        <v>3047</v>
      </c>
      <c r="J1026" s="4"/>
      <c r="K1026" s="4"/>
      <c r="L1026" s="4"/>
      <c r="M1026" s="4"/>
      <c r="N1026" s="4"/>
      <c r="O1026" s="4"/>
      <c r="P1026" s="4" t="str">
        <f t="shared" si="111"/>
        <v/>
      </c>
      <c r="Q1026" s="4" t="str">
        <f t="shared" si="112"/>
        <v/>
      </c>
      <c r="R1026" s="4" t="str">
        <f t="shared" si="113"/>
        <v/>
      </c>
      <c r="S1026" s="4"/>
      <c r="T1026" s="4" t="s">
        <v>41</v>
      </c>
      <c r="U1026" s="4" t="s">
        <v>42</v>
      </c>
      <c r="V1026" s="4">
        <v>18810</v>
      </c>
      <c r="W1026" s="4" t="str">
        <f t="shared" si="90"/>
        <v>500</v>
      </c>
      <c r="X1026" s="4">
        <v>500</v>
      </c>
      <c r="Y1026" s="4">
        <v>0</v>
      </c>
      <c r="Z1026" s="4">
        <f>VLOOKUP(E1026,[3]附件4!E:AF,28,FALSE)</f>
        <v>2400</v>
      </c>
      <c r="AA1026" s="4" t="s">
        <v>42</v>
      </c>
      <c r="AB1026" s="4">
        <f t="shared" si="110"/>
        <v>500</v>
      </c>
    </row>
    <row r="1027" ht="30" customHeight="1" spans="1:28">
      <c r="A1027" s="4">
        <v>1021</v>
      </c>
      <c r="B1027" s="4" t="s">
        <v>2026</v>
      </c>
      <c r="C1027" s="4" t="s">
        <v>2942</v>
      </c>
      <c r="D1027" s="4" t="s">
        <v>3048</v>
      </c>
      <c r="E1027" s="4" t="s">
        <v>3049</v>
      </c>
      <c r="F1027" s="4" t="s">
        <v>3050</v>
      </c>
      <c r="G1027" s="4" t="s">
        <v>40</v>
      </c>
      <c r="H1027" s="4" t="s">
        <v>3048</v>
      </c>
      <c r="I1027" s="4" t="s">
        <v>3049</v>
      </c>
      <c r="J1027" s="4"/>
      <c r="K1027" s="4"/>
      <c r="L1027" s="4"/>
      <c r="M1027" s="4"/>
      <c r="N1027" s="4"/>
      <c r="O1027" s="4"/>
      <c r="P1027" s="4" t="str">
        <f t="shared" si="111"/>
        <v/>
      </c>
      <c r="Q1027" s="4" t="str">
        <f t="shared" si="112"/>
        <v/>
      </c>
      <c r="R1027" s="4" t="str">
        <f t="shared" si="113"/>
        <v/>
      </c>
      <c r="S1027" s="4"/>
      <c r="T1027" s="4" t="s">
        <v>41</v>
      </c>
      <c r="U1027" s="4" t="s">
        <v>42</v>
      </c>
      <c r="V1027" s="4">
        <v>53229</v>
      </c>
      <c r="W1027" s="4" t="str">
        <f t="shared" si="90"/>
        <v>800</v>
      </c>
      <c r="X1027" s="4">
        <v>800</v>
      </c>
      <c r="Y1027" s="4">
        <v>0</v>
      </c>
      <c r="Z1027" s="4">
        <v>0</v>
      </c>
      <c r="AA1027" s="4" t="s">
        <v>42</v>
      </c>
      <c r="AB1027" s="4">
        <f t="shared" si="110"/>
        <v>800</v>
      </c>
    </row>
    <row r="1028" ht="30" customHeight="1" spans="1:28">
      <c r="A1028" s="4">
        <v>1022</v>
      </c>
      <c r="B1028" s="4" t="s">
        <v>2026</v>
      </c>
      <c r="C1028" s="4" t="s">
        <v>2942</v>
      </c>
      <c r="D1028" s="4" t="s">
        <v>3051</v>
      </c>
      <c r="E1028" s="4" t="s">
        <v>3052</v>
      </c>
      <c r="F1028" s="4" t="s">
        <v>3053</v>
      </c>
      <c r="G1028" s="4" t="s">
        <v>40</v>
      </c>
      <c r="H1028" s="4" t="s">
        <v>3054</v>
      </c>
      <c r="I1028" s="4" t="s">
        <v>3055</v>
      </c>
      <c r="J1028" s="4"/>
      <c r="K1028" s="4"/>
      <c r="L1028" s="4"/>
      <c r="M1028" s="4"/>
      <c r="N1028" s="4"/>
      <c r="O1028" s="4"/>
      <c r="P1028" s="4" t="str">
        <f t="shared" si="111"/>
        <v/>
      </c>
      <c r="Q1028" s="4" t="str">
        <f t="shared" si="112"/>
        <v/>
      </c>
      <c r="R1028" s="4" t="str">
        <f t="shared" si="113"/>
        <v/>
      </c>
      <c r="S1028" s="4"/>
      <c r="T1028" s="4" t="s">
        <v>41</v>
      </c>
      <c r="U1028" s="4" t="s">
        <v>42</v>
      </c>
      <c r="V1028" s="4">
        <v>50434</v>
      </c>
      <c r="W1028" s="4" t="str">
        <f t="shared" si="90"/>
        <v>800</v>
      </c>
      <c r="X1028" s="4">
        <v>800</v>
      </c>
      <c r="Y1028" s="4">
        <v>0</v>
      </c>
      <c r="Z1028" s="4">
        <f>VLOOKUP(E1028,[3]附件4!E:AF,28,FALSE)</f>
        <v>1200</v>
      </c>
      <c r="AA1028" s="4" t="s">
        <v>42</v>
      </c>
      <c r="AB1028" s="4">
        <f t="shared" si="110"/>
        <v>800</v>
      </c>
    </row>
    <row r="1029" ht="30" customHeight="1" spans="1:28">
      <c r="A1029" s="4">
        <v>1023</v>
      </c>
      <c r="B1029" s="4" t="s">
        <v>2026</v>
      </c>
      <c r="C1029" s="4" t="s">
        <v>2942</v>
      </c>
      <c r="D1029" s="4" t="s">
        <v>3056</v>
      </c>
      <c r="E1029" s="4" t="s">
        <v>3057</v>
      </c>
      <c r="F1029" s="4" t="s">
        <v>3058</v>
      </c>
      <c r="G1029" s="4" t="s">
        <v>40</v>
      </c>
      <c r="H1029" s="4" t="s">
        <v>3056</v>
      </c>
      <c r="I1029" s="4" t="s">
        <v>3057</v>
      </c>
      <c r="J1029" s="4"/>
      <c r="K1029" s="4"/>
      <c r="L1029" s="4"/>
      <c r="M1029" s="4"/>
      <c r="N1029" s="4"/>
      <c r="O1029" s="4"/>
      <c r="P1029" s="4" t="str">
        <f t="shared" si="111"/>
        <v/>
      </c>
      <c r="Q1029" s="4" t="str">
        <f t="shared" si="112"/>
        <v/>
      </c>
      <c r="R1029" s="4" t="str">
        <f t="shared" si="113"/>
        <v/>
      </c>
      <c r="S1029" s="4"/>
      <c r="T1029" s="4" t="s">
        <v>41</v>
      </c>
      <c r="U1029" s="4" t="s">
        <v>42</v>
      </c>
      <c r="V1029" s="4">
        <v>55000</v>
      </c>
      <c r="W1029" s="4" t="str">
        <f t="shared" si="90"/>
        <v>800</v>
      </c>
      <c r="X1029" s="4">
        <v>800</v>
      </c>
      <c r="Y1029" s="4">
        <v>0</v>
      </c>
      <c r="Z1029" s="4">
        <v>0</v>
      </c>
      <c r="AA1029" s="4" t="s">
        <v>42</v>
      </c>
      <c r="AB1029" s="4">
        <f t="shared" si="110"/>
        <v>800</v>
      </c>
    </row>
    <row r="1030" ht="30" customHeight="1" spans="1:28">
      <c r="A1030" s="4">
        <v>1024</v>
      </c>
      <c r="B1030" s="4" t="s">
        <v>2026</v>
      </c>
      <c r="C1030" s="4" t="s">
        <v>2942</v>
      </c>
      <c r="D1030" s="4" t="s">
        <v>3059</v>
      </c>
      <c r="E1030" s="4" t="s">
        <v>3060</v>
      </c>
      <c r="F1030" s="4" t="s">
        <v>3061</v>
      </c>
      <c r="G1030" s="4" t="s">
        <v>40</v>
      </c>
      <c r="H1030" s="4" t="s">
        <v>3059</v>
      </c>
      <c r="I1030" s="4" t="s">
        <v>3060</v>
      </c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 t="s">
        <v>41</v>
      </c>
      <c r="U1030" s="4" t="s">
        <v>42</v>
      </c>
      <c r="V1030" s="4">
        <v>35000</v>
      </c>
      <c r="W1030" s="4" t="str">
        <f t="shared" si="90"/>
        <v>600</v>
      </c>
      <c r="X1030" s="4">
        <v>600</v>
      </c>
      <c r="Y1030" s="4">
        <v>0</v>
      </c>
      <c r="Z1030" s="4">
        <v>0</v>
      </c>
      <c r="AA1030" s="4" t="s">
        <v>42</v>
      </c>
      <c r="AB1030" s="4">
        <f t="shared" si="110"/>
        <v>600</v>
      </c>
    </row>
    <row r="1031" ht="30" customHeight="1" spans="1:28">
      <c r="A1031" s="4">
        <v>1025</v>
      </c>
      <c r="B1031" s="4" t="s">
        <v>2026</v>
      </c>
      <c r="C1031" s="4" t="s">
        <v>2942</v>
      </c>
      <c r="D1031" s="4" t="s">
        <v>3062</v>
      </c>
      <c r="E1031" s="4" t="s">
        <v>3063</v>
      </c>
      <c r="F1031" s="4" t="s">
        <v>3064</v>
      </c>
      <c r="G1031" s="4" t="s">
        <v>40</v>
      </c>
      <c r="H1031" s="4" t="s">
        <v>3062</v>
      </c>
      <c r="I1031" s="4" t="s">
        <v>3063</v>
      </c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 t="s">
        <v>41</v>
      </c>
      <c r="U1031" s="4" t="s">
        <v>42</v>
      </c>
      <c r="V1031" s="4">
        <v>54000</v>
      </c>
      <c r="W1031" s="4" t="str">
        <f t="shared" si="90"/>
        <v>800</v>
      </c>
      <c r="X1031" s="4">
        <v>800</v>
      </c>
      <c r="Y1031" s="4">
        <v>0</v>
      </c>
      <c r="Z1031" s="4">
        <v>0</v>
      </c>
      <c r="AA1031" s="4" t="s">
        <v>42</v>
      </c>
      <c r="AB1031" s="4">
        <f t="shared" si="110"/>
        <v>800</v>
      </c>
    </row>
    <row r="1032" ht="30" customHeight="1" spans="1:28">
      <c r="A1032" s="4">
        <v>1026</v>
      </c>
      <c r="B1032" s="4" t="s">
        <v>2026</v>
      </c>
      <c r="C1032" s="4" t="s">
        <v>2942</v>
      </c>
      <c r="D1032" s="4" t="s">
        <v>3065</v>
      </c>
      <c r="E1032" s="4" t="s">
        <v>3052</v>
      </c>
      <c r="F1032" s="4" t="s">
        <v>3066</v>
      </c>
      <c r="G1032" s="4" t="s">
        <v>40</v>
      </c>
      <c r="H1032" s="4" t="s">
        <v>3065</v>
      </c>
      <c r="I1032" s="4" t="s">
        <v>3052</v>
      </c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 t="s">
        <v>41</v>
      </c>
      <c r="U1032" s="4" t="s">
        <v>42</v>
      </c>
      <c r="V1032" s="4">
        <v>78000</v>
      </c>
      <c r="W1032" s="4" t="str">
        <f t="shared" si="90"/>
        <v>800</v>
      </c>
      <c r="X1032" s="8">
        <v>1300</v>
      </c>
      <c r="Y1032" s="4">
        <v>0</v>
      </c>
      <c r="Z1032" s="4">
        <v>0</v>
      </c>
      <c r="AA1032" s="4" t="s">
        <v>42</v>
      </c>
      <c r="AB1032" s="4">
        <v>1300</v>
      </c>
    </row>
    <row r="1033" ht="30" customHeight="1" spans="1:28">
      <c r="A1033" s="4">
        <v>1027</v>
      </c>
      <c r="B1033" s="4" t="s">
        <v>2026</v>
      </c>
      <c r="C1033" s="4" t="s">
        <v>2942</v>
      </c>
      <c r="D1033" s="4" t="s">
        <v>3065</v>
      </c>
      <c r="E1033" s="4" t="s">
        <v>3052</v>
      </c>
      <c r="F1033" s="4" t="s">
        <v>3066</v>
      </c>
      <c r="G1033" s="4" t="s">
        <v>40</v>
      </c>
      <c r="H1033" s="4" t="s">
        <v>3067</v>
      </c>
      <c r="I1033" s="4" t="s">
        <v>673</v>
      </c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 t="s">
        <v>41</v>
      </c>
      <c r="U1033" s="4" t="s">
        <v>42</v>
      </c>
      <c r="V1033" s="4">
        <v>23052</v>
      </c>
      <c r="W1033" s="4" t="str">
        <f t="shared" si="90"/>
        <v>500</v>
      </c>
      <c r="X1033" s="9"/>
      <c r="Y1033" s="4"/>
      <c r="Z1033" s="4"/>
      <c r="AA1033" s="4"/>
      <c r="AB1033" s="4"/>
    </row>
    <row r="1034" ht="30" customHeight="1" spans="1:28">
      <c r="A1034" s="4">
        <v>1028</v>
      </c>
      <c r="B1034" s="4" t="s">
        <v>2026</v>
      </c>
      <c r="C1034" s="4" t="s">
        <v>2942</v>
      </c>
      <c r="D1034" s="4" t="s">
        <v>3068</v>
      </c>
      <c r="E1034" s="4" t="s">
        <v>2998</v>
      </c>
      <c r="F1034" s="4" t="s">
        <v>3069</v>
      </c>
      <c r="G1034" s="4" t="s">
        <v>40</v>
      </c>
      <c r="H1034" s="4" t="s">
        <v>3068</v>
      </c>
      <c r="I1034" s="4" t="s">
        <v>2998</v>
      </c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 t="s">
        <v>41</v>
      </c>
      <c r="U1034" s="4" t="s">
        <v>42</v>
      </c>
      <c r="V1034" s="4">
        <v>30000</v>
      </c>
      <c r="W1034" s="4" t="str">
        <f t="shared" si="90"/>
        <v>600</v>
      </c>
      <c r="X1034" s="4">
        <v>600</v>
      </c>
      <c r="Y1034" s="4">
        <v>0</v>
      </c>
      <c r="Z1034" s="4">
        <f>VLOOKUP(E1034,[3]附件4!E:AF,28,FALSE)</f>
        <v>3000</v>
      </c>
      <c r="AA1034" s="4" t="s">
        <v>42</v>
      </c>
      <c r="AB1034" s="4">
        <f t="shared" ref="AB1034:AB1036" si="114">S1034+X1034</f>
        <v>600</v>
      </c>
    </row>
    <row r="1035" ht="30" customHeight="1" spans="1:28">
      <c r="A1035" s="4">
        <v>1029</v>
      </c>
      <c r="B1035" s="4" t="s">
        <v>2026</v>
      </c>
      <c r="C1035" s="4" t="s">
        <v>2942</v>
      </c>
      <c r="D1035" s="4" t="s">
        <v>3068</v>
      </c>
      <c r="E1035" s="4" t="s">
        <v>2998</v>
      </c>
      <c r="F1035" s="4" t="s">
        <v>3069</v>
      </c>
      <c r="G1035" s="4" t="s">
        <v>40</v>
      </c>
      <c r="H1035" s="4" t="s">
        <v>3070</v>
      </c>
      <c r="I1035" s="4" t="s">
        <v>38</v>
      </c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 t="s">
        <v>41</v>
      </c>
      <c r="U1035" s="4" t="s">
        <v>42</v>
      </c>
      <c r="V1035" s="4">
        <v>50200</v>
      </c>
      <c r="W1035" s="4" t="str">
        <f t="shared" si="90"/>
        <v>800</v>
      </c>
      <c r="X1035" s="4">
        <v>800</v>
      </c>
      <c r="Y1035" s="4">
        <v>0</v>
      </c>
      <c r="Z1035" s="4">
        <v>0</v>
      </c>
      <c r="AA1035" s="4" t="s">
        <v>42</v>
      </c>
      <c r="AB1035" s="4">
        <f t="shared" si="114"/>
        <v>800</v>
      </c>
    </row>
    <row r="1036" ht="30" customHeight="1" spans="1:28">
      <c r="A1036" s="4">
        <v>1030</v>
      </c>
      <c r="B1036" s="4" t="s">
        <v>2026</v>
      </c>
      <c r="C1036" s="4" t="s">
        <v>2942</v>
      </c>
      <c r="D1036" s="4" t="s">
        <v>3068</v>
      </c>
      <c r="E1036" s="4" t="s">
        <v>2998</v>
      </c>
      <c r="F1036" s="4" t="s">
        <v>3069</v>
      </c>
      <c r="G1036" s="4" t="s">
        <v>40</v>
      </c>
      <c r="H1036" s="4" t="s">
        <v>3071</v>
      </c>
      <c r="I1036" s="4" t="s">
        <v>3072</v>
      </c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 t="s">
        <v>41</v>
      </c>
      <c r="U1036" s="4" t="s">
        <v>42</v>
      </c>
      <c r="V1036" s="4">
        <v>60000</v>
      </c>
      <c r="W1036" s="4" t="str">
        <f t="shared" ref="W1036:W1062" si="115">_xlfn.IFS(AND(T1036="经营实体就业",U1036="是",V1036&gt;=50000),"3200",AND(T1036="经营实体就业",U1036="否",V1036&gt;=50000),"1200",AND(T1036="经营实体就业",U1036="是",V1036&gt;=30000,V1036&lt;50000),"3000",AND(T1036="经营实体就业",U1036="否",V1036&gt;=30000,V1036&lt;50000),"1000",AND(T1036="经营实体就业",U1036="是",V1036&gt;=15000,V1036&lt;30000),"2700",AND(T1036="经营实体就业",U1036="否",V1036&gt;=15000,V1036&lt;30000),"700",AND(T1036="经营实体就业",U1036="是",V1036&gt;=10000,V1036&lt;15000),"2500",AND(T1036="经营实体就业",U1036="否",V1036&gt;=10000,V1036&lt;15000),"500",AND(T1036="临时务工",V1036&gt;=10000,V1036&lt;15000),"300",AND(T1036="临时务工",V1036&gt;=15000,V1036&lt;30000),"500",AND(T1036="临时务工",V1036&gt;=30000,V1036&lt;50000),"600",AND(T1036="临时务工",V1036&gt;=50000),"800",AND(T1036="",U1036="",V1036=""),"")</f>
        <v>800</v>
      </c>
      <c r="X1036" s="4">
        <v>800</v>
      </c>
      <c r="Y1036" s="4">
        <v>0</v>
      </c>
      <c r="Z1036" s="4">
        <v>0</v>
      </c>
      <c r="AA1036" s="4" t="s">
        <v>42</v>
      </c>
      <c r="AB1036" s="4">
        <f t="shared" si="114"/>
        <v>800</v>
      </c>
    </row>
    <row r="1037" ht="30" customHeight="1" spans="1:28">
      <c r="A1037" s="4">
        <v>1031</v>
      </c>
      <c r="B1037" s="4" t="s">
        <v>2026</v>
      </c>
      <c r="C1037" s="4" t="s">
        <v>2942</v>
      </c>
      <c r="D1037" s="4" t="s">
        <v>3073</v>
      </c>
      <c r="E1037" s="4" t="s">
        <v>3074</v>
      </c>
      <c r="F1037" s="4" t="s">
        <v>3075</v>
      </c>
      <c r="G1037" s="4" t="s">
        <v>40</v>
      </c>
      <c r="H1037" s="4" t="s">
        <v>3073</v>
      </c>
      <c r="I1037" s="4" t="s">
        <v>3074</v>
      </c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 t="s">
        <v>41</v>
      </c>
      <c r="U1037" s="4" t="s">
        <v>42</v>
      </c>
      <c r="V1037" s="4">
        <v>26565</v>
      </c>
      <c r="W1037" s="4" t="str">
        <f t="shared" si="115"/>
        <v>500</v>
      </c>
      <c r="X1037" s="8">
        <v>1300</v>
      </c>
      <c r="Y1037" s="4">
        <v>0</v>
      </c>
      <c r="Z1037" s="4">
        <f>VLOOKUP(E1037,[3]附件4!E:AF,28,FALSE)</f>
        <v>1400</v>
      </c>
      <c r="AA1037" s="4" t="s">
        <v>42</v>
      </c>
      <c r="AB1037" s="4">
        <v>1300</v>
      </c>
    </row>
    <row r="1038" ht="30" customHeight="1" spans="1:28">
      <c r="A1038" s="4">
        <v>1032</v>
      </c>
      <c r="B1038" s="4" t="s">
        <v>2026</v>
      </c>
      <c r="C1038" s="4" t="s">
        <v>2942</v>
      </c>
      <c r="D1038" s="4" t="s">
        <v>3073</v>
      </c>
      <c r="E1038" s="4" t="s">
        <v>3074</v>
      </c>
      <c r="F1038" s="4" t="s">
        <v>3075</v>
      </c>
      <c r="G1038" s="4" t="s">
        <v>40</v>
      </c>
      <c r="H1038" s="4" t="s">
        <v>3076</v>
      </c>
      <c r="I1038" s="4" t="s">
        <v>2961</v>
      </c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 t="s">
        <v>41</v>
      </c>
      <c r="U1038" s="4" t="s">
        <v>42</v>
      </c>
      <c r="V1038" s="4">
        <v>50300</v>
      </c>
      <c r="W1038" s="4" t="str">
        <f t="shared" si="115"/>
        <v>800</v>
      </c>
      <c r="X1038" s="9"/>
      <c r="Y1038" s="4"/>
      <c r="Z1038" s="4"/>
      <c r="AA1038" s="4"/>
      <c r="AB1038" s="4"/>
    </row>
    <row r="1039" ht="30" customHeight="1" spans="1:28">
      <c r="A1039" s="4">
        <v>1033</v>
      </c>
      <c r="B1039" s="4" t="s">
        <v>2026</v>
      </c>
      <c r="C1039" s="4" t="s">
        <v>2942</v>
      </c>
      <c r="D1039" s="4" t="s">
        <v>3077</v>
      </c>
      <c r="E1039" s="4" t="s">
        <v>2961</v>
      </c>
      <c r="F1039" s="4" t="s">
        <v>3078</v>
      </c>
      <c r="G1039" s="4" t="s">
        <v>40</v>
      </c>
      <c r="H1039" s="4" t="s">
        <v>3077</v>
      </c>
      <c r="I1039" s="4" t="s">
        <v>2961</v>
      </c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 t="s">
        <v>41</v>
      </c>
      <c r="U1039" s="4" t="s">
        <v>42</v>
      </c>
      <c r="V1039" s="4">
        <v>16000</v>
      </c>
      <c r="W1039" s="4" t="str">
        <f t="shared" si="115"/>
        <v>500</v>
      </c>
      <c r="X1039" s="4">
        <v>500</v>
      </c>
      <c r="Y1039" s="4">
        <v>0</v>
      </c>
      <c r="Z1039" s="4">
        <f>VLOOKUP(E1039,[3]附件4!E:AF,28,FALSE)</f>
        <v>400</v>
      </c>
      <c r="AA1039" s="4" t="s">
        <v>42</v>
      </c>
      <c r="AB1039" s="4">
        <f t="shared" ref="AB1039:AB1047" si="116">S1039+X1039</f>
        <v>500</v>
      </c>
    </row>
    <row r="1040" ht="30" customHeight="1" spans="1:28">
      <c r="A1040" s="4">
        <v>1034</v>
      </c>
      <c r="B1040" s="4" t="s">
        <v>2026</v>
      </c>
      <c r="C1040" s="4" t="s">
        <v>2942</v>
      </c>
      <c r="D1040" s="4" t="s">
        <v>3079</v>
      </c>
      <c r="E1040" s="4" t="s">
        <v>169</v>
      </c>
      <c r="F1040" s="4" t="s">
        <v>3080</v>
      </c>
      <c r="G1040" s="4" t="s">
        <v>40</v>
      </c>
      <c r="H1040" s="4" t="s">
        <v>2747</v>
      </c>
      <c r="I1040" s="4" t="s">
        <v>46</v>
      </c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 t="s">
        <v>41</v>
      </c>
      <c r="U1040" s="4" t="s">
        <v>42</v>
      </c>
      <c r="V1040" s="4">
        <v>50624</v>
      </c>
      <c r="W1040" s="4" t="str">
        <f t="shared" si="115"/>
        <v>800</v>
      </c>
      <c r="X1040" s="4">
        <v>800</v>
      </c>
      <c r="Y1040" s="4">
        <v>0</v>
      </c>
      <c r="Z1040" s="4">
        <f>VLOOKUP(E1040,[3]附件4!E:AF,28,FALSE)</f>
        <v>5500</v>
      </c>
      <c r="AA1040" s="4" t="s">
        <v>42</v>
      </c>
      <c r="AB1040" s="4">
        <f t="shared" si="116"/>
        <v>800</v>
      </c>
    </row>
    <row r="1041" ht="30" customHeight="1" spans="1:28">
      <c r="A1041" s="4">
        <v>1035</v>
      </c>
      <c r="B1041" s="4" t="s">
        <v>2026</v>
      </c>
      <c r="C1041" s="4" t="s">
        <v>2942</v>
      </c>
      <c r="D1041" s="4" t="s">
        <v>3081</v>
      </c>
      <c r="E1041" s="4" t="s">
        <v>69</v>
      </c>
      <c r="F1041" s="4" t="s">
        <v>3082</v>
      </c>
      <c r="G1041" s="4" t="s">
        <v>40</v>
      </c>
      <c r="H1041" s="4" t="s">
        <v>3081</v>
      </c>
      <c r="I1041" s="4" t="s">
        <v>69</v>
      </c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 t="s">
        <v>41</v>
      </c>
      <c r="U1041" s="4" t="s">
        <v>42</v>
      </c>
      <c r="V1041" s="4">
        <v>35000</v>
      </c>
      <c r="W1041" s="4" t="str">
        <f t="shared" si="115"/>
        <v>600</v>
      </c>
      <c r="X1041" s="4">
        <v>600</v>
      </c>
      <c r="Y1041" s="4">
        <v>0</v>
      </c>
      <c r="Z1041" s="4">
        <v>12500</v>
      </c>
      <c r="AA1041" s="4" t="s">
        <v>42</v>
      </c>
      <c r="AB1041" s="4">
        <f t="shared" si="116"/>
        <v>600</v>
      </c>
    </row>
    <row r="1042" ht="30" customHeight="1" spans="1:28">
      <c r="A1042" s="4">
        <v>1036</v>
      </c>
      <c r="B1042" s="4" t="s">
        <v>2026</v>
      </c>
      <c r="C1042" s="4" t="s">
        <v>2942</v>
      </c>
      <c r="D1042" s="4" t="s">
        <v>3083</v>
      </c>
      <c r="E1042" s="4" t="s">
        <v>3084</v>
      </c>
      <c r="F1042" s="4" t="s">
        <v>3085</v>
      </c>
      <c r="G1042" s="4" t="s">
        <v>40</v>
      </c>
      <c r="H1042" s="4" t="s">
        <v>3083</v>
      </c>
      <c r="I1042" s="4" t="s">
        <v>3084</v>
      </c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 t="s">
        <v>41</v>
      </c>
      <c r="U1042" s="4" t="s">
        <v>42</v>
      </c>
      <c r="V1042" s="4">
        <v>17700</v>
      </c>
      <c r="W1042" s="4" t="str">
        <f t="shared" si="115"/>
        <v>500</v>
      </c>
      <c r="X1042" s="4">
        <v>500</v>
      </c>
      <c r="Y1042" s="4">
        <v>0</v>
      </c>
      <c r="Z1042" s="4">
        <v>0</v>
      </c>
      <c r="AA1042" s="4" t="s">
        <v>42</v>
      </c>
      <c r="AB1042" s="4">
        <f t="shared" si="116"/>
        <v>500</v>
      </c>
    </row>
    <row r="1043" ht="30" customHeight="1" spans="1:28">
      <c r="A1043" s="4">
        <v>1037</v>
      </c>
      <c r="B1043" s="4" t="s">
        <v>2026</v>
      </c>
      <c r="C1043" s="4" t="s">
        <v>2942</v>
      </c>
      <c r="D1043" s="4" t="s">
        <v>3086</v>
      </c>
      <c r="E1043" s="4" t="s">
        <v>3087</v>
      </c>
      <c r="F1043" s="4" t="s">
        <v>3088</v>
      </c>
      <c r="G1043" s="4" t="s">
        <v>40</v>
      </c>
      <c r="H1043" s="4" t="s">
        <v>3089</v>
      </c>
      <c r="I1043" s="4" t="s">
        <v>3090</v>
      </c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 t="s">
        <v>41</v>
      </c>
      <c r="U1043" s="4" t="s">
        <v>42</v>
      </c>
      <c r="V1043" s="4">
        <v>32275</v>
      </c>
      <c r="W1043" s="4" t="str">
        <f t="shared" si="115"/>
        <v>600</v>
      </c>
      <c r="X1043" s="4">
        <v>600</v>
      </c>
      <c r="Y1043" s="4">
        <v>0</v>
      </c>
      <c r="Z1043" s="4">
        <v>0</v>
      </c>
      <c r="AA1043" s="4" t="s">
        <v>42</v>
      </c>
      <c r="AB1043" s="4">
        <f t="shared" si="116"/>
        <v>600</v>
      </c>
    </row>
    <row r="1044" ht="30" customHeight="1" spans="1:28">
      <c r="A1044" s="4">
        <v>1038</v>
      </c>
      <c r="B1044" s="4" t="s">
        <v>2026</v>
      </c>
      <c r="C1044" s="4" t="s">
        <v>2942</v>
      </c>
      <c r="D1044" s="4" t="s">
        <v>3091</v>
      </c>
      <c r="E1044" s="4" t="s">
        <v>3092</v>
      </c>
      <c r="F1044" s="4" t="s">
        <v>3093</v>
      </c>
      <c r="G1044" s="4" t="s">
        <v>40</v>
      </c>
      <c r="H1044" s="4" t="s">
        <v>3091</v>
      </c>
      <c r="I1044" s="4" t="s">
        <v>3092</v>
      </c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 t="s">
        <v>41</v>
      </c>
      <c r="U1044" s="4" t="s">
        <v>42</v>
      </c>
      <c r="V1044" s="4">
        <v>37974</v>
      </c>
      <c r="W1044" s="4" t="str">
        <f t="shared" si="115"/>
        <v>600</v>
      </c>
      <c r="X1044" s="4">
        <v>600</v>
      </c>
      <c r="Y1044" s="4">
        <v>0</v>
      </c>
      <c r="Z1044" s="4">
        <v>0</v>
      </c>
      <c r="AA1044" s="4" t="s">
        <v>42</v>
      </c>
      <c r="AB1044" s="4">
        <f t="shared" si="116"/>
        <v>600</v>
      </c>
    </row>
    <row r="1045" ht="30" customHeight="1" spans="1:28">
      <c r="A1045" s="4">
        <v>1039</v>
      </c>
      <c r="B1045" s="4" t="s">
        <v>2026</v>
      </c>
      <c r="C1045" s="4" t="s">
        <v>2942</v>
      </c>
      <c r="D1045" s="4" t="s">
        <v>3094</v>
      </c>
      <c r="E1045" s="4" t="s">
        <v>3095</v>
      </c>
      <c r="F1045" s="4" t="s">
        <v>3096</v>
      </c>
      <c r="G1045" s="4" t="s">
        <v>40</v>
      </c>
      <c r="H1045" s="4" t="s">
        <v>3094</v>
      </c>
      <c r="I1045" s="4" t="s">
        <v>3095</v>
      </c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 t="s">
        <v>41</v>
      </c>
      <c r="U1045" s="4" t="s">
        <v>42</v>
      </c>
      <c r="V1045" s="4">
        <v>52000</v>
      </c>
      <c r="W1045" s="4" t="str">
        <f t="shared" si="115"/>
        <v>800</v>
      </c>
      <c r="X1045" s="4">
        <v>800</v>
      </c>
      <c r="Y1045" s="4">
        <v>0</v>
      </c>
      <c r="Z1045" s="4">
        <v>0</v>
      </c>
      <c r="AA1045" s="4" t="s">
        <v>42</v>
      </c>
      <c r="AB1045" s="4">
        <f t="shared" si="116"/>
        <v>800</v>
      </c>
    </row>
    <row r="1046" ht="30" customHeight="1" spans="1:28">
      <c r="A1046" s="4">
        <v>1040</v>
      </c>
      <c r="B1046" s="4" t="s">
        <v>2026</v>
      </c>
      <c r="C1046" s="4" t="s">
        <v>2942</v>
      </c>
      <c r="D1046" s="4" t="s">
        <v>3097</v>
      </c>
      <c r="E1046" s="4" t="s">
        <v>182</v>
      </c>
      <c r="F1046" s="4" t="s">
        <v>3098</v>
      </c>
      <c r="G1046" s="4" t="s">
        <v>40</v>
      </c>
      <c r="H1046" s="4" t="s">
        <v>3099</v>
      </c>
      <c r="I1046" s="4" t="s">
        <v>3100</v>
      </c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 t="s">
        <v>41</v>
      </c>
      <c r="U1046" s="4" t="s">
        <v>42</v>
      </c>
      <c r="V1046" s="4">
        <v>46128</v>
      </c>
      <c r="W1046" s="4" t="str">
        <f t="shared" si="115"/>
        <v>600</v>
      </c>
      <c r="X1046" s="4">
        <v>600</v>
      </c>
      <c r="Y1046" s="4">
        <v>0</v>
      </c>
      <c r="Z1046" s="4">
        <f>VLOOKUP(E1046,[3]附件4!E:AF,28,FALSE)</f>
        <v>22600</v>
      </c>
      <c r="AA1046" s="4" t="s">
        <v>42</v>
      </c>
      <c r="AB1046" s="4">
        <f t="shared" si="116"/>
        <v>600</v>
      </c>
    </row>
    <row r="1047" ht="30" customHeight="1" spans="1:28">
      <c r="A1047" s="4">
        <v>1041</v>
      </c>
      <c r="B1047" s="4" t="s">
        <v>2026</v>
      </c>
      <c r="C1047" s="4" t="s">
        <v>2942</v>
      </c>
      <c r="D1047" s="4" t="s">
        <v>3101</v>
      </c>
      <c r="E1047" s="4" t="s">
        <v>74</v>
      </c>
      <c r="F1047" s="4" t="s">
        <v>3102</v>
      </c>
      <c r="G1047" s="4" t="s">
        <v>40</v>
      </c>
      <c r="H1047" s="4" t="s">
        <v>3101</v>
      </c>
      <c r="I1047" s="4" t="s">
        <v>74</v>
      </c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 t="s">
        <v>41</v>
      </c>
      <c r="U1047" s="4" t="s">
        <v>42</v>
      </c>
      <c r="V1047" s="4">
        <v>50830</v>
      </c>
      <c r="W1047" s="4" t="str">
        <f t="shared" si="115"/>
        <v>800</v>
      </c>
      <c r="X1047" s="4">
        <v>800</v>
      </c>
      <c r="Y1047" s="4">
        <v>0</v>
      </c>
      <c r="Z1047" s="4">
        <v>0</v>
      </c>
      <c r="AA1047" s="4" t="s">
        <v>42</v>
      </c>
      <c r="AB1047" s="4">
        <f t="shared" si="116"/>
        <v>800</v>
      </c>
    </row>
    <row r="1048" ht="30" customHeight="1" spans="1:28">
      <c r="A1048" s="4">
        <v>1042</v>
      </c>
      <c r="B1048" s="4" t="s">
        <v>2026</v>
      </c>
      <c r="C1048" s="4" t="s">
        <v>2942</v>
      </c>
      <c r="D1048" s="7" t="s">
        <v>3103</v>
      </c>
      <c r="E1048" s="4" t="s">
        <v>2920</v>
      </c>
      <c r="F1048" s="4" t="s">
        <v>3104</v>
      </c>
      <c r="G1048" s="4" t="s">
        <v>40</v>
      </c>
      <c r="H1048" s="4" t="s">
        <v>3105</v>
      </c>
      <c r="I1048" s="4" t="s">
        <v>3106</v>
      </c>
      <c r="J1048" s="4" t="s">
        <v>476</v>
      </c>
      <c r="K1048" s="4" t="s">
        <v>2316</v>
      </c>
      <c r="L1048" s="4" t="s">
        <v>2317</v>
      </c>
      <c r="M1048" s="4" t="s">
        <v>152</v>
      </c>
      <c r="N1048" s="4" t="s">
        <v>339</v>
      </c>
      <c r="O1048" s="4">
        <v>10</v>
      </c>
      <c r="P1048" s="4" t="s">
        <v>42</v>
      </c>
      <c r="Q1048" s="4" t="s">
        <v>52</v>
      </c>
      <c r="R1048" s="4" t="str">
        <f>IF(AND(M1048="跨县",P1048="是"),"200",IF(AND(M1048="跨县",Q1048="是"),"400",IF(AND(M1048="跨省",P1048="是"),"800",IF(AND(M1048="跨省",Q1048="是"),"1200",""))))</f>
        <v>1200</v>
      </c>
      <c r="S1048" s="4">
        <v>1200</v>
      </c>
      <c r="T1048" s="4" t="s">
        <v>53</v>
      </c>
      <c r="U1048" s="4" t="s">
        <v>42</v>
      </c>
      <c r="V1048" s="4">
        <v>37625</v>
      </c>
      <c r="W1048" s="4" t="str">
        <f t="shared" si="115"/>
        <v>1000</v>
      </c>
      <c r="X1048" s="8">
        <v>2000</v>
      </c>
      <c r="Y1048" s="4">
        <v>0</v>
      </c>
      <c r="Z1048" s="4">
        <v>0</v>
      </c>
      <c r="AA1048" s="4" t="s">
        <v>42</v>
      </c>
      <c r="AB1048" s="4">
        <v>4400</v>
      </c>
    </row>
    <row r="1049" ht="30" customHeight="1" spans="1:28">
      <c r="A1049" s="4">
        <v>1043</v>
      </c>
      <c r="B1049" s="4" t="s">
        <v>2026</v>
      </c>
      <c r="C1049" s="4" t="s">
        <v>2942</v>
      </c>
      <c r="D1049" s="7" t="s">
        <v>3103</v>
      </c>
      <c r="E1049" s="4" t="s">
        <v>2920</v>
      </c>
      <c r="F1049" s="4" t="s">
        <v>3104</v>
      </c>
      <c r="G1049" s="4" t="s">
        <v>40</v>
      </c>
      <c r="H1049" s="4" t="s">
        <v>3107</v>
      </c>
      <c r="I1049" s="4" t="s">
        <v>3106</v>
      </c>
      <c r="J1049" s="4" t="s">
        <v>476</v>
      </c>
      <c r="K1049" s="4" t="s">
        <v>2316</v>
      </c>
      <c r="L1049" s="4" t="s">
        <v>2317</v>
      </c>
      <c r="M1049" s="4" t="s">
        <v>152</v>
      </c>
      <c r="N1049" s="4" t="s">
        <v>339</v>
      </c>
      <c r="O1049" s="4">
        <v>10</v>
      </c>
      <c r="P1049" s="4" t="s">
        <v>42</v>
      </c>
      <c r="Q1049" s="4" t="s">
        <v>52</v>
      </c>
      <c r="R1049" s="4" t="str">
        <f>IF(AND(M1049="跨县",P1049="是"),"200",IF(AND(M1049="跨县",Q1049="是"),"400",IF(AND(M1049="跨省",P1049="是"),"800",IF(AND(M1049="跨省",Q1049="是"),"1200",""))))</f>
        <v>1200</v>
      </c>
      <c r="S1049" s="4">
        <v>1200</v>
      </c>
      <c r="T1049" s="4" t="s">
        <v>53</v>
      </c>
      <c r="U1049" s="4" t="s">
        <v>42</v>
      </c>
      <c r="V1049" s="4">
        <v>39372</v>
      </c>
      <c r="W1049" s="4" t="str">
        <f t="shared" si="115"/>
        <v>1000</v>
      </c>
      <c r="X1049" s="9"/>
      <c r="Y1049" s="4"/>
      <c r="Z1049" s="4"/>
      <c r="AA1049" s="4"/>
      <c r="AB1049" s="4"/>
    </row>
    <row r="1050" ht="30" customHeight="1" spans="1:28">
      <c r="A1050" s="4">
        <v>1044</v>
      </c>
      <c r="B1050" s="4" t="s">
        <v>2026</v>
      </c>
      <c r="C1050" s="4" t="s">
        <v>2942</v>
      </c>
      <c r="D1050" s="7" t="s">
        <v>3108</v>
      </c>
      <c r="E1050" s="4" t="s">
        <v>106</v>
      </c>
      <c r="F1050" s="29" t="s">
        <v>3109</v>
      </c>
      <c r="G1050" s="4" t="s">
        <v>40</v>
      </c>
      <c r="H1050" s="7" t="s">
        <v>3110</v>
      </c>
      <c r="I1050" s="4" t="s">
        <v>3111</v>
      </c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 t="s">
        <v>41</v>
      </c>
      <c r="U1050" s="4" t="s">
        <v>42</v>
      </c>
      <c r="V1050" s="4">
        <v>50831</v>
      </c>
      <c r="W1050" s="4" t="str">
        <f t="shared" si="115"/>
        <v>800</v>
      </c>
      <c r="X1050" s="4">
        <v>800</v>
      </c>
      <c r="Y1050" s="4">
        <v>0</v>
      </c>
      <c r="Z1050" s="4">
        <v>0</v>
      </c>
      <c r="AA1050" s="4" t="s">
        <v>42</v>
      </c>
      <c r="AB1050" s="4">
        <f t="shared" ref="AB1050:AB1055" si="117">S1050+X1050</f>
        <v>800</v>
      </c>
    </row>
    <row r="1051" ht="30" customHeight="1" spans="1:28">
      <c r="A1051" s="4">
        <v>1045</v>
      </c>
      <c r="B1051" s="4" t="s">
        <v>2026</v>
      </c>
      <c r="C1051" s="4" t="s">
        <v>2942</v>
      </c>
      <c r="D1051" s="7" t="s">
        <v>1952</v>
      </c>
      <c r="E1051" s="4" t="s">
        <v>3112</v>
      </c>
      <c r="F1051" s="29" t="s">
        <v>3113</v>
      </c>
      <c r="G1051" s="4" t="s">
        <v>40</v>
      </c>
      <c r="H1051" s="7" t="s">
        <v>3114</v>
      </c>
      <c r="I1051" s="4" t="s">
        <v>3115</v>
      </c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 t="s">
        <v>41</v>
      </c>
      <c r="U1051" s="4" t="s">
        <v>42</v>
      </c>
      <c r="V1051" s="4">
        <v>15707</v>
      </c>
      <c r="W1051" s="4" t="str">
        <f t="shared" si="115"/>
        <v>500</v>
      </c>
      <c r="X1051" s="4">
        <v>500</v>
      </c>
      <c r="Y1051" s="4">
        <v>0</v>
      </c>
      <c r="Z1051" s="4">
        <v>0</v>
      </c>
      <c r="AA1051" s="4" t="s">
        <v>42</v>
      </c>
      <c r="AB1051" s="4">
        <f t="shared" si="117"/>
        <v>500</v>
      </c>
    </row>
    <row r="1052" ht="30" customHeight="1" spans="1:28">
      <c r="A1052" s="4">
        <v>1046</v>
      </c>
      <c r="B1052" s="4" t="s">
        <v>2026</v>
      </c>
      <c r="C1052" s="4" t="s">
        <v>2942</v>
      </c>
      <c r="D1052" s="7" t="s">
        <v>3116</v>
      </c>
      <c r="E1052" s="4" t="s">
        <v>3117</v>
      </c>
      <c r="F1052" s="30" t="s">
        <v>3118</v>
      </c>
      <c r="G1052" s="4" t="s">
        <v>40</v>
      </c>
      <c r="H1052" s="7" t="s">
        <v>3119</v>
      </c>
      <c r="I1052" s="4" t="s">
        <v>3120</v>
      </c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 t="s">
        <v>41</v>
      </c>
      <c r="U1052" s="4" t="s">
        <v>42</v>
      </c>
      <c r="V1052" s="4">
        <v>28314</v>
      </c>
      <c r="W1052" s="4" t="str">
        <f t="shared" si="115"/>
        <v>500</v>
      </c>
      <c r="X1052" s="8">
        <v>1300</v>
      </c>
      <c r="Y1052" s="4">
        <v>0</v>
      </c>
      <c r="Z1052" s="4">
        <v>10500</v>
      </c>
      <c r="AA1052" s="4" t="s">
        <v>42</v>
      </c>
      <c r="AB1052" s="4">
        <v>1300</v>
      </c>
    </row>
    <row r="1053" ht="30" customHeight="1" spans="1:28">
      <c r="A1053" s="4">
        <v>1047</v>
      </c>
      <c r="B1053" s="4" t="s">
        <v>2026</v>
      </c>
      <c r="C1053" s="4" t="s">
        <v>2942</v>
      </c>
      <c r="D1053" s="7" t="s">
        <v>3116</v>
      </c>
      <c r="E1053" s="4" t="s">
        <v>3117</v>
      </c>
      <c r="F1053" s="30" t="s">
        <v>3118</v>
      </c>
      <c r="G1053" s="4"/>
      <c r="H1053" s="7" t="s">
        <v>3116</v>
      </c>
      <c r="I1053" s="4" t="s">
        <v>3117</v>
      </c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 t="s">
        <v>41</v>
      </c>
      <c r="U1053" s="4" t="s">
        <v>42</v>
      </c>
      <c r="V1053" s="4">
        <v>61000</v>
      </c>
      <c r="W1053" s="4" t="str">
        <f t="shared" si="115"/>
        <v>800</v>
      </c>
      <c r="X1053" s="9"/>
      <c r="Y1053" s="4"/>
      <c r="Z1053" s="4"/>
      <c r="AA1053" s="4"/>
      <c r="AB1053" s="4"/>
    </row>
    <row r="1054" ht="30" customHeight="1" spans="1:28">
      <c r="A1054" s="4">
        <v>1048</v>
      </c>
      <c r="B1054" s="4" t="s">
        <v>2026</v>
      </c>
      <c r="C1054" s="4" t="s">
        <v>2942</v>
      </c>
      <c r="D1054" s="4" t="s">
        <v>3121</v>
      </c>
      <c r="E1054" s="4" t="s">
        <v>969</v>
      </c>
      <c r="F1054" s="4" t="s">
        <v>3122</v>
      </c>
      <c r="G1054" s="4" t="s">
        <v>40</v>
      </c>
      <c r="H1054" s="7" t="s">
        <v>3123</v>
      </c>
      <c r="I1054" s="4" t="s">
        <v>1936</v>
      </c>
      <c r="J1054" s="4" t="s">
        <v>47</v>
      </c>
      <c r="K1054" s="4" t="s">
        <v>48</v>
      </c>
      <c r="L1054" s="4" t="s">
        <v>49</v>
      </c>
      <c r="M1054" s="4" t="s">
        <v>50</v>
      </c>
      <c r="N1054" s="4" t="s">
        <v>3124</v>
      </c>
      <c r="O1054" s="4">
        <v>12</v>
      </c>
      <c r="P1054" s="4" t="s">
        <v>42</v>
      </c>
      <c r="Q1054" s="4" t="s">
        <v>52</v>
      </c>
      <c r="R1054" s="4" t="str">
        <f>IF(AND(M1054="跨县",P1054="是"),"200",IF(AND(M1054="跨县",Q1054="是"),"400",IF(AND(M1054="跨省",P1054="是"),"800",IF(AND(M1054="跨省",Q1054="是"),"1200",""))))</f>
        <v>400</v>
      </c>
      <c r="S1054" s="4">
        <v>400</v>
      </c>
      <c r="T1054" s="4" t="s">
        <v>53</v>
      </c>
      <c r="U1054" s="4" t="s">
        <v>52</v>
      </c>
      <c r="V1054" s="4">
        <v>46000</v>
      </c>
      <c r="W1054" s="4" t="str">
        <f t="shared" si="115"/>
        <v>3000</v>
      </c>
      <c r="X1054" s="4">
        <v>3000</v>
      </c>
      <c r="Y1054" s="4">
        <v>0</v>
      </c>
      <c r="Z1054" s="4">
        <v>0</v>
      </c>
      <c r="AA1054" s="4" t="s">
        <v>42</v>
      </c>
      <c r="AB1054" s="4">
        <f t="shared" si="117"/>
        <v>3400</v>
      </c>
    </row>
    <row r="1055" ht="30" customHeight="1" spans="1:28">
      <c r="A1055" s="4">
        <v>1049</v>
      </c>
      <c r="B1055" s="4" t="s">
        <v>2026</v>
      </c>
      <c r="C1055" s="4" t="s">
        <v>2942</v>
      </c>
      <c r="D1055" s="4" t="s">
        <v>3125</v>
      </c>
      <c r="E1055" s="4" t="s">
        <v>3126</v>
      </c>
      <c r="F1055" s="4" t="s">
        <v>3127</v>
      </c>
      <c r="G1055" s="4" t="s">
        <v>40</v>
      </c>
      <c r="H1055" s="7" t="s">
        <v>3128</v>
      </c>
      <c r="I1055" s="4" t="s">
        <v>3129</v>
      </c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 t="s">
        <v>41</v>
      </c>
      <c r="U1055" s="4" t="s">
        <v>42</v>
      </c>
      <c r="V1055" s="4">
        <v>15641</v>
      </c>
      <c r="W1055" s="4" t="str">
        <f t="shared" si="115"/>
        <v>500</v>
      </c>
      <c r="X1055" s="4">
        <v>500</v>
      </c>
      <c r="Y1055" s="4">
        <v>0</v>
      </c>
      <c r="Z1055" s="4">
        <v>0</v>
      </c>
      <c r="AA1055" s="4" t="s">
        <v>42</v>
      </c>
      <c r="AB1055" s="4">
        <f t="shared" si="117"/>
        <v>500</v>
      </c>
    </row>
    <row r="1056" ht="30" customHeight="1" spans="1:28">
      <c r="A1056" s="4">
        <v>1050</v>
      </c>
      <c r="B1056" s="4" t="s">
        <v>2026</v>
      </c>
      <c r="C1056" s="4" t="s">
        <v>2942</v>
      </c>
      <c r="D1056" s="4" t="s">
        <v>3130</v>
      </c>
      <c r="E1056" s="4" t="s">
        <v>46</v>
      </c>
      <c r="F1056" s="4" t="s">
        <v>3131</v>
      </c>
      <c r="G1056" s="4" t="s">
        <v>40</v>
      </c>
      <c r="H1056" s="7" t="s">
        <v>3132</v>
      </c>
      <c r="I1056" s="4" t="s">
        <v>46</v>
      </c>
      <c r="J1056" s="4" t="s">
        <v>47</v>
      </c>
      <c r="K1056" s="4" t="s">
        <v>48</v>
      </c>
      <c r="L1056" s="4" t="s">
        <v>290</v>
      </c>
      <c r="M1056" s="4" t="s">
        <v>50</v>
      </c>
      <c r="N1056" s="4" t="s">
        <v>233</v>
      </c>
      <c r="O1056" s="4">
        <v>12</v>
      </c>
      <c r="P1056" s="4" t="s">
        <v>42</v>
      </c>
      <c r="Q1056" s="4" t="s">
        <v>52</v>
      </c>
      <c r="R1056" s="4">
        <v>400</v>
      </c>
      <c r="S1056" s="4">
        <v>400</v>
      </c>
      <c r="T1056" s="4" t="s">
        <v>53</v>
      </c>
      <c r="U1056" s="4" t="s">
        <v>52</v>
      </c>
      <c r="V1056" s="4">
        <v>126328</v>
      </c>
      <c r="W1056" s="4" t="str">
        <f t="shared" si="115"/>
        <v>3200</v>
      </c>
      <c r="X1056" s="8">
        <v>4800</v>
      </c>
      <c r="Y1056" s="4">
        <v>0</v>
      </c>
      <c r="Z1056" s="4">
        <v>0</v>
      </c>
      <c r="AA1056" s="4" t="s">
        <v>42</v>
      </c>
      <c r="AB1056" s="4">
        <v>5200</v>
      </c>
    </row>
    <row r="1057" ht="30" customHeight="1" spans="1:28">
      <c r="A1057" s="4">
        <v>1051</v>
      </c>
      <c r="B1057" s="4" t="s">
        <v>2026</v>
      </c>
      <c r="C1057" s="4" t="s">
        <v>2942</v>
      </c>
      <c r="D1057" s="4" t="s">
        <v>3130</v>
      </c>
      <c r="E1057" s="4" t="s">
        <v>46</v>
      </c>
      <c r="F1057" s="4" t="s">
        <v>3131</v>
      </c>
      <c r="G1057" s="4"/>
      <c r="H1057" s="7" t="s">
        <v>3133</v>
      </c>
      <c r="I1057" s="4" t="s">
        <v>38</v>
      </c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 t="s">
        <v>41</v>
      </c>
      <c r="U1057" s="4" t="s">
        <v>42</v>
      </c>
      <c r="V1057" s="4">
        <v>54000</v>
      </c>
      <c r="W1057" s="4" t="str">
        <f t="shared" si="115"/>
        <v>800</v>
      </c>
      <c r="X1057" s="10"/>
      <c r="Y1057" s="4"/>
      <c r="Z1057" s="4"/>
      <c r="AA1057" s="4"/>
      <c r="AB1057" s="4"/>
    </row>
    <row r="1058" ht="30" customHeight="1" spans="1:28">
      <c r="A1058" s="4">
        <v>1052</v>
      </c>
      <c r="B1058" s="4" t="s">
        <v>2026</v>
      </c>
      <c r="C1058" s="4" t="s">
        <v>2942</v>
      </c>
      <c r="D1058" s="4" t="s">
        <v>3130</v>
      </c>
      <c r="E1058" s="4" t="s">
        <v>46</v>
      </c>
      <c r="F1058" s="4" t="s">
        <v>3131</v>
      </c>
      <c r="G1058" s="4"/>
      <c r="H1058" s="4" t="s">
        <v>3130</v>
      </c>
      <c r="I1058" s="4" t="s">
        <v>46</v>
      </c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 t="s">
        <v>41</v>
      </c>
      <c r="U1058" s="4" t="s">
        <v>42</v>
      </c>
      <c r="V1058" s="4">
        <v>52010</v>
      </c>
      <c r="W1058" s="4" t="str">
        <f t="shared" si="115"/>
        <v>800</v>
      </c>
      <c r="X1058" s="9"/>
      <c r="Y1058" s="4"/>
      <c r="Z1058" s="4"/>
      <c r="AA1058" s="4"/>
      <c r="AB1058" s="4"/>
    </row>
    <row r="1059" ht="30" customHeight="1" spans="1:28">
      <c r="A1059" s="4">
        <v>1053</v>
      </c>
      <c r="B1059" s="4" t="s">
        <v>2026</v>
      </c>
      <c r="C1059" s="4" t="s">
        <v>2942</v>
      </c>
      <c r="D1059" s="4" t="s">
        <v>3134</v>
      </c>
      <c r="E1059" s="4" t="s">
        <v>3112</v>
      </c>
      <c r="F1059" s="4" t="s">
        <v>3135</v>
      </c>
      <c r="G1059" s="4" t="s">
        <v>40</v>
      </c>
      <c r="H1059" s="4" t="s">
        <v>3134</v>
      </c>
      <c r="I1059" s="4" t="s">
        <v>3112</v>
      </c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 t="s">
        <v>41</v>
      </c>
      <c r="U1059" s="4" t="s">
        <v>42</v>
      </c>
      <c r="V1059" s="4">
        <v>41351</v>
      </c>
      <c r="W1059" s="4" t="str">
        <f t="shared" si="115"/>
        <v>600</v>
      </c>
      <c r="X1059" s="4">
        <v>600</v>
      </c>
      <c r="Y1059" s="4">
        <v>0</v>
      </c>
      <c r="Z1059" s="4">
        <v>0</v>
      </c>
      <c r="AA1059" s="4" t="s">
        <v>42</v>
      </c>
      <c r="AB1059" s="4">
        <f>S1059+X1059</f>
        <v>600</v>
      </c>
    </row>
    <row r="1060" ht="30" customHeight="1" spans="1:28">
      <c r="A1060" s="4">
        <v>1054</v>
      </c>
      <c r="B1060" s="4" t="s">
        <v>2026</v>
      </c>
      <c r="C1060" s="4" t="s">
        <v>2942</v>
      </c>
      <c r="D1060" s="4" t="s">
        <v>3136</v>
      </c>
      <c r="E1060" s="4" t="s">
        <v>3137</v>
      </c>
      <c r="F1060" s="4" t="s">
        <v>3138</v>
      </c>
      <c r="G1060" s="4" t="s">
        <v>40</v>
      </c>
      <c r="H1060" s="4" t="s">
        <v>3136</v>
      </c>
      <c r="I1060" s="4" t="s">
        <v>3137</v>
      </c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 t="s">
        <v>41</v>
      </c>
      <c r="U1060" s="4" t="s">
        <v>42</v>
      </c>
      <c r="V1060" s="4">
        <v>41352</v>
      </c>
      <c r="W1060" s="4" t="str">
        <f t="shared" si="115"/>
        <v>600</v>
      </c>
      <c r="X1060" s="4">
        <v>600</v>
      </c>
      <c r="Y1060" s="4">
        <v>0</v>
      </c>
      <c r="Z1060" s="4">
        <v>0</v>
      </c>
      <c r="AA1060" s="4" t="s">
        <v>42</v>
      </c>
      <c r="AB1060" s="4">
        <v>600</v>
      </c>
    </row>
    <row r="1061" ht="30" customHeight="1" spans="1:28">
      <c r="A1061" s="4">
        <v>1055</v>
      </c>
      <c r="B1061" s="4" t="s">
        <v>2026</v>
      </c>
      <c r="C1061" s="4" t="s">
        <v>2942</v>
      </c>
      <c r="D1061" s="4" t="s">
        <v>3139</v>
      </c>
      <c r="E1061" s="4" t="s">
        <v>2998</v>
      </c>
      <c r="F1061" s="4" t="s">
        <v>3140</v>
      </c>
      <c r="G1061" s="4" t="s">
        <v>40</v>
      </c>
      <c r="H1061" s="4" t="s">
        <v>3139</v>
      </c>
      <c r="I1061" s="4" t="s">
        <v>2998</v>
      </c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 t="s">
        <v>41</v>
      </c>
      <c r="U1061" s="4" t="s">
        <v>42</v>
      </c>
      <c r="V1061" s="4">
        <v>24519</v>
      </c>
      <c r="W1061" s="4" t="str">
        <f t="shared" si="115"/>
        <v>500</v>
      </c>
      <c r="X1061" s="4">
        <v>500</v>
      </c>
      <c r="Y1061" s="4">
        <v>0</v>
      </c>
      <c r="Z1061" s="4">
        <v>0</v>
      </c>
      <c r="AA1061" s="4" t="s">
        <v>42</v>
      </c>
      <c r="AB1061" s="4">
        <v>500</v>
      </c>
    </row>
    <row r="1062" ht="30" customHeight="1" spans="1:28">
      <c r="A1062" s="4">
        <v>1056</v>
      </c>
      <c r="B1062" s="4" t="s">
        <v>2026</v>
      </c>
      <c r="C1062" s="4" t="s">
        <v>2942</v>
      </c>
      <c r="D1062" s="4" t="s">
        <v>3141</v>
      </c>
      <c r="E1062" s="4" t="s">
        <v>3142</v>
      </c>
      <c r="F1062" s="4" t="s">
        <v>3143</v>
      </c>
      <c r="G1062" s="4" t="s">
        <v>40</v>
      </c>
      <c r="H1062" s="4" t="s">
        <v>3144</v>
      </c>
      <c r="I1062" s="4" t="s">
        <v>3145</v>
      </c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 t="s">
        <v>41</v>
      </c>
      <c r="U1062" s="4" t="s">
        <v>42</v>
      </c>
      <c r="V1062" s="4">
        <v>32100</v>
      </c>
      <c r="W1062" s="4" t="str">
        <f t="shared" si="115"/>
        <v>600</v>
      </c>
      <c r="X1062" s="4">
        <v>600</v>
      </c>
      <c r="Y1062" s="4">
        <v>0</v>
      </c>
      <c r="Z1062" s="4">
        <v>0</v>
      </c>
      <c r="AA1062" s="4" t="s">
        <v>42</v>
      </c>
      <c r="AB1062" s="4">
        <v>600</v>
      </c>
    </row>
    <row r="1063" ht="30" customHeight="1" spans="1:28">
      <c r="A1063" s="4">
        <v>1057</v>
      </c>
      <c r="B1063" s="4" t="s">
        <v>3146</v>
      </c>
      <c r="C1063" s="4" t="s">
        <v>3147</v>
      </c>
      <c r="D1063" s="4" t="s">
        <v>3148</v>
      </c>
      <c r="E1063" s="4" t="s">
        <v>3149</v>
      </c>
      <c r="F1063" s="4" t="s">
        <v>3150</v>
      </c>
      <c r="G1063" s="4" t="s">
        <v>40</v>
      </c>
      <c r="H1063" s="4" t="s">
        <v>3151</v>
      </c>
      <c r="I1063" s="4" t="s">
        <v>3152</v>
      </c>
      <c r="J1063" s="7"/>
      <c r="K1063" s="7"/>
      <c r="L1063" s="4"/>
      <c r="M1063" s="4"/>
      <c r="N1063" s="4"/>
      <c r="O1063" s="4"/>
      <c r="P1063" s="4"/>
      <c r="Q1063" s="4"/>
      <c r="R1063" s="4"/>
      <c r="S1063" s="4"/>
      <c r="T1063" s="27" t="s">
        <v>41</v>
      </c>
      <c r="U1063" s="4" t="s">
        <v>42</v>
      </c>
      <c r="V1063" s="4">
        <v>20000</v>
      </c>
      <c r="W1063" s="4">
        <v>500</v>
      </c>
      <c r="X1063" s="8">
        <v>800</v>
      </c>
      <c r="Y1063" s="4"/>
      <c r="Z1063" s="4"/>
      <c r="AA1063" s="4" t="s">
        <v>42</v>
      </c>
      <c r="AB1063" s="4">
        <v>800</v>
      </c>
    </row>
    <row r="1064" ht="30" customHeight="1" spans="1:28">
      <c r="A1064" s="4">
        <v>1058</v>
      </c>
      <c r="B1064" s="4" t="s">
        <v>3146</v>
      </c>
      <c r="C1064" s="4" t="s">
        <v>3147</v>
      </c>
      <c r="D1064" s="4" t="s">
        <v>3148</v>
      </c>
      <c r="E1064" s="4" t="s">
        <v>3149</v>
      </c>
      <c r="F1064" s="4" t="s">
        <v>3150</v>
      </c>
      <c r="G1064" s="4"/>
      <c r="H1064" s="4" t="s">
        <v>3148</v>
      </c>
      <c r="I1064" s="4" t="s">
        <v>3149</v>
      </c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27" t="s">
        <v>41</v>
      </c>
      <c r="U1064" s="4" t="s">
        <v>42</v>
      </c>
      <c r="V1064" s="4">
        <v>10000</v>
      </c>
      <c r="W1064" s="4">
        <v>300</v>
      </c>
      <c r="X1064" s="9"/>
      <c r="Y1064" s="4"/>
      <c r="Z1064" s="4"/>
      <c r="AA1064" s="4"/>
      <c r="AB1064" s="4"/>
    </row>
    <row r="1065" ht="30" customHeight="1" spans="1:28">
      <c r="A1065" s="4">
        <v>1059</v>
      </c>
      <c r="B1065" s="7" t="s">
        <v>3146</v>
      </c>
      <c r="C1065" s="7" t="s">
        <v>3147</v>
      </c>
      <c r="D1065" s="7" t="s">
        <v>3153</v>
      </c>
      <c r="E1065" s="4" t="s">
        <v>790</v>
      </c>
      <c r="F1065" s="7" t="s">
        <v>3154</v>
      </c>
      <c r="G1065" s="4" t="s">
        <v>40</v>
      </c>
      <c r="H1065" s="7" t="s">
        <v>3153</v>
      </c>
      <c r="I1065" s="7" t="s">
        <v>790</v>
      </c>
      <c r="J1065" s="4" t="s">
        <v>149</v>
      </c>
      <c r="K1065" s="4" t="s">
        <v>1960</v>
      </c>
      <c r="L1065" s="4" t="s">
        <v>3155</v>
      </c>
      <c r="M1065" s="4" t="s">
        <v>152</v>
      </c>
      <c r="N1065" s="4" t="s">
        <v>3156</v>
      </c>
      <c r="O1065" s="4">
        <v>6</v>
      </c>
      <c r="P1065" s="4"/>
      <c r="Q1065" s="4" t="s">
        <v>52</v>
      </c>
      <c r="R1065" s="4">
        <v>1200</v>
      </c>
      <c r="S1065" s="4">
        <v>1200</v>
      </c>
      <c r="T1065" s="4" t="s">
        <v>53</v>
      </c>
      <c r="U1065" s="4" t="s">
        <v>42</v>
      </c>
      <c r="V1065" s="4">
        <v>30000</v>
      </c>
      <c r="W1065" s="4">
        <v>1000</v>
      </c>
      <c r="X1065" s="8">
        <v>2000</v>
      </c>
      <c r="Y1065" s="7"/>
      <c r="Z1065" s="7"/>
      <c r="AA1065" s="7" t="s">
        <v>42</v>
      </c>
      <c r="AB1065" s="7">
        <v>4400</v>
      </c>
    </row>
    <row r="1066" ht="30" customHeight="1" spans="1:28">
      <c r="A1066" s="4">
        <v>1060</v>
      </c>
      <c r="B1066" s="7" t="s">
        <v>3146</v>
      </c>
      <c r="C1066" s="7" t="s">
        <v>3147</v>
      </c>
      <c r="D1066" s="7" t="s">
        <v>3153</v>
      </c>
      <c r="E1066" s="4" t="s">
        <v>790</v>
      </c>
      <c r="F1066" s="7" t="s">
        <v>3154</v>
      </c>
      <c r="G1066" s="4"/>
      <c r="H1066" s="7" t="s">
        <v>3157</v>
      </c>
      <c r="I1066" s="7" t="s">
        <v>3158</v>
      </c>
      <c r="J1066" s="4" t="s">
        <v>149</v>
      </c>
      <c r="K1066" s="4" t="s">
        <v>1960</v>
      </c>
      <c r="L1066" s="4" t="s">
        <v>3155</v>
      </c>
      <c r="M1066" s="4" t="s">
        <v>152</v>
      </c>
      <c r="N1066" s="4" t="s">
        <v>3156</v>
      </c>
      <c r="O1066" s="4">
        <v>6</v>
      </c>
      <c r="P1066" s="4"/>
      <c r="Q1066" s="4" t="s">
        <v>52</v>
      </c>
      <c r="R1066" s="4">
        <v>1200</v>
      </c>
      <c r="S1066" s="4">
        <v>1200</v>
      </c>
      <c r="T1066" s="4" t="s">
        <v>53</v>
      </c>
      <c r="U1066" s="4" t="s">
        <v>42</v>
      </c>
      <c r="V1066" s="4">
        <v>30000</v>
      </c>
      <c r="W1066" s="4">
        <v>1000</v>
      </c>
      <c r="X1066" s="9"/>
      <c r="Y1066" s="7"/>
      <c r="Z1066" s="7"/>
      <c r="AA1066" s="7"/>
      <c r="AB1066" s="7"/>
    </row>
    <row r="1067" ht="30" customHeight="1" spans="1:28">
      <c r="A1067" s="4">
        <v>1061</v>
      </c>
      <c r="B1067" s="4" t="s">
        <v>3146</v>
      </c>
      <c r="C1067" s="4" t="s">
        <v>3147</v>
      </c>
      <c r="D1067" s="4" t="s">
        <v>3159</v>
      </c>
      <c r="E1067" s="4" t="s">
        <v>3160</v>
      </c>
      <c r="F1067" s="4" t="s">
        <v>3161</v>
      </c>
      <c r="G1067" s="4" t="s">
        <v>40</v>
      </c>
      <c r="H1067" s="4" t="s">
        <v>3162</v>
      </c>
      <c r="I1067" s="4" t="s">
        <v>3163</v>
      </c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27" t="s">
        <v>41</v>
      </c>
      <c r="U1067" s="4" t="s">
        <v>42</v>
      </c>
      <c r="V1067" s="4">
        <v>50000</v>
      </c>
      <c r="W1067" s="4">
        <v>800</v>
      </c>
      <c r="X1067" s="8">
        <v>1800</v>
      </c>
      <c r="Y1067" s="4"/>
      <c r="Z1067" s="4">
        <v>20000</v>
      </c>
      <c r="AA1067" s="4" t="s">
        <v>42</v>
      </c>
      <c r="AB1067" s="4">
        <v>1800</v>
      </c>
    </row>
    <row r="1068" ht="30" customHeight="1" spans="1:28">
      <c r="A1068" s="4">
        <v>1062</v>
      </c>
      <c r="B1068" s="4" t="s">
        <v>3146</v>
      </c>
      <c r="C1068" s="4" t="s">
        <v>3147</v>
      </c>
      <c r="D1068" s="4" t="s">
        <v>3159</v>
      </c>
      <c r="E1068" s="4" t="s">
        <v>3160</v>
      </c>
      <c r="F1068" s="4" t="s">
        <v>3161</v>
      </c>
      <c r="G1068" s="4"/>
      <c r="H1068" s="7" t="s">
        <v>3164</v>
      </c>
      <c r="I1068" s="7" t="s">
        <v>3165</v>
      </c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27" t="s">
        <v>41</v>
      </c>
      <c r="U1068" s="4" t="s">
        <v>42</v>
      </c>
      <c r="V1068" s="4">
        <v>15000</v>
      </c>
      <c r="W1068" s="4">
        <v>500</v>
      </c>
      <c r="X1068" s="10"/>
      <c r="Y1068" s="4"/>
      <c r="Z1068" s="4"/>
      <c r="AA1068" s="4"/>
      <c r="AB1068" s="4"/>
    </row>
    <row r="1069" ht="30" customHeight="1" spans="1:28">
      <c r="A1069" s="4">
        <v>1063</v>
      </c>
      <c r="B1069" s="4" t="s">
        <v>3146</v>
      </c>
      <c r="C1069" s="4" t="s">
        <v>3147</v>
      </c>
      <c r="D1069" s="4" t="s">
        <v>3159</v>
      </c>
      <c r="E1069" s="4" t="s">
        <v>3160</v>
      </c>
      <c r="F1069" s="4" t="s">
        <v>3161</v>
      </c>
      <c r="G1069" s="4"/>
      <c r="H1069" s="7" t="s">
        <v>3166</v>
      </c>
      <c r="I1069" s="7" t="s">
        <v>3115</v>
      </c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27" t="s">
        <v>41</v>
      </c>
      <c r="U1069" s="4" t="s">
        <v>42</v>
      </c>
      <c r="V1069" s="4">
        <v>15000</v>
      </c>
      <c r="W1069" s="4">
        <v>500</v>
      </c>
      <c r="X1069" s="9"/>
      <c r="Y1069" s="4"/>
      <c r="Z1069" s="4"/>
      <c r="AA1069" s="4"/>
      <c r="AB1069" s="4"/>
    </row>
    <row r="1070" ht="30" customHeight="1" spans="1:28">
      <c r="A1070" s="4">
        <v>1064</v>
      </c>
      <c r="B1070" s="4" t="s">
        <v>3146</v>
      </c>
      <c r="C1070" s="4" t="s">
        <v>3147</v>
      </c>
      <c r="D1070" s="4" t="s">
        <v>3167</v>
      </c>
      <c r="E1070" s="4" t="s">
        <v>2958</v>
      </c>
      <c r="F1070" s="4" t="s">
        <v>3168</v>
      </c>
      <c r="G1070" s="4" t="s">
        <v>40</v>
      </c>
      <c r="H1070" s="4" t="s">
        <v>3167</v>
      </c>
      <c r="I1070" s="4" t="s">
        <v>2958</v>
      </c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27" t="s">
        <v>41</v>
      </c>
      <c r="U1070" s="4" t="s">
        <v>42</v>
      </c>
      <c r="V1070" s="4">
        <v>30500</v>
      </c>
      <c r="W1070" s="4">
        <v>600</v>
      </c>
      <c r="X1070" s="4">
        <v>600</v>
      </c>
      <c r="Y1070" s="4"/>
      <c r="Z1070" s="4"/>
      <c r="AA1070" s="4" t="s">
        <v>42</v>
      </c>
      <c r="AB1070" s="4">
        <v>600</v>
      </c>
    </row>
    <row r="1071" ht="30" customHeight="1" spans="1:28">
      <c r="A1071" s="4">
        <v>1065</v>
      </c>
      <c r="B1071" s="4" t="s">
        <v>3146</v>
      </c>
      <c r="C1071" s="4" t="s">
        <v>3147</v>
      </c>
      <c r="D1071" s="4" t="s">
        <v>3169</v>
      </c>
      <c r="E1071" s="4" t="s">
        <v>3170</v>
      </c>
      <c r="F1071" s="4" t="s">
        <v>3171</v>
      </c>
      <c r="G1071" s="4" t="s">
        <v>40</v>
      </c>
      <c r="H1071" s="4" t="s">
        <v>3172</v>
      </c>
      <c r="I1071" s="4" t="s">
        <v>3173</v>
      </c>
      <c r="J1071" s="31"/>
      <c r="K1071" s="31"/>
      <c r="L1071" s="4"/>
      <c r="M1071" s="4"/>
      <c r="N1071" s="4"/>
      <c r="O1071" s="4"/>
      <c r="P1071" s="4"/>
      <c r="Q1071" s="4"/>
      <c r="R1071" s="4"/>
      <c r="S1071" s="4"/>
      <c r="T1071" s="27" t="s">
        <v>41</v>
      </c>
      <c r="U1071" s="4" t="s">
        <v>42</v>
      </c>
      <c r="V1071" s="4">
        <v>15000</v>
      </c>
      <c r="W1071" s="4">
        <v>500</v>
      </c>
      <c r="X1071" s="8">
        <v>1600</v>
      </c>
      <c r="Y1071" s="4"/>
      <c r="Z1071" s="4"/>
      <c r="AA1071" s="4" t="s">
        <v>42</v>
      </c>
      <c r="AB1071" s="4">
        <v>1600</v>
      </c>
    </row>
    <row r="1072" ht="30" customHeight="1" spans="1:28">
      <c r="A1072" s="4">
        <v>1066</v>
      </c>
      <c r="B1072" s="4" t="s">
        <v>3146</v>
      </c>
      <c r="C1072" s="4" t="s">
        <v>3147</v>
      </c>
      <c r="D1072" s="4" t="s">
        <v>3169</v>
      </c>
      <c r="E1072" s="4" t="s">
        <v>3170</v>
      </c>
      <c r="F1072" s="4" t="s">
        <v>3171</v>
      </c>
      <c r="G1072" s="4"/>
      <c r="H1072" s="4" t="s">
        <v>3174</v>
      </c>
      <c r="I1072" s="4" t="s">
        <v>3175</v>
      </c>
      <c r="J1072" s="31"/>
      <c r="K1072" s="31"/>
      <c r="L1072" s="4"/>
      <c r="M1072" s="4"/>
      <c r="N1072" s="4"/>
      <c r="O1072" s="4"/>
      <c r="P1072" s="4"/>
      <c r="Q1072" s="4"/>
      <c r="R1072" s="4"/>
      <c r="S1072" s="4"/>
      <c r="T1072" s="27" t="s">
        <v>41</v>
      </c>
      <c r="U1072" s="4" t="s">
        <v>42</v>
      </c>
      <c r="V1072" s="4">
        <v>30000</v>
      </c>
      <c r="W1072" s="4">
        <v>600</v>
      </c>
      <c r="X1072" s="10"/>
      <c r="Y1072" s="4"/>
      <c r="Z1072" s="4"/>
      <c r="AA1072" s="4"/>
      <c r="AB1072" s="4"/>
    </row>
    <row r="1073" ht="30" customHeight="1" spans="1:28">
      <c r="A1073" s="4">
        <v>1067</v>
      </c>
      <c r="B1073" s="4" t="s">
        <v>3146</v>
      </c>
      <c r="C1073" s="4" t="s">
        <v>3147</v>
      </c>
      <c r="D1073" s="4" t="s">
        <v>3169</v>
      </c>
      <c r="E1073" s="4" t="s">
        <v>3170</v>
      </c>
      <c r="F1073" s="4" t="s">
        <v>3171</v>
      </c>
      <c r="G1073" s="4"/>
      <c r="H1073" s="4" t="s">
        <v>3169</v>
      </c>
      <c r="I1073" s="4" t="s">
        <v>3170</v>
      </c>
      <c r="J1073" s="31"/>
      <c r="K1073" s="31"/>
      <c r="L1073" s="4"/>
      <c r="M1073" s="4"/>
      <c r="N1073" s="4"/>
      <c r="O1073" s="4"/>
      <c r="P1073" s="4"/>
      <c r="Q1073" s="4"/>
      <c r="R1073" s="4"/>
      <c r="S1073" s="4"/>
      <c r="T1073" s="27" t="s">
        <v>41</v>
      </c>
      <c r="U1073" s="4" t="s">
        <v>42</v>
      </c>
      <c r="V1073" s="4">
        <v>15000</v>
      </c>
      <c r="W1073" s="4">
        <v>500</v>
      </c>
      <c r="X1073" s="9"/>
      <c r="Y1073" s="4"/>
      <c r="Z1073" s="4"/>
      <c r="AA1073" s="4"/>
      <c r="AB1073" s="4"/>
    </row>
    <row r="1074" ht="30" customHeight="1" spans="1:28">
      <c r="A1074" s="4">
        <v>1068</v>
      </c>
      <c r="B1074" s="4" t="s">
        <v>3146</v>
      </c>
      <c r="C1074" s="4" t="s">
        <v>3147</v>
      </c>
      <c r="D1074" s="16" t="s">
        <v>3176</v>
      </c>
      <c r="E1074" s="16" t="s">
        <v>3177</v>
      </c>
      <c r="F1074" s="16" t="s">
        <v>3178</v>
      </c>
      <c r="G1074" s="4" t="s">
        <v>40</v>
      </c>
      <c r="H1074" s="16" t="s">
        <v>3176</v>
      </c>
      <c r="I1074" s="16" t="s">
        <v>3177</v>
      </c>
      <c r="J1074" s="31"/>
      <c r="K1074" s="31"/>
      <c r="L1074" s="4"/>
      <c r="M1074" s="4"/>
      <c r="N1074" s="4"/>
      <c r="O1074" s="4"/>
      <c r="P1074" s="4"/>
      <c r="Q1074" s="4"/>
      <c r="R1074" s="4"/>
      <c r="S1074" s="4"/>
      <c r="T1074" s="4" t="s">
        <v>53</v>
      </c>
      <c r="U1074" s="4" t="s">
        <v>42</v>
      </c>
      <c r="V1074" s="4">
        <v>30000</v>
      </c>
      <c r="W1074" s="4">
        <v>1000</v>
      </c>
      <c r="X1074" s="4">
        <v>1000</v>
      </c>
      <c r="Y1074" s="16"/>
      <c r="Z1074" s="16"/>
      <c r="AA1074" s="16" t="s">
        <v>42</v>
      </c>
      <c r="AB1074" s="16">
        <v>1000</v>
      </c>
    </row>
    <row r="1075" ht="30" customHeight="1" spans="1:28">
      <c r="A1075" s="4">
        <v>1069</v>
      </c>
      <c r="B1075" s="4" t="s">
        <v>3146</v>
      </c>
      <c r="C1075" s="4" t="s">
        <v>3147</v>
      </c>
      <c r="D1075" s="4" t="s">
        <v>3179</v>
      </c>
      <c r="E1075" s="4" t="s">
        <v>3180</v>
      </c>
      <c r="F1075" s="4" t="s">
        <v>3181</v>
      </c>
      <c r="G1075" s="4" t="s">
        <v>40</v>
      </c>
      <c r="H1075" s="4" t="s">
        <v>3179</v>
      </c>
      <c r="I1075" s="4" t="s">
        <v>3180</v>
      </c>
      <c r="J1075" s="7" t="s">
        <v>47</v>
      </c>
      <c r="K1075" s="7" t="s">
        <v>125</v>
      </c>
      <c r="L1075" s="4" t="s">
        <v>173</v>
      </c>
      <c r="M1075" s="4" t="s">
        <v>50</v>
      </c>
      <c r="N1075" s="4" t="s">
        <v>3182</v>
      </c>
      <c r="O1075" s="4">
        <v>12</v>
      </c>
      <c r="P1075" s="4"/>
      <c r="Q1075" s="4" t="s">
        <v>52</v>
      </c>
      <c r="R1075" s="4">
        <v>400</v>
      </c>
      <c r="S1075" s="4">
        <v>400</v>
      </c>
      <c r="T1075" s="4" t="s">
        <v>53</v>
      </c>
      <c r="U1075" s="4" t="s">
        <v>42</v>
      </c>
      <c r="V1075" s="4">
        <v>70000</v>
      </c>
      <c r="W1075" s="4">
        <v>1200</v>
      </c>
      <c r="X1075" s="8">
        <v>2200</v>
      </c>
      <c r="Y1075" s="4"/>
      <c r="Z1075" s="4">
        <v>20000</v>
      </c>
      <c r="AA1075" s="4" t="s">
        <v>42</v>
      </c>
      <c r="AB1075" s="4">
        <v>3000</v>
      </c>
    </row>
    <row r="1076" ht="30" customHeight="1" spans="1:28">
      <c r="A1076" s="4">
        <v>1070</v>
      </c>
      <c r="B1076" s="4" t="s">
        <v>3146</v>
      </c>
      <c r="C1076" s="4" t="s">
        <v>3147</v>
      </c>
      <c r="D1076" s="4" t="s">
        <v>3179</v>
      </c>
      <c r="E1076" s="4" t="s">
        <v>3180</v>
      </c>
      <c r="F1076" s="4" t="s">
        <v>3181</v>
      </c>
      <c r="G1076" s="4"/>
      <c r="H1076" s="4" t="s">
        <v>3183</v>
      </c>
      <c r="I1076" s="4" t="s">
        <v>3184</v>
      </c>
      <c r="J1076" s="7" t="s">
        <v>47</v>
      </c>
      <c r="K1076" s="7" t="s">
        <v>125</v>
      </c>
      <c r="L1076" s="4" t="s">
        <v>173</v>
      </c>
      <c r="M1076" s="4" t="s">
        <v>50</v>
      </c>
      <c r="N1076" s="4" t="s">
        <v>3182</v>
      </c>
      <c r="O1076" s="4">
        <v>12</v>
      </c>
      <c r="P1076" s="4"/>
      <c r="Q1076" s="4" t="s">
        <v>52</v>
      </c>
      <c r="R1076" s="4">
        <v>400</v>
      </c>
      <c r="S1076" s="4">
        <v>400</v>
      </c>
      <c r="T1076" s="4" t="s">
        <v>53</v>
      </c>
      <c r="U1076" s="4" t="s">
        <v>42</v>
      </c>
      <c r="V1076" s="4">
        <v>40000</v>
      </c>
      <c r="W1076" s="4">
        <v>1000</v>
      </c>
      <c r="X1076" s="9"/>
      <c r="Y1076" s="4"/>
      <c r="Z1076" s="4"/>
      <c r="AA1076" s="4"/>
      <c r="AB1076" s="4"/>
    </row>
    <row r="1077" ht="30" customHeight="1" spans="1:28">
      <c r="A1077" s="4">
        <v>1071</v>
      </c>
      <c r="B1077" s="4" t="s">
        <v>3146</v>
      </c>
      <c r="C1077" s="4" t="s">
        <v>3147</v>
      </c>
      <c r="D1077" s="4" t="s">
        <v>3185</v>
      </c>
      <c r="E1077" s="4" t="s">
        <v>3186</v>
      </c>
      <c r="F1077" s="4" t="s">
        <v>3187</v>
      </c>
      <c r="G1077" s="4" t="s">
        <v>40</v>
      </c>
      <c r="H1077" s="4" t="s">
        <v>3188</v>
      </c>
      <c r="I1077" s="4" t="s">
        <v>3189</v>
      </c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 t="s">
        <v>53</v>
      </c>
      <c r="U1077" s="4" t="s">
        <v>52</v>
      </c>
      <c r="V1077" s="4">
        <v>50000</v>
      </c>
      <c r="W1077" s="4">
        <v>3200</v>
      </c>
      <c r="X1077" s="8">
        <v>6400</v>
      </c>
      <c r="Y1077" s="4">
        <v>2307</v>
      </c>
      <c r="Z1077" s="4"/>
      <c r="AA1077" s="4" t="s">
        <v>42</v>
      </c>
      <c r="AB1077" s="4">
        <v>6400</v>
      </c>
    </row>
    <row r="1078" ht="30" customHeight="1" spans="1:28">
      <c r="A1078" s="4">
        <v>1072</v>
      </c>
      <c r="B1078" s="4" t="s">
        <v>3146</v>
      </c>
      <c r="C1078" s="4" t="s">
        <v>3147</v>
      </c>
      <c r="D1078" s="4" t="s">
        <v>3185</v>
      </c>
      <c r="E1078" s="4" t="s">
        <v>3186</v>
      </c>
      <c r="F1078" s="4" t="s">
        <v>3187</v>
      </c>
      <c r="G1078" s="4"/>
      <c r="H1078" s="4" t="s">
        <v>3190</v>
      </c>
      <c r="I1078" s="4" t="s">
        <v>1560</v>
      </c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 t="s">
        <v>53</v>
      </c>
      <c r="U1078" s="4" t="s">
        <v>52</v>
      </c>
      <c r="V1078" s="4">
        <v>50000</v>
      </c>
      <c r="W1078" s="4">
        <v>3200</v>
      </c>
      <c r="X1078" s="9"/>
      <c r="Y1078" s="4"/>
      <c r="Z1078" s="4"/>
      <c r="AA1078" s="4"/>
      <c r="AB1078" s="4"/>
    </row>
    <row r="1079" ht="30" customHeight="1" spans="1:28">
      <c r="A1079" s="4">
        <v>1073</v>
      </c>
      <c r="B1079" s="4" t="s">
        <v>3146</v>
      </c>
      <c r="C1079" s="4" t="s">
        <v>3147</v>
      </c>
      <c r="D1079" s="4" t="s">
        <v>3191</v>
      </c>
      <c r="E1079" s="4" t="s">
        <v>3170</v>
      </c>
      <c r="F1079" s="4" t="s">
        <v>3192</v>
      </c>
      <c r="G1079" s="4" t="s">
        <v>40</v>
      </c>
      <c r="H1079" s="4" t="s">
        <v>3193</v>
      </c>
      <c r="I1079" s="4" t="s">
        <v>3112</v>
      </c>
      <c r="J1079" s="4" t="s">
        <v>47</v>
      </c>
      <c r="K1079" s="4" t="s">
        <v>48</v>
      </c>
      <c r="L1079" s="4" t="s">
        <v>251</v>
      </c>
      <c r="M1079" s="4" t="s">
        <v>50</v>
      </c>
      <c r="N1079" s="4" t="s">
        <v>3194</v>
      </c>
      <c r="O1079" s="4">
        <v>8</v>
      </c>
      <c r="P1079" s="4"/>
      <c r="Q1079" s="4" t="s">
        <v>52</v>
      </c>
      <c r="R1079" s="4">
        <v>400</v>
      </c>
      <c r="S1079" s="4">
        <v>400</v>
      </c>
      <c r="T1079" s="4" t="s">
        <v>53</v>
      </c>
      <c r="U1079" s="4" t="s">
        <v>42</v>
      </c>
      <c r="V1079" s="4">
        <v>36000</v>
      </c>
      <c r="W1079" s="4">
        <v>1000</v>
      </c>
      <c r="X1079" s="8">
        <v>2500</v>
      </c>
      <c r="Y1079" s="4">
        <v>2400</v>
      </c>
      <c r="Z1079" s="4">
        <v>17400</v>
      </c>
      <c r="AA1079" s="4" t="s">
        <v>42</v>
      </c>
      <c r="AB1079" s="4">
        <v>2900</v>
      </c>
    </row>
    <row r="1080" ht="30" customHeight="1" spans="1:28">
      <c r="A1080" s="4">
        <v>1074</v>
      </c>
      <c r="B1080" s="4" t="s">
        <v>3146</v>
      </c>
      <c r="C1080" s="4" t="s">
        <v>3147</v>
      </c>
      <c r="D1080" s="4" t="s">
        <v>3191</v>
      </c>
      <c r="E1080" s="4" t="s">
        <v>3170</v>
      </c>
      <c r="F1080" s="4" t="s">
        <v>3192</v>
      </c>
      <c r="G1080" s="4"/>
      <c r="H1080" s="4" t="s">
        <v>3191</v>
      </c>
      <c r="I1080" s="4" t="s">
        <v>3170</v>
      </c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 t="s">
        <v>53</v>
      </c>
      <c r="U1080" s="4" t="s">
        <v>42</v>
      </c>
      <c r="V1080" s="4">
        <v>30500</v>
      </c>
      <c r="W1080" s="4">
        <v>1000</v>
      </c>
      <c r="X1080" s="10"/>
      <c r="Y1080" s="4"/>
      <c r="Z1080" s="4"/>
      <c r="AA1080" s="4"/>
      <c r="AB1080" s="4"/>
    </row>
    <row r="1081" ht="30" customHeight="1" spans="1:28">
      <c r="A1081" s="4">
        <v>1075</v>
      </c>
      <c r="B1081" s="4" t="s">
        <v>3146</v>
      </c>
      <c r="C1081" s="4" t="s">
        <v>3147</v>
      </c>
      <c r="D1081" s="4" t="s">
        <v>3191</v>
      </c>
      <c r="E1081" s="4" t="s">
        <v>3170</v>
      </c>
      <c r="F1081" s="4" t="s">
        <v>3192</v>
      </c>
      <c r="G1081" s="4"/>
      <c r="H1081" s="4" t="s">
        <v>3195</v>
      </c>
      <c r="I1081" s="4" t="s">
        <v>3175</v>
      </c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27" t="s">
        <v>41</v>
      </c>
      <c r="U1081" s="4" t="s">
        <v>42</v>
      </c>
      <c r="V1081" s="4">
        <v>16000</v>
      </c>
      <c r="W1081" s="4">
        <v>500</v>
      </c>
      <c r="X1081" s="9"/>
      <c r="Y1081" s="4"/>
      <c r="Z1081" s="4"/>
      <c r="AA1081" s="4"/>
      <c r="AB1081" s="4"/>
    </row>
    <row r="1082" ht="30" customHeight="1" spans="1:28">
      <c r="A1082" s="4">
        <v>1076</v>
      </c>
      <c r="B1082" s="16" t="s">
        <v>3146</v>
      </c>
      <c r="C1082" s="16" t="s">
        <v>3147</v>
      </c>
      <c r="D1082" s="16" t="s">
        <v>3196</v>
      </c>
      <c r="E1082" s="16" t="s">
        <v>663</v>
      </c>
      <c r="F1082" s="16" t="s">
        <v>3197</v>
      </c>
      <c r="G1082" s="16" t="s">
        <v>40</v>
      </c>
      <c r="H1082" s="7" t="s">
        <v>3198</v>
      </c>
      <c r="I1082" s="7" t="s">
        <v>3199</v>
      </c>
      <c r="J1082" s="4" t="s">
        <v>47</v>
      </c>
      <c r="K1082" s="4" t="s">
        <v>48</v>
      </c>
      <c r="L1082" s="4" t="s">
        <v>603</v>
      </c>
      <c r="M1082" s="4" t="s">
        <v>50</v>
      </c>
      <c r="N1082" s="4" t="s">
        <v>3156</v>
      </c>
      <c r="O1082" s="4">
        <v>6</v>
      </c>
      <c r="P1082" s="4"/>
      <c r="Q1082" s="4" t="s">
        <v>52</v>
      </c>
      <c r="R1082" s="4">
        <v>400</v>
      </c>
      <c r="S1082" s="4">
        <v>400</v>
      </c>
      <c r="T1082" s="4" t="s">
        <v>53</v>
      </c>
      <c r="U1082" s="4" t="s">
        <v>42</v>
      </c>
      <c r="V1082" s="4">
        <v>15000</v>
      </c>
      <c r="W1082" s="4">
        <v>700</v>
      </c>
      <c r="X1082" s="8">
        <v>1700</v>
      </c>
      <c r="Y1082" s="16"/>
      <c r="Z1082" s="16"/>
      <c r="AA1082" s="16" t="s">
        <v>42</v>
      </c>
      <c r="AB1082" s="16">
        <v>3300</v>
      </c>
    </row>
    <row r="1083" ht="30" customHeight="1" spans="1:28">
      <c r="A1083" s="4">
        <v>1077</v>
      </c>
      <c r="B1083" s="16" t="s">
        <v>3146</v>
      </c>
      <c r="C1083" s="16" t="s">
        <v>3147</v>
      </c>
      <c r="D1083" s="16" t="s">
        <v>3196</v>
      </c>
      <c r="E1083" s="16" t="s">
        <v>663</v>
      </c>
      <c r="F1083" s="16" t="s">
        <v>3197</v>
      </c>
      <c r="G1083" s="16"/>
      <c r="H1083" s="7" t="s">
        <v>1402</v>
      </c>
      <c r="I1083" s="7" t="s">
        <v>3200</v>
      </c>
      <c r="J1083" s="4" t="s">
        <v>149</v>
      </c>
      <c r="K1083" s="4" t="s">
        <v>1960</v>
      </c>
      <c r="L1083" s="4" t="s">
        <v>3155</v>
      </c>
      <c r="M1083" s="4" t="s">
        <v>152</v>
      </c>
      <c r="N1083" s="4" t="s">
        <v>3156</v>
      </c>
      <c r="O1083" s="4">
        <v>6</v>
      </c>
      <c r="P1083" s="4"/>
      <c r="Q1083" s="4" t="s">
        <v>52</v>
      </c>
      <c r="R1083" s="4">
        <v>1200</v>
      </c>
      <c r="S1083" s="4">
        <v>1200</v>
      </c>
      <c r="T1083" s="4" t="s">
        <v>53</v>
      </c>
      <c r="U1083" s="4" t="s">
        <v>42</v>
      </c>
      <c r="V1083" s="4">
        <v>31000</v>
      </c>
      <c r="W1083" s="4">
        <v>1000</v>
      </c>
      <c r="X1083" s="9"/>
      <c r="Y1083" s="16"/>
      <c r="Z1083" s="16"/>
      <c r="AA1083" s="16"/>
      <c r="AB1083" s="16"/>
    </row>
    <row r="1084" ht="30" customHeight="1" spans="1:28">
      <c r="A1084" s="4">
        <v>1078</v>
      </c>
      <c r="B1084" s="4" t="s">
        <v>3146</v>
      </c>
      <c r="C1084" s="4" t="s">
        <v>3147</v>
      </c>
      <c r="D1084" s="16" t="s">
        <v>3201</v>
      </c>
      <c r="E1084" s="16" t="s">
        <v>229</v>
      </c>
      <c r="F1084" s="13" t="s">
        <v>3202</v>
      </c>
      <c r="G1084" s="4" t="s">
        <v>40</v>
      </c>
      <c r="H1084" s="7" t="s">
        <v>3201</v>
      </c>
      <c r="I1084" s="7" t="s">
        <v>229</v>
      </c>
      <c r="J1084" s="4" t="s">
        <v>191</v>
      </c>
      <c r="K1084" s="4" t="s">
        <v>2762</v>
      </c>
      <c r="L1084" s="4" t="s">
        <v>3203</v>
      </c>
      <c r="M1084" s="4" t="s">
        <v>152</v>
      </c>
      <c r="N1084" s="4" t="s">
        <v>3204</v>
      </c>
      <c r="O1084" s="4">
        <v>6</v>
      </c>
      <c r="P1084" s="4"/>
      <c r="Q1084" s="4" t="s">
        <v>52</v>
      </c>
      <c r="R1084" s="4">
        <v>1200</v>
      </c>
      <c r="S1084" s="4">
        <v>1200</v>
      </c>
      <c r="T1084" s="4" t="s">
        <v>53</v>
      </c>
      <c r="U1084" s="4" t="s">
        <v>42</v>
      </c>
      <c r="V1084" s="4">
        <v>40000</v>
      </c>
      <c r="W1084" s="4">
        <v>1000</v>
      </c>
      <c r="X1084" s="4">
        <v>1000</v>
      </c>
      <c r="Y1084" s="16"/>
      <c r="Z1084" s="16"/>
      <c r="AA1084" s="16" t="s">
        <v>42</v>
      </c>
      <c r="AB1084" s="16">
        <v>2200</v>
      </c>
    </row>
    <row r="1085" ht="30" customHeight="1" spans="1:28">
      <c r="A1085" s="4">
        <v>1079</v>
      </c>
      <c r="B1085" s="4" t="s">
        <v>3146</v>
      </c>
      <c r="C1085" s="4" t="s">
        <v>3147</v>
      </c>
      <c r="D1085" s="4" t="s">
        <v>3205</v>
      </c>
      <c r="E1085" s="4" t="s">
        <v>3206</v>
      </c>
      <c r="F1085" s="4" t="s">
        <v>3207</v>
      </c>
      <c r="G1085" s="4" t="s">
        <v>40</v>
      </c>
      <c r="H1085" s="4" t="s">
        <v>3208</v>
      </c>
      <c r="I1085" s="4" t="s">
        <v>3209</v>
      </c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27" t="s">
        <v>41</v>
      </c>
      <c r="U1085" s="4" t="s">
        <v>42</v>
      </c>
      <c r="V1085" s="4">
        <v>17000</v>
      </c>
      <c r="W1085" s="4">
        <v>500</v>
      </c>
      <c r="X1085" s="8">
        <v>1500</v>
      </c>
      <c r="Y1085" s="4"/>
      <c r="Z1085" s="4">
        <v>22000</v>
      </c>
      <c r="AA1085" s="4" t="s">
        <v>42</v>
      </c>
      <c r="AB1085" s="4">
        <v>1500</v>
      </c>
    </row>
    <row r="1086" ht="30" customHeight="1" spans="1:28">
      <c r="A1086" s="4">
        <v>1080</v>
      </c>
      <c r="B1086" s="4" t="s">
        <v>3146</v>
      </c>
      <c r="C1086" s="4" t="s">
        <v>3147</v>
      </c>
      <c r="D1086" s="4" t="s">
        <v>3205</v>
      </c>
      <c r="E1086" s="4" t="s">
        <v>3206</v>
      </c>
      <c r="F1086" s="4" t="s">
        <v>3207</v>
      </c>
      <c r="G1086" s="4"/>
      <c r="H1086" s="4" t="s">
        <v>3210</v>
      </c>
      <c r="I1086" s="4" t="s">
        <v>3211</v>
      </c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27" t="s">
        <v>41</v>
      </c>
      <c r="U1086" s="4" t="s">
        <v>42</v>
      </c>
      <c r="V1086" s="4">
        <v>28000</v>
      </c>
      <c r="W1086" s="4">
        <v>500</v>
      </c>
      <c r="X1086" s="10"/>
      <c r="Y1086" s="4"/>
      <c r="Z1086" s="4"/>
      <c r="AA1086" s="4"/>
      <c r="AB1086" s="4"/>
    </row>
    <row r="1087" ht="30" customHeight="1" spans="1:28">
      <c r="A1087" s="4">
        <v>1081</v>
      </c>
      <c r="B1087" s="4" t="s">
        <v>3146</v>
      </c>
      <c r="C1087" s="4" t="s">
        <v>3147</v>
      </c>
      <c r="D1087" s="4" t="s">
        <v>3205</v>
      </c>
      <c r="E1087" s="4" t="s">
        <v>3206</v>
      </c>
      <c r="F1087" s="4" t="s">
        <v>3207</v>
      </c>
      <c r="G1087" s="4"/>
      <c r="H1087" s="4" t="s">
        <v>3205</v>
      </c>
      <c r="I1087" s="4" t="s">
        <v>3206</v>
      </c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27" t="s">
        <v>41</v>
      </c>
      <c r="U1087" s="4" t="s">
        <v>42</v>
      </c>
      <c r="V1087" s="4">
        <v>20000</v>
      </c>
      <c r="W1087" s="4">
        <v>500</v>
      </c>
      <c r="X1087" s="9"/>
      <c r="Y1087" s="4"/>
      <c r="Z1087" s="4"/>
      <c r="AA1087" s="4"/>
      <c r="AB1087" s="4"/>
    </row>
    <row r="1088" ht="30" customHeight="1" spans="1:28">
      <c r="A1088" s="4">
        <v>1082</v>
      </c>
      <c r="B1088" s="4" t="s">
        <v>3146</v>
      </c>
      <c r="C1088" s="4" t="s">
        <v>3147</v>
      </c>
      <c r="D1088" s="4" t="s">
        <v>3212</v>
      </c>
      <c r="E1088" s="4" t="s">
        <v>3213</v>
      </c>
      <c r="F1088" s="4" t="s">
        <v>3214</v>
      </c>
      <c r="G1088" s="4" t="s">
        <v>40</v>
      </c>
      <c r="H1088" s="4" t="s">
        <v>3212</v>
      </c>
      <c r="I1088" s="4" t="s">
        <v>3213</v>
      </c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27" t="s">
        <v>41</v>
      </c>
      <c r="U1088" s="4" t="s">
        <v>42</v>
      </c>
      <c r="V1088" s="4">
        <v>16000</v>
      </c>
      <c r="W1088" s="4">
        <v>500</v>
      </c>
      <c r="X1088" s="8">
        <v>1000</v>
      </c>
      <c r="Y1088" s="4"/>
      <c r="Z1088" s="4"/>
      <c r="AA1088" s="4" t="s">
        <v>42</v>
      </c>
      <c r="AB1088" s="4">
        <v>1000</v>
      </c>
    </row>
    <row r="1089" ht="30" customHeight="1" spans="1:28">
      <c r="A1089" s="4">
        <v>1083</v>
      </c>
      <c r="B1089" s="4" t="s">
        <v>3146</v>
      </c>
      <c r="C1089" s="4" t="s">
        <v>3147</v>
      </c>
      <c r="D1089" s="4" t="s">
        <v>3212</v>
      </c>
      <c r="E1089" s="4" t="s">
        <v>3213</v>
      </c>
      <c r="F1089" s="4" t="s">
        <v>3214</v>
      </c>
      <c r="G1089" s="4"/>
      <c r="H1089" s="4" t="s">
        <v>3215</v>
      </c>
      <c r="I1089" s="4" t="s">
        <v>3216</v>
      </c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27" t="s">
        <v>41</v>
      </c>
      <c r="U1089" s="4" t="s">
        <v>42</v>
      </c>
      <c r="V1089" s="4">
        <v>16000</v>
      </c>
      <c r="W1089" s="4">
        <v>500</v>
      </c>
      <c r="X1089" s="9"/>
      <c r="Y1089" s="4"/>
      <c r="Z1089" s="4"/>
      <c r="AA1089" s="4"/>
      <c r="AB1089" s="4"/>
    </row>
    <row r="1090" ht="30" customHeight="1" spans="1:28">
      <c r="A1090" s="4">
        <v>1084</v>
      </c>
      <c r="B1090" s="4" t="s">
        <v>3146</v>
      </c>
      <c r="C1090" s="4" t="s">
        <v>3147</v>
      </c>
      <c r="D1090" s="4" t="s">
        <v>3217</v>
      </c>
      <c r="E1090" s="4" t="s">
        <v>3218</v>
      </c>
      <c r="F1090" s="4" t="s">
        <v>3219</v>
      </c>
      <c r="G1090" s="4" t="s">
        <v>40</v>
      </c>
      <c r="H1090" s="4" t="s">
        <v>3220</v>
      </c>
      <c r="I1090" s="4" t="s">
        <v>3221</v>
      </c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27" t="s">
        <v>41</v>
      </c>
      <c r="U1090" s="4" t="s">
        <v>42</v>
      </c>
      <c r="V1090" s="4">
        <v>20000</v>
      </c>
      <c r="W1090" s="4">
        <v>500</v>
      </c>
      <c r="X1090" s="8">
        <v>1000</v>
      </c>
      <c r="Y1090" s="4"/>
      <c r="Z1090" s="4"/>
      <c r="AA1090" s="4" t="s">
        <v>42</v>
      </c>
      <c r="AB1090" s="4">
        <v>1000</v>
      </c>
    </row>
    <row r="1091" ht="30" customHeight="1" spans="1:28">
      <c r="A1091" s="4">
        <v>1085</v>
      </c>
      <c r="B1091" s="4" t="s">
        <v>3146</v>
      </c>
      <c r="C1091" s="4" t="s">
        <v>3147</v>
      </c>
      <c r="D1091" s="4" t="s">
        <v>3217</v>
      </c>
      <c r="E1091" s="4" t="s">
        <v>3218</v>
      </c>
      <c r="F1091" s="4" t="s">
        <v>3219</v>
      </c>
      <c r="G1091" s="4"/>
      <c r="H1091" s="4" t="s">
        <v>3217</v>
      </c>
      <c r="I1091" s="4" t="s">
        <v>3218</v>
      </c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27" t="s">
        <v>41</v>
      </c>
      <c r="U1091" s="4" t="s">
        <v>42</v>
      </c>
      <c r="V1091" s="4">
        <v>20000</v>
      </c>
      <c r="W1091" s="4">
        <v>500</v>
      </c>
      <c r="X1091" s="9"/>
      <c r="Y1091" s="4"/>
      <c r="Z1091" s="4"/>
      <c r="AA1091" s="4"/>
      <c r="AB1091" s="4"/>
    </row>
    <row r="1092" ht="30" customHeight="1" spans="1:28">
      <c r="A1092" s="4">
        <v>1086</v>
      </c>
      <c r="B1092" s="4" t="s">
        <v>3146</v>
      </c>
      <c r="C1092" s="4" t="s">
        <v>3147</v>
      </c>
      <c r="D1092" s="4" t="s">
        <v>3222</v>
      </c>
      <c r="E1092" s="4" t="s">
        <v>2958</v>
      </c>
      <c r="F1092" s="4" t="s">
        <v>3223</v>
      </c>
      <c r="G1092" s="4" t="s">
        <v>40</v>
      </c>
      <c r="H1092" s="7" t="s">
        <v>3222</v>
      </c>
      <c r="I1092" s="7" t="s">
        <v>2958</v>
      </c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27" t="s">
        <v>41</v>
      </c>
      <c r="U1092" s="4" t="s">
        <v>42</v>
      </c>
      <c r="V1092" s="4">
        <v>30000</v>
      </c>
      <c r="W1092" s="4">
        <v>600</v>
      </c>
      <c r="X1092" s="8">
        <v>1100</v>
      </c>
      <c r="Y1092" s="4"/>
      <c r="Z1092" s="4"/>
      <c r="AA1092" s="4" t="s">
        <v>42</v>
      </c>
      <c r="AB1092" s="4">
        <v>1100</v>
      </c>
    </row>
    <row r="1093" ht="30" customHeight="1" spans="1:28">
      <c r="A1093" s="4">
        <v>1087</v>
      </c>
      <c r="B1093" s="4" t="s">
        <v>3146</v>
      </c>
      <c r="C1093" s="4" t="s">
        <v>3147</v>
      </c>
      <c r="D1093" s="4" t="s">
        <v>3222</v>
      </c>
      <c r="E1093" s="4" t="s">
        <v>2958</v>
      </c>
      <c r="F1093" s="4" t="s">
        <v>3223</v>
      </c>
      <c r="G1093" s="4"/>
      <c r="H1093" s="7" t="s">
        <v>3224</v>
      </c>
      <c r="I1093" s="7" t="s">
        <v>3225</v>
      </c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27" t="s">
        <v>41</v>
      </c>
      <c r="U1093" s="4" t="s">
        <v>42</v>
      </c>
      <c r="V1093" s="4">
        <v>20000</v>
      </c>
      <c r="W1093" s="4">
        <v>500</v>
      </c>
      <c r="X1093" s="9"/>
      <c r="Y1093" s="4"/>
      <c r="Z1093" s="4"/>
      <c r="AA1093" s="4"/>
      <c r="AB1093" s="4"/>
    </row>
    <row r="1094" ht="30" customHeight="1" spans="1:28">
      <c r="A1094" s="4">
        <v>1088</v>
      </c>
      <c r="B1094" s="4" t="s">
        <v>3146</v>
      </c>
      <c r="C1094" s="4" t="s">
        <v>3147</v>
      </c>
      <c r="D1094" s="4" t="s">
        <v>3226</v>
      </c>
      <c r="E1094" s="4" t="s">
        <v>3227</v>
      </c>
      <c r="F1094" s="4" t="s">
        <v>3228</v>
      </c>
      <c r="G1094" s="7" t="s">
        <v>40</v>
      </c>
      <c r="H1094" s="7" t="s">
        <v>3229</v>
      </c>
      <c r="I1094" s="7" t="s">
        <v>3230</v>
      </c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27" t="s">
        <v>41</v>
      </c>
      <c r="U1094" s="4" t="s">
        <v>42</v>
      </c>
      <c r="V1094" s="4">
        <v>20000</v>
      </c>
      <c r="W1094" s="4">
        <v>500</v>
      </c>
      <c r="X1094" s="4">
        <v>500</v>
      </c>
      <c r="Y1094" s="4"/>
      <c r="Z1094" s="4"/>
      <c r="AA1094" s="4" t="s">
        <v>42</v>
      </c>
      <c r="AB1094" s="4">
        <v>500</v>
      </c>
    </row>
    <row r="1095" ht="30" customHeight="1" spans="1:28">
      <c r="A1095" s="4">
        <v>1089</v>
      </c>
      <c r="B1095" s="7" t="s">
        <v>3146</v>
      </c>
      <c r="C1095" s="7" t="s">
        <v>3147</v>
      </c>
      <c r="D1095" s="7" t="s">
        <v>3231</v>
      </c>
      <c r="E1095" s="7" t="s">
        <v>3232</v>
      </c>
      <c r="F1095" s="7" t="s">
        <v>3233</v>
      </c>
      <c r="G1095" s="7" t="s">
        <v>40</v>
      </c>
      <c r="H1095" s="7" t="s">
        <v>3231</v>
      </c>
      <c r="I1095" s="7" t="s">
        <v>3232</v>
      </c>
      <c r="J1095" s="4" t="s">
        <v>149</v>
      </c>
      <c r="K1095" s="4" t="s">
        <v>564</v>
      </c>
      <c r="L1095" s="4" t="s">
        <v>3234</v>
      </c>
      <c r="M1095" s="4" t="s">
        <v>152</v>
      </c>
      <c r="N1095" s="4" t="s">
        <v>3182</v>
      </c>
      <c r="O1095" s="4">
        <v>12</v>
      </c>
      <c r="P1095" s="4"/>
      <c r="Q1095" s="4" t="s">
        <v>52</v>
      </c>
      <c r="R1095" s="4">
        <v>1200</v>
      </c>
      <c r="S1095" s="4">
        <v>1200</v>
      </c>
      <c r="T1095" s="4" t="s">
        <v>53</v>
      </c>
      <c r="U1095" s="4" t="s">
        <v>42</v>
      </c>
      <c r="V1095" s="4">
        <v>50000</v>
      </c>
      <c r="W1095" s="4">
        <v>1200</v>
      </c>
      <c r="X1095" s="8">
        <v>3600</v>
      </c>
      <c r="Y1095" s="7"/>
      <c r="Z1095" s="7"/>
      <c r="AA1095" s="7" t="s">
        <v>42</v>
      </c>
      <c r="AB1095" s="7">
        <v>7200</v>
      </c>
    </row>
    <row r="1096" ht="30" customHeight="1" spans="1:28">
      <c r="A1096" s="4">
        <v>1090</v>
      </c>
      <c r="B1096" s="7" t="s">
        <v>3146</v>
      </c>
      <c r="C1096" s="7" t="s">
        <v>3147</v>
      </c>
      <c r="D1096" s="7" t="s">
        <v>3231</v>
      </c>
      <c r="E1096" s="7" t="s">
        <v>3232</v>
      </c>
      <c r="F1096" s="7" t="s">
        <v>3233</v>
      </c>
      <c r="G1096" s="7"/>
      <c r="H1096" s="7" t="s">
        <v>3235</v>
      </c>
      <c r="I1096" s="7" t="s">
        <v>3003</v>
      </c>
      <c r="J1096" s="4" t="s">
        <v>149</v>
      </c>
      <c r="K1096" s="4" t="s">
        <v>564</v>
      </c>
      <c r="L1096" s="4" t="s">
        <v>3234</v>
      </c>
      <c r="M1096" s="4" t="s">
        <v>152</v>
      </c>
      <c r="N1096" s="4" t="s">
        <v>3182</v>
      </c>
      <c r="O1096" s="4">
        <v>12</v>
      </c>
      <c r="P1096" s="4"/>
      <c r="Q1096" s="4" t="s">
        <v>52</v>
      </c>
      <c r="R1096" s="4">
        <v>1200</v>
      </c>
      <c r="S1096" s="4">
        <v>1200</v>
      </c>
      <c r="T1096" s="4" t="s">
        <v>53</v>
      </c>
      <c r="U1096" s="4" t="s">
        <v>42</v>
      </c>
      <c r="V1096" s="4">
        <v>50000</v>
      </c>
      <c r="W1096" s="4">
        <v>1200</v>
      </c>
      <c r="X1096" s="10"/>
      <c r="Y1096" s="7"/>
      <c r="Z1096" s="7"/>
      <c r="AA1096" s="7"/>
      <c r="AB1096" s="7"/>
    </row>
    <row r="1097" ht="30" customHeight="1" spans="1:28">
      <c r="A1097" s="4">
        <v>1091</v>
      </c>
      <c r="B1097" s="7" t="s">
        <v>3146</v>
      </c>
      <c r="C1097" s="7" t="s">
        <v>3147</v>
      </c>
      <c r="D1097" s="7" t="s">
        <v>3231</v>
      </c>
      <c r="E1097" s="7" t="s">
        <v>3232</v>
      </c>
      <c r="F1097" s="7" t="s">
        <v>3233</v>
      </c>
      <c r="G1097" s="7"/>
      <c r="H1097" s="7" t="s">
        <v>3236</v>
      </c>
      <c r="I1097" s="7" t="s">
        <v>3237</v>
      </c>
      <c r="J1097" s="4" t="s">
        <v>149</v>
      </c>
      <c r="K1097" s="4" t="s">
        <v>564</v>
      </c>
      <c r="L1097" s="4" t="s">
        <v>3234</v>
      </c>
      <c r="M1097" s="4" t="s">
        <v>152</v>
      </c>
      <c r="N1097" s="4" t="s">
        <v>3182</v>
      </c>
      <c r="O1097" s="4">
        <v>12</v>
      </c>
      <c r="P1097" s="4"/>
      <c r="Q1097" s="4" t="s">
        <v>52</v>
      </c>
      <c r="R1097" s="4">
        <v>1200</v>
      </c>
      <c r="S1097" s="4">
        <v>1200</v>
      </c>
      <c r="T1097" s="4" t="s">
        <v>53</v>
      </c>
      <c r="U1097" s="4" t="s">
        <v>42</v>
      </c>
      <c r="V1097" s="4">
        <v>50000</v>
      </c>
      <c r="W1097" s="4">
        <v>1200</v>
      </c>
      <c r="X1097" s="9"/>
      <c r="Y1097" s="7"/>
      <c r="Z1097" s="7"/>
      <c r="AA1097" s="7"/>
      <c r="AB1097" s="7"/>
    </row>
    <row r="1098" ht="30" customHeight="1" spans="1:28">
      <c r="A1098" s="4">
        <v>1092</v>
      </c>
      <c r="B1098" s="4" t="s">
        <v>3146</v>
      </c>
      <c r="C1098" s="4" t="s">
        <v>3147</v>
      </c>
      <c r="D1098" s="4" t="s">
        <v>3238</v>
      </c>
      <c r="E1098" s="4" t="s">
        <v>215</v>
      </c>
      <c r="F1098" s="4" t="s">
        <v>3239</v>
      </c>
      <c r="G1098" s="4" t="s">
        <v>40</v>
      </c>
      <c r="H1098" s="4" t="s">
        <v>3238</v>
      </c>
      <c r="I1098" s="4" t="s">
        <v>215</v>
      </c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 t="s">
        <v>41</v>
      </c>
      <c r="U1098" s="4" t="s">
        <v>42</v>
      </c>
      <c r="V1098" s="4">
        <v>50000</v>
      </c>
      <c r="W1098" s="4">
        <v>800</v>
      </c>
      <c r="X1098" s="4">
        <v>800</v>
      </c>
      <c r="Y1098" s="4"/>
      <c r="Z1098" s="4"/>
      <c r="AA1098" s="4" t="s">
        <v>42</v>
      </c>
      <c r="AB1098" s="4">
        <v>800</v>
      </c>
    </row>
    <row r="1099" ht="30" customHeight="1" spans="1:28">
      <c r="A1099" s="4">
        <v>1093</v>
      </c>
      <c r="B1099" s="4" t="s">
        <v>3146</v>
      </c>
      <c r="C1099" s="4" t="s">
        <v>3147</v>
      </c>
      <c r="D1099" s="4" t="s">
        <v>3240</v>
      </c>
      <c r="E1099" s="4" t="s">
        <v>3241</v>
      </c>
      <c r="F1099" s="4" t="s">
        <v>3242</v>
      </c>
      <c r="G1099" s="4" t="s">
        <v>40</v>
      </c>
      <c r="H1099" s="4" t="s">
        <v>3240</v>
      </c>
      <c r="I1099" s="4" t="s">
        <v>3241</v>
      </c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 t="s">
        <v>53</v>
      </c>
      <c r="U1099" s="4" t="s">
        <v>42</v>
      </c>
      <c r="V1099" s="4">
        <v>30000</v>
      </c>
      <c r="W1099" s="4">
        <v>1000</v>
      </c>
      <c r="X1099" s="8">
        <v>1500</v>
      </c>
      <c r="Y1099" s="4"/>
      <c r="Z1099" s="4"/>
      <c r="AA1099" s="4" t="s">
        <v>42</v>
      </c>
      <c r="AB1099" s="4">
        <v>1500</v>
      </c>
    </row>
    <row r="1100" ht="30" customHeight="1" spans="1:28">
      <c r="A1100" s="4">
        <v>1094</v>
      </c>
      <c r="B1100" s="4" t="s">
        <v>3146</v>
      </c>
      <c r="C1100" s="4" t="s">
        <v>3147</v>
      </c>
      <c r="D1100" s="4" t="s">
        <v>3240</v>
      </c>
      <c r="E1100" s="4" t="s">
        <v>3241</v>
      </c>
      <c r="F1100" s="4" t="s">
        <v>3242</v>
      </c>
      <c r="G1100" s="4"/>
      <c r="H1100" s="4" t="s">
        <v>3243</v>
      </c>
      <c r="I1100" s="4" t="s">
        <v>136</v>
      </c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 t="s">
        <v>53</v>
      </c>
      <c r="U1100" s="4" t="s">
        <v>42</v>
      </c>
      <c r="V1100" s="4">
        <v>10000</v>
      </c>
      <c r="W1100" s="4">
        <v>500</v>
      </c>
      <c r="X1100" s="9"/>
      <c r="Y1100" s="4"/>
      <c r="Z1100" s="4"/>
      <c r="AA1100" s="4"/>
      <c r="AB1100" s="4"/>
    </row>
    <row r="1101" ht="30" customHeight="1" spans="1:28">
      <c r="A1101" s="4">
        <v>1095</v>
      </c>
      <c r="B1101" s="4" t="s">
        <v>3146</v>
      </c>
      <c r="C1101" s="4" t="s">
        <v>3147</v>
      </c>
      <c r="D1101" s="4" t="s">
        <v>3244</v>
      </c>
      <c r="E1101" s="4" t="s">
        <v>842</v>
      </c>
      <c r="F1101" s="4" t="s">
        <v>3245</v>
      </c>
      <c r="G1101" s="4" t="s">
        <v>40</v>
      </c>
      <c r="H1101" s="4" t="s">
        <v>3244</v>
      </c>
      <c r="I1101" s="4" t="s">
        <v>842</v>
      </c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27" t="s">
        <v>41</v>
      </c>
      <c r="U1101" s="4" t="s">
        <v>42</v>
      </c>
      <c r="V1101" s="4">
        <v>55000</v>
      </c>
      <c r="W1101" s="4">
        <v>800</v>
      </c>
      <c r="X1101" s="8">
        <v>1300</v>
      </c>
      <c r="Y1101" s="4"/>
      <c r="Z1101" s="4">
        <v>18000</v>
      </c>
      <c r="AA1101" s="4" t="s">
        <v>42</v>
      </c>
      <c r="AB1101" s="4">
        <v>1300</v>
      </c>
    </row>
    <row r="1102" ht="30" customHeight="1" spans="1:28">
      <c r="A1102" s="4">
        <v>1096</v>
      </c>
      <c r="B1102" s="4" t="s">
        <v>3146</v>
      </c>
      <c r="C1102" s="4" t="s">
        <v>3147</v>
      </c>
      <c r="D1102" s="4" t="s">
        <v>3244</v>
      </c>
      <c r="E1102" s="4" t="s">
        <v>842</v>
      </c>
      <c r="F1102" s="4" t="s">
        <v>3245</v>
      </c>
      <c r="G1102" s="4"/>
      <c r="H1102" s="4" t="s">
        <v>3246</v>
      </c>
      <c r="I1102" s="4" t="s">
        <v>3247</v>
      </c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27" t="s">
        <v>41</v>
      </c>
      <c r="U1102" s="4" t="s">
        <v>42</v>
      </c>
      <c r="V1102" s="4">
        <v>15000</v>
      </c>
      <c r="W1102" s="4">
        <v>500</v>
      </c>
      <c r="X1102" s="9"/>
      <c r="Y1102" s="4"/>
      <c r="Z1102" s="4"/>
      <c r="AA1102" s="4"/>
      <c r="AB1102" s="4"/>
    </row>
    <row r="1103" ht="30" customHeight="1" spans="1:28">
      <c r="A1103" s="4">
        <v>1097</v>
      </c>
      <c r="B1103" s="4" t="s">
        <v>3146</v>
      </c>
      <c r="C1103" s="4" t="s">
        <v>3147</v>
      </c>
      <c r="D1103" s="4" t="s">
        <v>3248</v>
      </c>
      <c r="E1103" s="4" t="s">
        <v>2958</v>
      </c>
      <c r="F1103" s="4" t="s">
        <v>3249</v>
      </c>
      <c r="G1103" s="4" t="s">
        <v>40</v>
      </c>
      <c r="H1103" s="4" t="s">
        <v>3248</v>
      </c>
      <c r="I1103" s="4" t="s">
        <v>2958</v>
      </c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 t="s">
        <v>53</v>
      </c>
      <c r="U1103" s="4" t="s">
        <v>42</v>
      </c>
      <c r="V1103" s="4">
        <v>30000</v>
      </c>
      <c r="W1103" s="4">
        <v>1000</v>
      </c>
      <c r="X1103" s="4">
        <v>1000</v>
      </c>
      <c r="Y1103" s="4"/>
      <c r="Z1103" s="4"/>
      <c r="AA1103" s="4" t="s">
        <v>42</v>
      </c>
      <c r="AB1103" s="4">
        <v>1000</v>
      </c>
    </row>
    <row r="1104" ht="30" customHeight="1" spans="1:28">
      <c r="A1104" s="4">
        <v>1098</v>
      </c>
      <c r="B1104" s="4" t="s">
        <v>3146</v>
      </c>
      <c r="C1104" s="4" t="s">
        <v>3147</v>
      </c>
      <c r="D1104" s="4" t="s">
        <v>3250</v>
      </c>
      <c r="E1104" s="4" t="s">
        <v>663</v>
      </c>
      <c r="F1104" s="4" t="s">
        <v>3251</v>
      </c>
      <c r="G1104" s="4" t="s">
        <v>40</v>
      </c>
      <c r="H1104" s="4" t="s">
        <v>3250</v>
      </c>
      <c r="I1104" s="4" t="s">
        <v>663</v>
      </c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 t="s">
        <v>53</v>
      </c>
      <c r="U1104" s="4" t="s">
        <v>42</v>
      </c>
      <c r="V1104" s="4">
        <v>30000</v>
      </c>
      <c r="W1104" s="4">
        <v>1000</v>
      </c>
      <c r="X1104" s="4">
        <v>1000</v>
      </c>
      <c r="Y1104" s="4"/>
      <c r="Z1104" s="4"/>
      <c r="AA1104" s="4" t="s">
        <v>42</v>
      </c>
      <c r="AB1104" s="4">
        <v>1000</v>
      </c>
    </row>
    <row r="1105" ht="30" customHeight="1" spans="1:28">
      <c r="A1105" s="4">
        <v>1099</v>
      </c>
      <c r="B1105" s="4" t="s">
        <v>3146</v>
      </c>
      <c r="C1105" s="4" t="s">
        <v>3147</v>
      </c>
      <c r="D1105" s="4" t="s">
        <v>3252</v>
      </c>
      <c r="E1105" s="4" t="s">
        <v>842</v>
      </c>
      <c r="F1105" s="4" t="s">
        <v>3253</v>
      </c>
      <c r="G1105" s="4" t="s">
        <v>40</v>
      </c>
      <c r="H1105" s="4" t="s">
        <v>3252</v>
      </c>
      <c r="I1105" s="4" t="s">
        <v>842</v>
      </c>
      <c r="J1105" s="4" t="s">
        <v>47</v>
      </c>
      <c r="K1105" s="4" t="s">
        <v>48</v>
      </c>
      <c r="L1105" s="4" t="s">
        <v>338</v>
      </c>
      <c r="M1105" s="4" t="s">
        <v>50</v>
      </c>
      <c r="N1105" s="4" t="s">
        <v>3254</v>
      </c>
      <c r="O1105" s="4">
        <v>5</v>
      </c>
      <c r="P1105" s="4" t="s">
        <v>52</v>
      </c>
      <c r="Q1105" s="4"/>
      <c r="R1105" s="4">
        <v>200</v>
      </c>
      <c r="S1105" s="4">
        <v>200</v>
      </c>
      <c r="T1105" s="4" t="s">
        <v>53</v>
      </c>
      <c r="U1105" s="4" t="s">
        <v>42</v>
      </c>
      <c r="V1105" s="4">
        <v>15000</v>
      </c>
      <c r="W1105" s="4">
        <v>700</v>
      </c>
      <c r="X1105" s="8">
        <v>5100</v>
      </c>
      <c r="Y1105" s="4"/>
      <c r="Z1105" s="4"/>
      <c r="AA1105" s="4" t="s">
        <v>42</v>
      </c>
      <c r="AB1105" s="4">
        <v>6900</v>
      </c>
    </row>
    <row r="1106" ht="30" customHeight="1" spans="1:28">
      <c r="A1106" s="4">
        <v>1100</v>
      </c>
      <c r="B1106" s="4" t="s">
        <v>3146</v>
      </c>
      <c r="C1106" s="4" t="s">
        <v>3147</v>
      </c>
      <c r="D1106" s="4" t="s">
        <v>3252</v>
      </c>
      <c r="E1106" s="4" t="s">
        <v>842</v>
      </c>
      <c r="F1106" s="4" t="s">
        <v>3253</v>
      </c>
      <c r="G1106" s="4"/>
      <c r="H1106" s="7" t="s">
        <v>3255</v>
      </c>
      <c r="I1106" s="7" t="s">
        <v>3256</v>
      </c>
      <c r="J1106" s="4" t="s">
        <v>47</v>
      </c>
      <c r="K1106" s="4" t="s">
        <v>48</v>
      </c>
      <c r="L1106" s="4" t="s">
        <v>338</v>
      </c>
      <c r="M1106" s="4" t="s">
        <v>50</v>
      </c>
      <c r="N1106" s="4" t="s">
        <v>3257</v>
      </c>
      <c r="O1106" s="4">
        <v>10</v>
      </c>
      <c r="P1106" s="4"/>
      <c r="Q1106" s="4" t="s">
        <v>52</v>
      </c>
      <c r="R1106" s="4">
        <v>400</v>
      </c>
      <c r="S1106" s="4">
        <v>400</v>
      </c>
      <c r="T1106" s="4" t="s">
        <v>53</v>
      </c>
      <c r="U1106" s="4" t="s">
        <v>42</v>
      </c>
      <c r="V1106" s="4">
        <v>51454</v>
      </c>
      <c r="W1106" s="4">
        <v>1200</v>
      </c>
      <c r="X1106" s="10"/>
      <c r="Y1106" s="4"/>
      <c r="Z1106" s="4"/>
      <c r="AA1106" s="4"/>
      <c r="AB1106" s="4"/>
    </row>
    <row r="1107" ht="30" customHeight="1" spans="1:28">
      <c r="A1107" s="4">
        <v>1101</v>
      </c>
      <c r="B1107" s="4" t="s">
        <v>3146</v>
      </c>
      <c r="C1107" s="4" t="s">
        <v>3147</v>
      </c>
      <c r="D1107" s="4" t="s">
        <v>3252</v>
      </c>
      <c r="E1107" s="4" t="s">
        <v>842</v>
      </c>
      <c r="F1107" s="4" t="s">
        <v>3253</v>
      </c>
      <c r="G1107" s="4"/>
      <c r="H1107" s="7" t="s">
        <v>3258</v>
      </c>
      <c r="I1107" s="7" t="s">
        <v>215</v>
      </c>
      <c r="J1107" s="7" t="s">
        <v>817</v>
      </c>
      <c r="K1107" s="4" t="s">
        <v>2402</v>
      </c>
      <c r="L1107" s="4" t="s">
        <v>3259</v>
      </c>
      <c r="M1107" s="4" t="s">
        <v>152</v>
      </c>
      <c r="N1107" s="4" t="s">
        <v>3260</v>
      </c>
      <c r="O1107" s="4">
        <v>8</v>
      </c>
      <c r="P1107" s="4"/>
      <c r="Q1107" s="4" t="s">
        <v>52</v>
      </c>
      <c r="R1107" s="4">
        <v>1200</v>
      </c>
      <c r="S1107" s="4">
        <v>1200</v>
      </c>
      <c r="T1107" s="4" t="s">
        <v>53</v>
      </c>
      <c r="U1107" s="4" t="s">
        <v>52</v>
      </c>
      <c r="V1107" s="4">
        <v>130000</v>
      </c>
      <c r="W1107" s="4">
        <v>3200</v>
      </c>
      <c r="X1107" s="9"/>
      <c r="Y1107" s="4"/>
      <c r="Z1107" s="4"/>
      <c r="AA1107" s="4"/>
      <c r="AB1107" s="4"/>
    </row>
    <row r="1108" ht="30" customHeight="1" spans="1:28">
      <c r="A1108" s="4">
        <v>1102</v>
      </c>
      <c r="B1108" s="4" t="s">
        <v>3146</v>
      </c>
      <c r="C1108" s="4" t="s">
        <v>3147</v>
      </c>
      <c r="D1108" s="4" t="s">
        <v>3261</v>
      </c>
      <c r="E1108" s="4" t="s">
        <v>3117</v>
      </c>
      <c r="F1108" s="4" t="s">
        <v>1900</v>
      </c>
      <c r="G1108" s="4" t="s">
        <v>40</v>
      </c>
      <c r="H1108" s="4" t="s">
        <v>3262</v>
      </c>
      <c r="I1108" s="4" t="s">
        <v>2786</v>
      </c>
      <c r="J1108" s="4" t="s">
        <v>149</v>
      </c>
      <c r="K1108" s="4" t="s">
        <v>150</v>
      </c>
      <c r="L1108" s="4" t="s">
        <v>3263</v>
      </c>
      <c r="M1108" s="4" t="s">
        <v>152</v>
      </c>
      <c r="N1108" s="4" t="s">
        <v>3264</v>
      </c>
      <c r="O1108" s="4">
        <v>7</v>
      </c>
      <c r="P1108" s="4"/>
      <c r="Q1108" s="4" t="s">
        <v>52</v>
      </c>
      <c r="R1108" s="4">
        <v>1200</v>
      </c>
      <c r="S1108" s="4">
        <v>1200</v>
      </c>
      <c r="T1108" s="4" t="s">
        <v>53</v>
      </c>
      <c r="U1108" s="4" t="s">
        <v>42</v>
      </c>
      <c r="V1108" s="4">
        <v>32000</v>
      </c>
      <c r="W1108" s="4">
        <v>1000</v>
      </c>
      <c r="X1108" s="8">
        <v>1500</v>
      </c>
      <c r="Y1108" s="4"/>
      <c r="Z1108" s="4"/>
      <c r="AA1108" s="4" t="s">
        <v>42</v>
      </c>
      <c r="AB1108" s="4">
        <v>2700</v>
      </c>
    </row>
    <row r="1109" ht="30" customHeight="1" spans="1:28">
      <c r="A1109" s="4">
        <v>1103</v>
      </c>
      <c r="B1109" s="4" t="s">
        <v>3146</v>
      </c>
      <c r="C1109" s="4" t="s">
        <v>3147</v>
      </c>
      <c r="D1109" s="4" t="s">
        <v>3261</v>
      </c>
      <c r="E1109" s="4" t="s">
        <v>3117</v>
      </c>
      <c r="F1109" s="4" t="s">
        <v>1900</v>
      </c>
      <c r="G1109" s="4"/>
      <c r="H1109" s="4" t="s">
        <v>3261</v>
      </c>
      <c r="I1109" s="4" t="s">
        <v>3117</v>
      </c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27" t="s">
        <v>41</v>
      </c>
      <c r="U1109" s="4" t="s">
        <v>42</v>
      </c>
      <c r="V1109" s="4">
        <v>15000</v>
      </c>
      <c r="W1109" s="4">
        <v>500</v>
      </c>
      <c r="X1109" s="9"/>
      <c r="Y1109" s="4"/>
      <c r="Z1109" s="4"/>
      <c r="AA1109" s="4"/>
      <c r="AB1109" s="4"/>
    </row>
    <row r="1110" ht="30" customHeight="1" spans="1:28">
      <c r="A1110" s="4">
        <v>1104</v>
      </c>
      <c r="B1110" s="7" t="s">
        <v>3146</v>
      </c>
      <c r="C1110" s="7" t="s">
        <v>3147</v>
      </c>
      <c r="D1110" s="7" t="s">
        <v>3265</v>
      </c>
      <c r="E1110" s="7" t="s">
        <v>3266</v>
      </c>
      <c r="F1110" s="7" t="s">
        <v>3267</v>
      </c>
      <c r="G1110" s="4" t="s">
        <v>40</v>
      </c>
      <c r="H1110" s="7" t="s">
        <v>3265</v>
      </c>
      <c r="I1110" s="7" t="s">
        <v>3266</v>
      </c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 t="s">
        <v>53</v>
      </c>
      <c r="U1110" s="4" t="s">
        <v>42</v>
      </c>
      <c r="V1110" s="4">
        <v>19900</v>
      </c>
      <c r="W1110" s="4">
        <v>700</v>
      </c>
      <c r="X1110" s="8">
        <v>4100</v>
      </c>
      <c r="Y1110" s="7"/>
      <c r="Z1110" s="7"/>
      <c r="AA1110" s="7" t="s">
        <v>42</v>
      </c>
      <c r="AB1110" s="7">
        <v>4100</v>
      </c>
    </row>
    <row r="1111" ht="30" customHeight="1" spans="1:28">
      <c r="A1111" s="4">
        <v>1105</v>
      </c>
      <c r="B1111" s="7" t="s">
        <v>3146</v>
      </c>
      <c r="C1111" s="7" t="s">
        <v>3147</v>
      </c>
      <c r="D1111" s="7" t="s">
        <v>3265</v>
      </c>
      <c r="E1111" s="7" t="s">
        <v>3266</v>
      </c>
      <c r="F1111" s="7" t="s">
        <v>3267</v>
      </c>
      <c r="G1111" s="4"/>
      <c r="H1111" s="7" t="s">
        <v>3268</v>
      </c>
      <c r="I1111" s="7" t="s">
        <v>3269</v>
      </c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 t="s">
        <v>53</v>
      </c>
      <c r="U1111" s="4" t="s">
        <v>42</v>
      </c>
      <c r="V1111" s="4">
        <v>20400</v>
      </c>
      <c r="W1111" s="4">
        <v>700</v>
      </c>
      <c r="X1111" s="10"/>
      <c r="Y1111" s="7"/>
      <c r="Z1111" s="7"/>
      <c r="AA1111" s="7"/>
      <c r="AB1111" s="7"/>
    </row>
    <row r="1112" ht="30" customHeight="1" spans="1:28">
      <c r="A1112" s="4">
        <v>1106</v>
      </c>
      <c r="B1112" s="7" t="s">
        <v>3146</v>
      </c>
      <c r="C1112" s="7" t="s">
        <v>3147</v>
      </c>
      <c r="D1112" s="7" t="s">
        <v>3265</v>
      </c>
      <c r="E1112" s="7" t="s">
        <v>3266</v>
      </c>
      <c r="F1112" s="7" t="s">
        <v>3267</v>
      </c>
      <c r="G1112" s="4"/>
      <c r="H1112" s="7" t="s">
        <v>3270</v>
      </c>
      <c r="I1112" s="7" t="s">
        <v>3271</v>
      </c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 t="s">
        <v>53</v>
      </c>
      <c r="U1112" s="4" t="s">
        <v>52</v>
      </c>
      <c r="V1112" s="4">
        <v>22800</v>
      </c>
      <c r="W1112" s="4">
        <v>2700</v>
      </c>
      <c r="X1112" s="9"/>
      <c r="Y1112" s="7"/>
      <c r="Z1112" s="7"/>
      <c r="AA1112" s="7"/>
      <c r="AB1112" s="7"/>
    </row>
    <row r="1113" ht="30" customHeight="1" spans="1:28">
      <c r="A1113" s="4">
        <v>1107</v>
      </c>
      <c r="B1113" s="4" t="s">
        <v>3146</v>
      </c>
      <c r="C1113" s="4" t="s">
        <v>3147</v>
      </c>
      <c r="D1113" s="4" t="s">
        <v>3272</v>
      </c>
      <c r="E1113" s="4" t="s">
        <v>712</v>
      </c>
      <c r="F1113" s="4" t="s">
        <v>3273</v>
      </c>
      <c r="G1113" s="4" t="s">
        <v>40</v>
      </c>
      <c r="H1113" s="4" t="s">
        <v>3272</v>
      </c>
      <c r="I1113" s="4" t="s">
        <v>712</v>
      </c>
      <c r="J1113" s="4" t="s">
        <v>47</v>
      </c>
      <c r="K1113" s="4" t="s">
        <v>422</v>
      </c>
      <c r="L1113" s="4" t="s">
        <v>3274</v>
      </c>
      <c r="M1113" s="4" t="s">
        <v>50</v>
      </c>
      <c r="N1113" s="4" t="s">
        <v>233</v>
      </c>
      <c r="O1113" s="4">
        <v>12</v>
      </c>
      <c r="P1113" s="4"/>
      <c r="Q1113" s="4" t="s">
        <v>52</v>
      </c>
      <c r="R1113" s="4">
        <v>400</v>
      </c>
      <c r="S1113" s="4">
        <v>400</v>
      </c>
      <c r="T1113" s="4" t="s">
        <v>53</v>
      </c>
      <c r="U1113" s="4" t="s">
        <v>42</v>
      </c>
      <c r="V1113" s="4">
        <v>30000</v>
      </c>
      <c r="W1113" s="4">
        <v>1000</v>
      </c>
      <c r="X1113" s="8">
        <v>1500</v>
      </c>
      <c r="Y1113" s="4"/>
      <c r="Z1113" s="4">
        <v>20000</v>
      </c>
      <c r="AA1113" s="4" t="s">
        <v>42</v>
      </c>
      <c r="AB1113" s="4">
        <v>1900</v>
      </c>
    </row>
    <row r="1114" ht="30" customHeight="1" spans="1:28">
      <c r="A1114" s="4">
        <v>1108</v>
      </c>
      <c r="B1114" s="4" t="s">
        <v>3146</v>
      </c>
      <c r="C1114" s="4" t="s">
        <v>3147</v>
      </c>
      <c r="D1114" s="4" t="s">
        <v>3272</v>
      </c>
      <c r="E1114" s="4" t="s">
        <v>712</v>
      </c>
      <c r="F1114" s="4" t="s">
        <v>3273</v>
      </c>
      <c r="G1114" s="4"/>
      <c r="H1114" s="4" t="s">
        <v>3275</v>
      </c>
      <c r="I1114" s="4" t="s">
        <v>956</v>
      </c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 t="s">
        <v>41</v>
      </c>
      <c r="U1114" s="4" t="s">
        <v>42</v>
      </c>
      <c r="V1114" s="4">
        <v>15000</v>
      </c>
      <c r="W1114" s="4">
        <v>500</v>
      </c>
      <c r="X1114" s="9"/>
      <c r="Y1114" s="4"/>
      <c r="Z1114" s="4"/>
      <c r="AA1114" s="4"/>
      <c r="AB1114" s="4"/>
    </row>
    <row r="1115" ht="30" customHeight="1" spans="1:28">
      <c r="A1115" s="4">
        <v>1109</v>
      </c>
      <c r="B1115" s="7" t="s">
        <v>3146</v>
      </c>
      <c r="C1115" s="7" t="s">
        <v>3147</v>
      </c>
      <c r="D1115" s="7" t="s">
        <v>3276</v>
      </c>
      <c r="E1115" s="7" t="s">
        <v>306</v>
      </c>
      <c r="F1115" s="7" t="s">
        <v>3277</v>
      </c>
      <c r="G1115" s="4" t="s">
        <v>40</v>
      </c>
      <c r="H1115" s="7" t="s">
        <v>3276</v>
      </c>
      <c r="I1115" s="7" t="s">
        <v>306</v>
      </c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 t="s">
        <v>53</v>
      </c>
      <c r="U1115" s="4" t="s">
        <v>42</v>
      </c>
      <c r="V1115" s="4">
        <v>15392</v>
      </c>
      <c r="W1115" s="4">
        <v>700</v>
      </c>
      <c r="X1115" s="8">
        <v>1400</v>
      </c>
      <c r="Y1115" s="7"/>
      <c r="Z1115" s="7">
        <v>20000</v>
      </c>
      <c r="AA1115" s="7" t="s">
        <v>42</v>
      </c>
      <c r="AB1115" s="7">
        <v>1400</v>
      </c>
    </row>
    <row r="1116" ht="30" customHeight="1" spans="1:28">
      <c r="A1116" s="4">
        <v>1110</v>
      </c>
      <c r="B1116" s="7" t="s">
        <v>3146</v>
      </c>
      <c r="C1116" s="7" t="s">
        <v>3147</v>
      </c>
      <c r="D1116" s="7" t="s">
        <v>3276</v>
      </c>
      <c r="E1116" s="7" t="s">
        <v>306</v>
      </c>
      <c r="F1116" s="7" t="s">
        <v>3277</v>
      </c>
      <c r="G1116" s="4"/>
      <c r="H1116" s="7" t="s">
        <v>3278</v>
      </c>
      <c r="I1116" s="7" t="s">
        <v>3279</v>
      </c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 t="s">
        <v>53</v>
      </c>
      <c r="U1116" s="4" t="s">
        <v>42</v>
      </c>
      <c r="V1116" s="4">
        <v>16679</v>
      </c>
      <c r="W1116" s="4">
        <v>700</v>
      </c>
      <c r="X1116" s="9"/>
      <c r="Y1116" s="7"/>
      <c r="Z1116" s="7"/>
      <c r="AA1116" s="7"/>
      <c r="AB1116" s="7"/>
    </row>
    <row r="1117" ht="30" customHeight="1" spans="1:28">
      <c r="A1117" s="4">
        <v>1111</v>
      </c>
      <c r="B1117" s="4" t="s">
        <v>3146</v>
      </c>
      <c r="C1117" s="4" t="s">
        <v>3147</v>
      </c>
      <c r="D1117" s="4" t="s">
        <v>3280</v>
      </c>
      <c r="E1117" s="4" t="s">
        <v>3281</v>
      </c>
      <c r="F1117" s="4" t="s">
        <v>3282</v>
      </c>
      <c r="G1117" s="4" t="s">
        <v>40</v>
      </c>
      <c r="H1117" s="4" t="s">
        <v>3283</v>
      </c>
      <c r="I1117" s="4" t="s">
        <v>3284</v>
      </c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27" t="s">
        <v>41</v>
      </c>
      <c r="U1117" s="4" t="s">
        <v>42</v>
      </c>
      <c r="V1117" s="4">
        <v>10500</v>
      </c>
      <c r="W1117" s="4">
        <v>300</v>
      </c>
      <c r="X1117" s="8">
        <v>1000</v>
      </c>
      <c r="Y1117" s="4"/>
      <c r="Z1117" s="4"/>
      <c r="AA1117" s="4" t="s">
        <v>42</v>
      </c>
      <c r="AB1117" s="4">
        <v>1400</v>
      </c>
    </row>
    <row r="1118" ht="30" customHeight="1" spans="1:28">
      <c r="A1118" s="4">
        <v>1112</v>
      </c>
      <c r="B1118" s="4" t="s">
        <v>3146</v>
      </c>
      <c r="C1118" s="4" t="s">
        <v>3147</v>
      </c>
      <c r="D1118" s="4" t="s">
        <v>3280</v>
      </c>
      <c r="E1118" s="4" t="s">
        <v>3281</v>
      </c>
      <c r="F1118" s="4" t="s">
        <v>3282</v>
      </c>
      <c r="G1118" s="4"/>
      <c r="H1118" s="4" t="s">
        <v>3280</v>
      </c>
      <c r="I1118" s="4" t="s">
        <v>3281</v>
      </c>
      <c r="J1118" s="4" t="s">
        <v>47</v>
      </c>
      <c r="K1118" s="4" t="s">
        <v>125</v>
      </c>
      <c r="L1118" s="4" t="s">
        <v>3285</v>
      </c>
      <c r="M1118" s="4" t="s">
        <v>50</v>
      </c>
      <c r="N1118" s="4" t="s">
        <v>3182</v>
      </c>
      <c r="O1118" s="4">
        <v>12</v>
      </c>
      <c r="P1118" s="4"/>
      <c r="Q1118" s="4" t="s">
        <v>52</v>
      </c>
      <c r="R1118" s="4">
        <v>400</v>
      </c>
      <c r="S1118" s="4">
        <v>400</v>
      </c>
      <c r="T1118" s="4" t="s">
        <v>53</v>
      </c>
      <c r="U1118" s="4" t="s">
        <v>42</v>
      </c>
      <c r="V1118" s="4">
        <v>28600</v>
      </c>
      <c r="W1118" s="4">
        <v>700</v>
      </c>
      <c r="X1118" s="9"/>
      <c r="Y1118" s="4"/>
      <c r="Z1118" s="4"/>
      <c r="AA1118" s="4"/>
      <c r="AB1118" s="4"/>
    </row>
    <row r="1119" ht="30" customHeight="1" spans="1:28">
      <c r="A1119" s="4">
        <v>1113</v>
      </c>
      <c r="B1119" s="4" t="s">
        <v>3146</v>
      </c>
      <c r="C1119" s="4" t="s">
        <v>3147</v>
      </c>
      <c r="D1119" s="4" t="s">
        <v>3286</v>
      </c>
      <c r="E1119" s="4" t="s">
        <v>1175</v>
      </c>
      <c r="F1119" s="4" t="s">
        <v>139</v>
      </c>
      <c r="G1119" s="4" t="s">
        <v>40</v>
      </c>
      <c r="H1119" s="4" t="s">
        <v>3286</v>
      </c>
      <c r="I1119" s="4" t="s">
        <v>1175</v>
      </c>
      <c r="J1119" s="4" t="s">
        <v>47</v>
      </c>
      <c r="K1119" s="4" t="s">
        <v>902</v>
      </c>
      <c r="L1119" s="4" t="s">
        <v>903</v>
      </c>
      <c r="M1119" s="4" t="s">
        <v>50</v>
      </c>
      <c r="N1119" s="4" t="s">
        <v>3182</v>
      </c>
      <c r="O1119" s="4">
        <v>12</v>
      </c>
      <c r="P1119" s="4"/>
      <c r="Q1119" s="4" t="s">
        <v>52</v>
      </c>
      <c r="R1119" s="4">
        <v>400</v>
      </c>
      <c r="S1119" s="4">
        <v>400</v>
      </c>
      <c r="T1119" s="4" t="s">
        <v>53</v>
      </c>
      <c r="U1119" s="4" t="s">
        <v>42</v>
      </c>
      <c r="V1119" s="4">
        <v>39000</v>
      </c>
      <c r="W1119" s="4">
        <v>1000</v>
      </c>
      <c r="X1119" s="8">
        <v>1700</v>
      </c>
      <c r="Y1119" s="4"/>
      <c r="Z1119" s="4"/>
      <c r="AA1119" s="4" t="s">
        <v>42</v>
      </c>
      <c r="AB1119" s="4">
        <v>2100</v>
      </c>
    </row>
    <row r="1120" ht="30" customHeight="1" spans="1:28">
      <c r="A1120" s="4">
        <v>1114</v>
      </c>
      <c r="B1120" s="4" t="s">
        <v>3146</v>
      </c>
      <c r="C1120" s="4" t="s">
        <v>3147</v>
      </c>
      <c r="D1120" s="4" t="s">
        <v>3286</v>
      </c>
      <c r="E1120" s="4" t="s">
        <v>1175</v>
      </c>
      <c r="F1120" s="4" t="s">
        <v>139</v>
      </c>
      <c r="G1120" s="4"/>
      <c r="H1120" s="7" t="s">
        <v>3287</v>
      </c>
      <c r="I1120" s="7" t="s">
        <v>660</v>
      </c>
      <c r="J1120" s="31"/>
      <c r="K1120" s="31"/>
      <c r="L1120" s="31"/>
      <c r="M1120" s="4"/>
      <c r="N1120" s="4"/>
      <c r="O1120" s="4"/>
      <c r="P1120" s="4"/>
      <c r="Q1120" s="4"/>
      <c r="R1120" s="4"/>
      <c r="S1120" s="4"/>
      <c r="T1120" s="4" t="s">
        <v>53</v>
      </c>
      <c r="U1120" s="4" t="s">
        <v>42</v>
      </c>
      <c r="V1120" s="4">
        <v>15728.29</v>
      </c>
      <c r="W1120" s="4">
        <v>700</v>
      </c>
      <c r="X1120" s="9"/>
      <c r="Y1120" s="4"/>
      <c r="Z1120" s="4"/>
      <c r="AA1120" s="4"/>
      <c r="AB1120" s="4"/>
    </row>
    <row r="1121" ht="30" customHeight="1" spans="1:28">
      <c r="A1121" s="4">
        <v>1115</v>
      </c>
      <c r="B1121" s="4" t="s">
        <v>3146</v>
      </c>
      <c r="C1121" s="4" t="s">
        <v>3147</v>
      </c>
      <c r="D1121" s="4" t="s">
        <v>3288</v>
      </c>
      <c r="E1121" s="4" t="s">
        <v>226</v>
      </c>
      <c r="F1121" s="4" t="s">
        <v>3289</v>
      </c>
      <c r="G1121" s="4" t="s">
        <v>40</v>
      </c>
      <c r="H1121" s="4" t="s">
        <v>3290</v>
      </c>
      <c r="I1121" s="4" t="s">
        <v>1683</v>
      </c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 t="s">
        <v>53</v>
      </c>
      <c r="U1121" s="4" t="s">
        <v>42</v>
      </c>
      <c r="V1121" s="4">
        <v>23000</v>
      </c>
      <c r="W1121" s="4">
        <v>700</v>
      </c>
      <c r="X1121" s="8">
        <v>1700</v>
      </c>
      <c r="Y1121" s="4"/>
      <c r="Z1121" s="4"/>
      <c r="AA1121" s="4" t="s">
        <v>42</v>
      </c>
      <c r="AB1121" s="4">
        <v>2100</v>
      </c>
    </row>
    <row r="1122" ht="30" customHeight="1" spans="1:28">
      <c r="A1122" s="4">
        <v>1116</v>
      </c>
      <c r="B1122" s="4" t="s">
        <v>3146</v>
      </c>
      <c r="C1122" s="4" t="s">
        <v>3147</v>
      </c>
      <c r="D1122" s="4" t="s">
        <v>3288</v>
      </c>
      <c r="E1122" s="4" t="s">
        <v>226</v>
      </c>
      <c r="F1122" s="4" t="s">
        <v>3289</v>
      </c>
      <c r="G1122" s="4"/>
      <c r="H1122" s="4" t="s">
        <v>3288</v>
      </c>
      <c r="I1122" s="4" t="s">
        <v>226</v>
      </c>
      <c r="J1122" s="4" t="s">
        <v>47</v>
      </c>
      <c r="K1122" s="4" t="s">
        <v>902</v>
      </c>
      <c r="L1122" s="4" t="s">
        <v>903</v>
      </c>
      <c r="M1122" s="4" t="s">
        <v>50</v>
      </c>
      <c r="N1122" s="4" t="s">
        <v>3291</v>
      </c>
      <c r="O1122" s="4">
        <v>10</v>
      </c>
      <c r="P1122" s="4"/>
      <c r="Q1122" s="4" t="s">
        <v>52</v>
      </c>
      <c r="R1122" s="4">
        <v>400</v>
      </c>
      <c r="S1122" s="4">
        <v>400</v>
      </c>
      <c r="T1122" s="4" t="s">
        <v>53</v>
      </c>
      <c r="U1122" s="4" t="s">
        <v>42</v>
      </c>
      <c r="V1122" s="4">
        <v>30000</v>
      </c>
      <c r="W1122" s="4">
        <v>1000</v>
      </c>
      <c r="X1122" s="9"/>
      <c r="Y1122" s="4"/>
      <c r="Z1122" s="4"/>
      <c r="AA1122" s="4"/>
      <c r="AB1122" s="4"/>
    </row>
    <row r="1123" ht="30" customHeight="1" spans="1:28">
      <c r="A1123" s="4">
        <v>1117</v>
      </c>
      <c r="B1123" s="4" t="s">
        <v>3146</v>
      </c>
      <c r="C1123" s="4" t="s">
        <v>3147</v>
      </c>
      <c r="D1123" s="4" t="s">
        <v>3292</v>
      </c>
      <c r="E1123" s="4" t="s">
        <v>421</v>
      </c>
      <c r="F1123" s="4" t="s">
        <v>918</v>
      </c>
      <c r="G1123" s="4" t="s">
        <v>40</v>
      </c>
      <c r="H1123" s="4" t="s">
        <v>3293</v>
      </c>
      <c r="I1123" s="4" t="s">
        <v>1158</v>
      </c>
      <c r="J1123" s="4" t="s">
        <v>47</v>
      </c>
      <c r="K1123" s="4" t="s">
        <v>907</v>
      </c>
      <c r="L1123" s="4" t="s">
        <v>907</v>
      </c>
      <c r="M1123" s="4" t="s">
        <v>50</v>
      </c>
      <c r="N1123" s="4" t="s">
        <v>3156</v>
      </c>
      <c r="O1123" s="4">
        <v>6</v>
      </c>
      <c r="P1123" s="4"/>
      <c r="Q1123" s="4" t="s">
        <v>52</v>
      </c>
      <c r="R1123" s="4">
        <v>400</v>
      </c>
      <c r="S1123" s="4">
        <v>400</v>
      </c>
      <c r="T1123" s="4" t="s">
        <v>53</v>
      </c>
      <c r="U1123" s="4" t="s">
        <v>42</v>
      </c>
      <c r="V1123" s="4">
        <v>32000</v>
      </c>
      <c r="W1123" s="4">
        <v>1000</v>
      </c>
      <c r="X1123" s="8">
        <v>3700</v>
      </c>
      <c r="Y1123" s="4"/>
      <c r="Z1123" s="4"/>
      <c r="AA1123" s="4" t="s">
        <v>42</v>
      </c>
      <c r="AB1123" s="4">
        <v>4500</v>
      </c>
    </row>
    <row r="1124" ht="30" customHeight="1" spans="1:28">
      <c r="A1124" s="4">
        <v>1118</v>
      </c>
      <c r="B1124" s="4" t="s">
        <v>3146</v>
      </c>
      <c r="C1124" s="4" t="s">
        <v>3147</v>
      </c>
      <c r="D1124" s="4" t="s">
        <v>3292</v>
      </c>
      <c r="E1124" s="4" t="s">
        <v>421</v>
      </c>
      <c r="F1124" s="4" t="s">
        <v>918</v>
      </c>
      <c r="G1124" s="4"/>
      <c r="H1124" s="4" t="s">
        <v>3294</v>
      </c>
      <c r="I1124" s="4" t="s">
        <v>215</v>
      </c>
      <c r="J1124" s="4" t="s">
        <v>47</v>
      </c>
      <c r="K1124" s="4" t="s">
        <v>907</v>
      </c>
      <c r="L1124" s="4" t="s">
        <v>907</v>
      </c>
      <c r="M1124" s="4" t="s">
        <v>50</v>
      </c>
      <c r="N1124" s="4" t="s">
        <v>3156</v>
      </c>
      <c r="O1124" s="4">
        <v>6</v>
      </c>
      <c r="P1124" s="4"/>
      <c r="Q1124" s="4" t="s">
        <v>52</v>
      </c>
      <c r="R1124" s="4">
        <v>400</v>
      </c>
      <c r="S1124" s="4">
        <v>400</v>
      </c>
      <c r="T1124" s="4" t="s">
        <v>53</v>
      </c>
      <c r="U1124" s="4" t="s">
        <v>42</v>
      </c>
      <c r="V1124" s="4">
        <v>31001</v>
      </c>
      <c r="W1124" s="4">
        <v>1000</v>
      </c>
      <c r="X1124" s="10"/>
      <c r="Y1124" s="4"/>
      <c r="Z1124" s="4"/>
      <c r="AA1124" s="4"/>
      <c r="AB1124" s="4"/>
    </row>
    <row r="1125" ht="30" customHeight="1" spans="1:28">
      <c r="A1125" s="4">
        <v>1119</v>
      </c>
      <c r="B1125" s="4" t="s">
        <v>3146</v>
      </c>
      <c r="C1125" s="4" t="s">
        <v>3147</v>
      </c>
      <c r="D1125" s="4" t="s">
        <v>3292</v>
      </c>
      <c r="E1125" s="4" t="s">
        <v>421</v>
      </c>
      <c r="F1125" s="4" t="s">
        <v>918</v>
      </c>
      <c r="G1125" s="4"/>
      <c r="H1125" s="7" t="s">
        <v>2994</v>
      </c>
      <c r="I1125" s="7" t="s">
        <v>136</v>
      </c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 t="s">
        <v>53</v>
      </c>
      <c r="U1125" s="4" t="s">
        <v>42</v>
      </c>
      <c r="V1125" s="4">
        <v>30500</v>
      </c>
      <c r="W1125" s="4">
        <v>1000</v>
      </c>
      <c r="X1125" s="10"/>
      <c r="Y1125" s="4"/>
      <c r="Z1125" s="4"/>
      <c r="AA1125" s="4"/>
      <c r="AB1125" s="4"/>
    </row>
    <row r="1126" ht="30" customHeight="1" spans="1:28">
      <c r="A1126" s="4">
        <v>1120</v>
      </c>
      <c r="B1126" s="4" t="s">
        <v>3146</v>
      </c>
      <c r="C1126" s="4" t="s">
        <v>3147</v>
      </c>
      <c r="D1126" s="4" t="s">
        <v>3292</v>
      </c>
      <c r="E1126" s="4" t="s">
        <v>421</v>
      </c>
      <c r="F1126" s="4" t="s">
        <v>918</v>
      </c>
      <c r="G1126" s="4"/>
      <c r="H1126" s="7" t="s">
        <v>3295</v>
      </c>
      <c r="I1126" s="7" t="s">
        <v>3296</v>
      </c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 t="s">
        <v>53</v>
      </c>
      <c r="U1126" s="4" t="s">
        <v>42</v>
      </c>
      <c r="V1126" s="4">
        <v>25000</v>
      </c>
      <c r="W1126" s="4">
        <v>700</v>
      </c>
      <c r="X1126" s="9"/>
      <c r="Y1126" s="4"/>
      <c r="Z1126" s="4"/>
      <c r="AA1126" s="4"/>
      <c r="AB1126" s="4"/>
    </row>
    <row r="1127" ht="30" customHeight="1" spans="1:28">
      <c r="A1127" s="4">
        <v>1121</v>
      </c>
      <c r="B1127" s="4" t="s">
        <v>3146</v>
      </c>
      <c r="C1127" s="4" t="s">
        <v>3147</v>
      </c>
      <c r="D1127" s="4" t="s">
        <v>3297</v>
      </c>
      <c r="E1127" s="4" t="s">
        <v>3298</v>
      </c>
      <c r="F1127" s="4" t="s">
        <v>3299</v>
      </c>
      <c r="G1127" s="4" t="s">
        <v>40</v>
      </c>
      <c r="H1127" s="7" t="s">
        <v>3300</v>
      </c>
      <c r="I1127" s="7" t="s">
        <v>3301</v>
      </c>
      <c r="J1127" s="4" t="s">
        <v>47</v>
      </c>
      <c r="K1127" s="4" t="s">
        <v>125</v>
      </c>
      <c r="L1127" s="4" t="s">
        <v>3302</v>
      </c>
      <c r="M1127" s="7" t="s">
        <v>50</v>
      </c>
      <c r="N1127" s="4" t="s">
        <v>3182</v>
      </c>
      <c r="O1127" s="4">
        <v>12</v>
      </c>
      <c r="P1127" s="4"/>
      <c r="Q1127" s="4" t="s">
        <v>52</v>
      </c>
      <c r="R1127" s="4">
        <v>400</v>
      </c>
      <c r="S1127" s="4">
        <v>400</v>
      </c>
      <c r="T1127" s="4" t="s">
        <v>53</v>
      </c>
      <c r="U1127" s="4" t="s">
        <v>52</v>
      </c>
      <c r="V1127" s="4">
        <v>60000</v>
      </c>
      <c r="W1127" s="4">
        <v>3200</v>
      </c>
      <c r="X1127" s="8">
        <v>7600</v>
      </c>
      <c r="Y1127" s="4"/>
      <c r="Z1127" s="4"/>
      <c r="AA1127" s="4" t="s">
        <v>42</v>
      </c>
      <c r="AB1127" s="4">
        <v>8800</v>
      </c>
    </row>
    <row r="1128" ht="30" customHeight="1" spans="1:28">
      <c r="A1128" s="4">
        <v>1122</v>
      </c>
      <c r="B1128" s="4" t="s">
        <v>3146</v>
      </c>
      <c r="C1128" s="4" t="s">
        <v>3147</v>
      </c>
      <c r="D1128" s="4" t="s">
        <v>3297</v>
      </c>
      <c r="E1128" s="4" t="s">
        <v>3298</v>
      </c>
      <c r="F1128" s="4" t="s">
        <v>3299</v>
      </c>
      <c r="G1128" s="4"/>
      <c r="H1128" s="7" t="s">
        <v>3157</v>
      </c>
      <c r="I1128" s="7" t="s">
        <v>764</v>
      </c>
      <c r="J1128" s="4" t="s">
        <v>47</v>
      </c>
      <c r="K1128" s="4" t="s">
        <v>125</v>
      </c>
      <c r="L1128" s="4" t="s">
        <v>3302</v>
      </c>
      <c r="M1128" s="7" t="s">
        <v>50</v>
      </c>
      <c r="N1128" s="4" t="s">
        <v>3182</v>
      </c>
      <c r="O1128" s="4">
        <v>12</v>
      </c>
      <c r="P1128" s="4"/>
      <c r="Q1128" s="4" t="s">
        <v>52</v>
      </c>
      <c r="R1128" s="4">
        <v>400</v>
      </c>
      <c r="S1128" s="4">
        <v>400</v>
      </c>
      <c r="T1128" s="4" t="s">
        <v>53</v>
      </c>
      <c r="U1128" s="4" t="s">
        <v>52</v>
      </c>
      <c r="V1128" s="4">
        <v>60000</v>
      </c>
      <c r="W1128" s="4">
        <v>3200</v>
      </c>
      <c r="X1128" s="10"/>
      <c r="Y1128" s="4"/>
      <c r="Z1128" s="4"/>
      <c r="AA1128" s="4"/>
      <c r="AB1128" s="4"/>
    </row>
    <row r="1129" ht="30" customHeight="1" spans="1:28">
      <c r="A1129" s="4">
        <v>1123</v>
      </c>
      <c r="B1129" s="4" t="s">
        <v>3146</v>
      </c>
      <c r="C1129" s="4" t="s">
        <v>3147</v>
      </c>
      <c r="D1129" s="4" t="s">
        <v>3297</v>
      </c>
      <c r="E1129" s="4" t="s">
        <v>3298</v>
      </c>
      <c r="F1129" s="4" t="s">
        <v>3299</v>
      </c>
      <c r="G1129" s="4"/>
      <c r="H1129" s="7" t="s">
        <v>3303</v>
      </c>
      <c r="I1129" s="7" t="s">
        <v>3304</v>
      </c>
      <c r="J1129" s="4" t="s">
        <v>47</v>
      </c>
      <c r="K1129" s="4" t="s">
        <v>48</v>
      </c>
      <c r="L1129" s="4" t="s">
        <v>251</v>
      </c>
      <c r="M1129" s="4" t="s">
        <v>50</v>
      </c>
      <c r="N1129" s="4" t="s">
        <v>3182</v>
      </c>
      <c r="O1129" s="4">
        <v>12</v>
      </c>
      <c r="P1129" s="4"/>
      <c r="Q1129" s="4" t="s">
        <v>52</v>
      </c>
      <c r="R1129" s="4">
        <v>400</v>
      </c>
      <c r="S1129" s="4">
        <v>400</v>
      </c>
      <c r="T1129" s="4" t="s">
        <v>53</v>
      </c>
      <c r="U1129" s="4" t="s">
        <v>42</v>
      </c>
      <c r="V1129" s="4">
        <v>66000</v>
      </c>
      <c r="W1129" s="4">
        <v>1200</v>
      </c>
      <c r="X1129" s="9"/>
      <c r="Y1129" s="4"/>
      <c r="Z1129" s="4"/>
      <c r="AA1129" s="4"/>
      <c r="AB1129" s="4"/>
    </row>
    <row r="1130" ht="30" customHeight="1" spans="1:28">
      <c r="A1130" s="4">
        <v>1124</v>
      </c>
      <c r="B1130" s="4" t="s">
        <v>3146</v>
      </c>
      <c r="C1130" s="4" t="s">
        <v>3147</v>
      </c>
      <c r="D1130" s="7" t="s">
        <v>3305</v>
      </c>
      <c r="E1130" s="7" t="s">
        <v>220</v>
      </c>
      <c r="F1130" s="7" t="s">
        <v>3306</v>
      </c>
      <c r="G1130" s="4" t="s">
        <v>40</v>
      </c>
      <c r="H1130" s="4" t="s">
        <v>3307</v>
      </c>
      <c r="I1130" s="4" t="s">
        <v>750</v>
      </c>
      <c r="J1130" s="4" t="s">
        <v>47</v>
      </c>
      <c r="K1130" s="4" t="s">
        <v>125</v>
      </c>
      <c r="L1130" s="4" t="s">
        <v>1703</v>
      </c>
      <c r="M1130" s="4" t="s">
        <v>50</v>
      </c>
      <c r="N1130" s="7" t="s">
        <v>3308</v>
      </c>
      <c r="O1130" s="4">
        <v>7</v>
      </c>
      <c r="P1130" s="4"/>
      <c r="Q1130" s="4" t="s">
        <v>52</v>
      </c>
      <c r="R1130" s="4">
        <v>400</v>
      </c>
      <c r="S1130" s="4">
        <v>400</v>
      </c>
      <c r="T1130" s="4" t="s">
        <v>53</v>
      </c>
      <c r="U1130" s="4" t="s">
        <v>42</v>
      </c>
      <c r="V1130" s="4">
        <v>45767</v>
      </c>
      <c r="W1130" s="4">
        <v>1000</v>
      </c>
      <c r="X1130" s="4">
        <v>1000</v>
      </c>
      <c r="Y1130" s="7"/>
      <c r="Z1130" s="7"/>
      <c r="AA1130" s="7" t="s">
        <v>42</v>
      </c>
      <c r="AB1130" s="7">
        <v>1400</v>
      </c>
    </row>
    <row r="1131" ht="30" customHeight="1" spans="1:28">
      <c r="A1131" s="4">
        <v>1125</v>
      </c>
      <c r="B1131" s="4" t="s">
        <v>3146</v>
      </c>
      <c r="C1131" s="4" t="s">
        <v>3147</v>
      </c>
      <c r="D1131" s="4" t="s">
        <v>3309</v>
      </c>
      <c r="E1131" s="4" t="s">
        <v>3310</v>
      </c>
      <c r="F1131" s="4" t="s">
        <v>3311</v>
      </c>
      <c r="G1131" s="4" t="s">
        <v>40</v>
      </c>
      <c r="H1131" s="4" t="s">
        <v>3309</v>
      </c>
      <c r="I1131" s="4" t="s">
        <v>3310</v>
      </c>
      <c r="J1131" s="4" t="s">
        <v>149</v>
      </c>
      <c r="K1131" s="4" t="s">
        <v>3312</v>
      </c>
      <c r="L1131" s="4" t="s">
        <v>3313</v>
      </c>
      <c r="M1131" s="4" t="s">
        <v>152</v>
      </c>
      <c r="N1131" s="7" t="s">
        <v>3314</v>
      </c>
      <c r="O1131" s="4">
        <v>6</v>
      </c>
      <c r="P1131" s="4"/>
      <c r="Q1131" s="4" t="s">
        <v>52</v>
      </c>
      <c r="R1131" s="4">
        <v>1200</v>
      </c>
      <c r="S1131" s="4">
        <v>1200</v>
      </c>
      <c r="T1131" s="4" t="s">
        <v>53</v>
      </c>
      <c r="U1131" s="4" t="s">
        <v>42</v>
      </c>
      <c r="V1131" s="4">
        <v>24000</v>
      </c>
      <c r="W1131" s="4">
        <v>700</v>
      </c>
      <c r="X1131" s="8">
        <v>2400</v>
      </c>
      <c r="Y1131" s="4"/>
      <c r="Z1131" s="4"/>
      <c r="AA1131" s="4" t="s">
        <v>42</v>
      </c>
      <c r="AB1131" s="4">
        <v>4000</v>
      </c>
    </row>
    <row r="1132" ht="30" customHeight="1" spans="1:28">
      <c r="A1132" s="4">
        <v>1126</v>
      </c>
      <c r="B1132" s="4" t="s">
        <v>3146</v>
      </c>
      <c r="C1132" s="4" t="s">
        <v>3147</v>
      </c>
      <c r="D1132" s="4" t="s">
        <v>3309</v>
      </c>
      <c r="E1132" s="4" t="s">
        <v>3310</v>
      </c>
      <c r="F1132" s="4" t="s">
        <v>3311</v>
      </c>
      <c r="G1132" s="4"/>
      <c r="H1132" s="7" t="s">
        <v>3315</v>
      </c>
      <c r="I1132" s="7" t="s">
        <v>3316</v>
      </c>
      <c r="J1132" s="4" t="s">
        <v>47</v>
      </c>
      <c r="K1132" s="4" t="s">
        <v>125</v>
      </c>
      <c r="L1132" s="4" t="s">
        <v>126</v>
      </c>
      <c r="M1132" s="4" t="s">
        <v>50</v>
      </c>
      <c r="N1132" s="7" t="s">
        <v>3314</v>
      </c>
      <c r="O1132" s="4">
        <v>6</v>
      </c>
      <c r="P1132" s="4"/>
      <c r="Q1132" s="4" t="s">
        <v>52</v>
      </c>
      <c r="R1132" s="4">
        <v>400</v>
      </c>
      <c r="S1132" s="4">
        <v>400</v>
      </c>
      <c r="T1132" s="4" t="s">
        <v>53</v>
      </c>
      <c r="U1132" s="4" t="s">
        <v>42</v>
      </c>
      <c r="V1132" s="4">
        <v>15000</v>
      </c>
      <c r="W1132" s="4">
        <v>700</v>
      </c>
      <c r="X1132" s="10"/>
      <c r="Y1132" s="4"/>
      <c r="Z1132" s="4"/>
      <c r="AA1132" s="4"/>
      <c r="AB1132" s="4"/>
    </row>
    <row r="1133" ht="30" customHeight="1" spans="1:28">
      <c r="A1133" s="4">
        <v>1127</v>
      </c>
      <c r="B1133" s="4" t="s">
        <v>3146</v>
      </c>
      <c r="C1133" s="4" t="s">
        <v>3147</v>
      </c>
      <c r="D1133" s="4" t="s">
        <v>3309</v>
      </c>
      <c r="E1133" s="4" t="s">
        <v>3310</v>
      </c>
      <c r="F1133" s="4" t="s">
        <v>3311</v>
      </c>
      <c r="G1133" s="4"/>
      <c r="H1133" s="7" t="s">
        <v>3317</v>
      </c>
      <c r="I1133" s="7" t="s">
        <v>3318</v>
      </c>
      <c r="J1133" s="4"/>
      <c r="K1133" s="4"/>
      <c r="L1133" s="4"/>
      <c r="M1133" s="4"/>
      <c r="N1133" s="7"/>
      <c r="O1133" s="4"/>
      <c r="P1133" s="4"/>
      <c r="Q1133" s="4"/>
      <c r="R1133" s="4"/>
      <c r="S1133" s="4"/>
      <c r="T1133" s="4" t="s">
        <v>53</v>
      </c>
      <c r="U1133" s="4" t="s">
        <v>42</v>
      </c>
      <c r="V1133" s="4">
        <v>35000</v>
      </c>
      <c r="W1133" s="4">
        <v>1000</v>
      </c>
      <c r="X1133" s="9"/>
      <c r="Y1133" s="4"/>
      <c r="Z1133" s="4"/>
      <c r="AA1133" s="4"/>
      <c r="AB1133" s="4"/>
    </row>
    <row r="1134" ht="30" customHeight="1" spans="1:28">
      <c r="A1134" s="4">
        <v>1128</v>
      </c>
      <c r="B1134" s="4" t="s">
        <v>3146</v>
      </c>
      <c r="C1134" s="4" t="s">
        <v>3147</v>
      </c>
      <c r="D1134" s="4" t="s">
        <v>3319</v>
      </c>
      <c r="E1134" s="4" t="s">
        <v>3218</v>
      </c>
      <c r="F1134" s="4" t="s">
        <v>3320</v>
      </c>
      <c r="G1134" s="4" t="s">
        <v>40</v>
      </c>
      <c r="H1134" s="7" t="s">
        <v>3321</v>
      </c>
      <c r="I1134" s="7" t="s">
        <v>3322</v>
      </c>
      <c r="J1134" s="4" t="s">
        <v>149</v>
      </c>
      <c r="K1134" s="4" t="s">
        <v>150</v>
      </c>
      <c r="L1134" s="4" t="s">
        <v>308</v>
      </c>
      <c r="M1134" s="4" t="s">
        <v>152</v>
      </c>
      <c r="N1134" s="7" t="s">
        <v>3323</v>
      </c>
      <c r="O1134" s="4">
        <v>6</v>
      </c>
      <c r="P1134" s="4"/>
      <c r="Q1134" s="4" t="s">
        <v>52</v>
      </c>
      <c r="R1134" s="4">
        <v>1200</v>
      </c>
      <c r="S1134" s="4">
        <v>1200</v>
      </c>
      <c r="T1134" s="4" t="s">
        <v>53</v>
      </c>
      <c r="U1134" s="4" t="s">
        <v>42</v>
      </c>
      <c r="V1134" s="4">
        <v>13203</v>
      </c>
      <c r="W1134" s="4">
        <v>500</v>
      </c>
      <c r="X1134" s="8">
        <v>1500</v>
      </c>
      <c r="Y1134" s="4"/>
      <c r="Z1134" s="4">
        <v>2000</v>
      </c>
      <c r="AA1134" s="4" t="s">
        <v>42</v>
      </c>
      <c r="AB1134" s="4">
        <v>3900</v>
      </c>
    </row>
    <row r="1135" ht="30" customHeight="1" spans="1:28">
      <c r="A1135" s="4">
        <v>1129</v>
      </c>
      <c r="B1135" s="4" t="s">
        <v>3146</v>
      </c>
      <c r="C1135" s="4" t="s">
        <v>3147</v>
      </c>
      <c r="D1135" s="4" t="s">
        <v>3319</v>
      </c>
      <c r="E1135" s="4" t="s">
        <v>3218</v>
      </c>
      <c r="F1135" s="4" t="s">
        <v>3320</v>
      </c>
      <c r="G1135" s="4"/>
      <c r="H1135" s="7" t="s">
        <v>3324</v>
      </c>
      <c r="I1135" s="7" t="s">
        <v>3160</v>
      </c>
      <c r="J1135" s="4" t="s">
        <v>149</v>
      </c>
      <c r="K1135" s="4" t="s">
        <v>150</v>
      </c>
      <c r="L1135" s="4" t="s">
        <v>3325</v>
      </c>
      <c r="M1135" s="4" t="s">
        <v>152</v>
      </c>
      <c r="N1135" s="7" t="s">
        <v>3326</v>
      </c>
      <c r="O1135" s="4">
        <v>11</v>
      </c>
      <c r="P1135" s="4"/>
      <c r="Q1135" s="4" t="s">
        <v>52</v>
      </c>
      <c r="R1135" s="4">
        <v>1200</v>
      </c>
      <c r="S1135" s="4">
        <v>1200</v>
      </c>
      <c r="T1135" s="4" t="s">
        <v>53</v>
      </c>
      <c r="U1135" s="4" t="s">
        <v>42</v>
      </c>
      <c r="V1135" s="4">
        <v>45000</v>
      </c>
      <c r="W1135" s="4">
        <v>1000</v>
      </c>
      <c r="X1135" s="9"/>
      <c r="Y1135" s="4"/>
      <c r="Z1135" s="4"/>
      <c r="AA1135" s="4"/>
      <c r="AB1135" s="4"/>
    </row>
    <row r="1136" ht="30" customHeight="1" spans="1:28">
      <c r="A1136" s="4">
        <v>1130</v>
      </c>
      <c r="B1136" s="4" t="s">
        <v>3146</v>
      </c>
      <c r="C1136" s="4" t="s">
        <v>3147</v>
      </c>
      <c r="D1136" s="7" t="s">
        <v>3327</v>
      </c>
      <c r="E1136" s="7" t="s">
        <v>764</v>
      </c>
      <c r="F1136" s="7" t="s">
        <v>3328</v>
      </c>
      <c r="G1136" s="4" t="s">
        <v>40</v>
      </c>
      <c r="H1136" s="7" t="s">
        <v>3327</v>
      </c>
      <c r="I1136" s="7" t="s">
        <v>764</v>
      </c>
      <c r="J1136" s="4" t="s">
        <v>476</v>
      </c>
      <c r="K1136" s="4" t="s">
        <v>2316</v>
      </c>
      <c r="L1136" s="4" t="s">
        <v>3329</v>
      </c>
      <c r="M1136" s="4" t="s">
        <v>152</v>
      </c>
      <c r="N1136" s="7" t="s">
        <v>3330</v>
      </c>
      <c r="O1136" s="4">
        <v>5</v>
      </c>
      <c r="P1136" s="4" t="s">
        <v>52</v>
      </c>
      <c r="Q1136" s="4"/>
      <c r="R1136" s="4">
        <v>800</v>
      </c>
      <c r="S1136" s="4">
        <v>800</v>
      </c>
      <c r="T1136" s="4" t="s">
        <v>53</v>
      </c>
      <c r="U1136" s="4" t="s">
        <v>42</v>
      </c>
      <c r="V1136" s="4">
        <v>30000</v>
      </c>
      <c r="W1136" s="4">
        <v>1000</v>
      </c>
      <c r="X1136" s="8">
        <v>1700</v>
      </c>
      <c r="Y1136" s="7"/>
      <c r="Z1136" s="7"/>
      <c r="AA1136" s="7" t="s">
        <v>42</v>
      </c>
      <c r="AB1136" s="7">
        <v>3300</v>
      </c>
    </row>
    <row r="1137" ht="30" customHeight="1" spans="1:28">
      <c r="A1137" s="4">
        <v>1131</v>
      </c>
      <c r="B1137" s="4" t="s">
        <v>3146</v>
      </c>
      <c r="C1137" s="4" t="s">
        <v>3147</v>
      </c>
      <c r="D1137" s="7" t="s">
        <v>3327</v>
      </c>
      <c r="E1137" s="7" t="s">
        <v>764</v>
      </c>
      <c r="F1137" s="7" t="s">
        <v>3328</v>
      </c>
      <c r="G1137" s="4"/>
      <c r="H1137" s="7" t="s">
        <v>3331</v>
      </c>
      <c r="I1137" s="7" t="s">
        <v>1017</v>
      </c>
      <c r="J1137" s="4" t="s">
        <v>476</v>
      </c>
      <c r="K1137" s="4" t="s">
        <v>2316</v>
      </c>
      <c r="L1137" s="4" t="s">
        <v>3329</v>
      </c>
      <c r="M1137" s="4" t="s">
        <v>152</v>
      </c>
      <c r="N1137" s="7" t="s">
        <v>3330</v>
      </c>
      <c r="O1137" s="4">
        <v>5</v>
      </c>
      <c r="P1137" s="4" t="s">
        <v>52</v>
      </c>
      <c r="Q1137" s="4"/>
      <c r="R1137" s="4">
        <v>800</v>
      </c>
      <c r="S1137" s="4">
        <v>800</v>
      </c>
      <c r="T1137" s="4" t="s">
        <v>53</v>
      </c>
      <c r="U1137" s="4" t="s">
        <v>42</v>
      </c>
      <c r="V1137" s="4">
        <v>20000</v>
      </c>
      <c r="W1137" s="4">
        <v>700</v>
      </c>
      <c r="X1137" s="9"/>
      <c r="Y1137" s="7"/>
      <c r="Z1137" s="7"/>
      <c r="AA1137" s="7"/>
      <c r="AB1137" s="7"/>
    </row>
    <row r="1138" ht="30" customHeight="1" spans="1:28">
      <c r="A1138" s="4">
        <v>1132</v>
      </c>
      <c r="B1138" s="4" t="s">
        <v>3146</v>
      </c>
      <c r="C1138" s="4" t="s">
        <v>3147</v>
      </c>
      <c r="D1138" s="7" t="s">
        <v>3332</v>
      </c>
      <c r="E1138" s="7" t="s">
        <v>816</v>
      </c>
      <c r="F1138" s="7" t="s">
        <v>3333</v>
      </c>
      <c r="G1138" s="4" t="s">
        <v>40</v>
      </c>
      <c r="H1138" s="7" t="s">
        <v>3334</v>
      </c>
      <c r="I1138" s="7" t="s">
        <v>1017</v>
      </c>
      <c r="J1138" s="4"/>
      <c r="K1138" s="4"/>
      <c r="L1138" s="4"/>
      <c r="M1138" s="4"/>
      <c r="N1138" s="7"/>
      <c r="O1138" s="4"/>
      <c r="P1138" s="4"/>
      <c r="Q1138" s="4"/>
      <c r="R1138" s="4"/>
      <c r="S1138" s="4"/>
      <c r="T1138" s="4" t="s">
        <v>53</v>
      </c>
      <c r="U1138" s="4" t="s">
        <v>42</v>
      </c>
      <c r="V1138" s="4">
        <v>27000</v>
      </c>
      <c r="W1138" s="4">
        <v>700</v>
      </c>
      <c r="X1138" s="4">
        <v>700</v>
      </c>
      <c r="Y1138" s="7"/>
      <c r="Z1138" s="7">
        <v>7000</v>
      </c>
      <c r="AA1138" s="7" t="s">
        <v>42</v>
      </c>
      <c r="AB1138" s="7">
        <v>700</v>
      </c>
    </row>
    <row r="1139" ht="30" customHeight="1" spans="1:28">
      <c r="A1139" s="4">
        <v>1133</v>
      </c>
      <c r="B1139" s="4" t="s">
        <v>3146</v>
      </c>
      <c r="C1139" s="4" t="s">
        <v>3147</v>
      </c>
      <c r="D1139" s="4" t="s">
        <v>3335</v>
      </c>
      <c r="E1139" s="4" t="s">
        <v>3106</v>
      </c>
      <c r="F1139" s="4" t="s">
        <v>3336</v>
      </c>
      <c r="G1139" s="4" t="s">
        <v>40</v>
      </c>
      <c r="H1139" s="4" t="s">
        <v>3335</v>
      </c>
      <c r="I1139" s="4" t="s">
        <v>3106</v>
      </c>
      <c r="J1139" s="4"/>
      <c r="K1139" s="4"/>
      <c r="L1139" s="4"/>
      <c r="M1139" s="4"/>
      <c r="N1139" s="7"/>
      <c r="O1139" s="4"/>
      <c r="P1139" s="4"/>
      <c r="Q1139" s="4"/>
      <c r="R1139" s="4"/>
      <c r="S1139" s="4"/>
      <c r="T1139" s="27" t="s">
        <v>41</v>
      </c>
      <c r="U1139" s="4" t="s">
        <v>42</v>
      </c>
      <c r="V1139" s="4">
        <v>24200</v>
      </c>
      <c r="W1139" s="4">
        <v>500</v>
      </c>
      <c r="X1139" s="4">
        <v>500</v>
      </c>
      <c r="Y1139" s="4">
        <v>4000</v>
      </c>
      <c r="Z1139" s="4"/>
      <c r="AA1139" s="4" t="s">
        <v>42</v>
      </c>
      <c r="AB1139" s="4">
        <v>500</v>
      </c>
    </row>
    <row r="1140" ht="30" customHeight="1" spans="1:28">
      <c r="A1140" s="4">
        <v>1134</v>
      </c>
      <c r="B1140" s="4" t="s">
        <v>3146</v>
      </c>
      <c r="C1140" s="4" t="s">
        <v>3147</v>
      </c>
      <c r="D1140" s="4" t="s">
        <v>3337</v>
      </c>
      <c r="E1140" s="4" t="s">
        <v>226</v>
      </c>
      <c r="F1140" s="4" t="s">
        <v>3338</v>
      </c>
      <c r="G1140" s="4" t="s">
        <v>40</v>
      </c>
      <c r="H1140" s="4" t="s">
        <v>3339</v>
      </c>
      <c r="I1140" s="4" t="s">
        <v>3340</v>
      </c>
      <c r="J1140" s="4"/>
      <c r="K1140" s="4"/>
      <c r="L1140" s="4"/>
      <c r="M1140" s="4"/>
      <c r="N1140" s="7"/>
      <c r="O1140" s="4"/>
      <c r="P1140" s="4"/>
      <c r="Q1140" s="4"/>
      <c r="R1140" s="4"/>
      <c r="S1140" s="4"/>
      <c r="T1140" s="27" t="s">
        <v>41</v>
      </c>
      <c r="U1140" s="4" t="s">
        <v>42</v>
      </c>
      <c r="V1140" s="4">
        <v>50000</v>
      </c>
      <c r="W1140" s="4">
        <v>800</v>
      </c>
      <c r="X1140" s="4">
        <v>800</v>
      </c>
      <c r="Y1140" s="4"/>
      <c r="Z1140" s="4"/>
      <c r="AA1140" s="4" t="s">
        <v>42</v>
      </c>
      <c r="AB1140" s="4">
        <v>800</v>
      </c>
    </row>
    <row r="1141" ht="30" customHeight="1" spans="1:28">
      <c r="A1141" s="4">
        <v>1135</v>
      </c>
      <c r="B1141" s="4" t="s">
        <v>3146</v>
      </c>
      <c r="C1141" s="4" t="s">
        <v>3147</v>
      </c>
      <c r="D1141" s="4" t="s">
        <v>3341</v>
      </c>
      <c r="E1141" s="4" t="s">
        <v>512</v>
      </c>
      <c r="F1141" s="4" t="s">
        <v>3342</v>
      </c>
      <c r="G1141" s="4" t="s">
        <v>40</v>
      </c>
      <c r="H1141" s="4" t="s">
        <v>3341</v>
      </c>
      <c r="I1141" s="4" t="s">
        <v>512</v>
      </c>
      <c r="J1141" s="4"/>
      <c r="K1141" s="4"/>
      <c r="L1141" s="4"/>
      <c r="M1141" s="4"/>
      <c r="N1141" s="7"/>
      <c r="O1141" s="4"/>
      <c r="P1141" s="4"/>
      <c r="Q1141" s="4"/>
      <c r="R1141" s="4"/>
      <c r="S1141" s="4"/>
      <c r="T1141" s="27" t="s">
        <v>41</v>
      </c>
      <c r="U1141" s="4" t="s">
        <v>42</v>
      </c>
      <c r="V1141" s="4">
        <v>18000</v>
      </c>
      <c r="W1141" s="4">
        <v>500</v>
      </c>
      <c r="X1141" s="8">
        <v>1200</v>
      </c>
      <c r="Y1141" s="4"/>
      <c r="Z1141" s="4"/>
      <c r="AA1141" s="4" t="s">
        <v>42</v>
      </c>
      <c r="AB1141" s="4">
        <v>1200</v>
      </c>
    </row>
    <row r="1142" ht="30" customHeight="1" spans="1:28">
      <c r="A1142" s="4">
        <v>1136</v>
      </c>
      <c r="B1142" s="4" t="s">
        <v>3146</v>
      </c>
      <c r="C1142" s="4" t="s">
        <v>3147</v>
      </c>
      <c r="D1142" s="4" t="s">
        <v>3341</v>
      </c>
      <c r="E1142" s="4" t="s">
        <v>512</v>
      </c>
      <c r="F1142" s="4" t="s">
        <v>3342</v>
      </c>
      <c r="G1142" s="4"/>
      <c r="H1142" s="7" t="s">
        <v>3343</v>
      </c>
      <c r="I1142" s="7" t="s">
        <v>3344</v>
      </c>
      <c r="J1142" s="4"/>
      <c r="K1142" s="4"/>
      <c r="L1142" s="4"/>
      <c r="M1142" s="4"/>
      <c r="N1142" s="7"/>
      <c r="O1142" s="4"/>
      <c r="P1142" s="4"/>
      <c r="Q1142" s="4"/>
      <c r="R1142" s="4"/>
      <c r="S1142" s="4"/>
      <c r="T1142" s="4" t="s">
        <v>53</v>
      </c>
      <c r="U1142" s="4" t="s">
        <v>42</v>
      </c>
      <c r="V1142" s="4">
        <v>16000</v>
      </c>
      <c r="W1142" s="4">
        <v>700</v>
      </c>
      <c r="X1142" s="9"/>
      <c r="Y1142" s="4"/>
      <c r="Z1142" s="4"/>
      <c r="AA1142" s="4"/>
      <c r="AB1142" s="4"/>
    </row>
    <row r="1143" ht="30" customHeight="1" spans="1:28">
      <c r="A1143" s="4">
        <v>1137</v>
      </c>
      <c r="B1143" s="4" t="s">
        <v>3146</v>
      </c>
      <c r="C1143" s="4" t="s">
        <v>3147</v>
      </c>
      <c r="D1143" s="4" t="s">
        <v>3345</v>
      </c>
      <c r="E1143" s="4" t="s">
        <v>3346</v>
      </c>
      <c r="F1143" s="4" t="s">
        <v>3347</v>
      </c>
      <c r="G1143" s="4" t="s">
        <v>40</v>
      </c>
      <c r="H1143" s="4" t="s">
        <v>3345</v>
      </c>
      <c r="I1143" s="4" t="s">
        <v>3346</v>
      </c>
      <c r="J1143" s="4" t="s">
        <v>47</v>
      </c>
      <c r="K1143" s="4" t="s">
        <v>1014</v>
      </c>
      <c r="L1143" s="4" t="s">
        <v>3348</v>
      </c>
      <c r="M1143" s="4" t="s">
        <v>50</v>
      </c>
      <c r="N1143" s="7" t="s">
        <v>3349</v>
      </c>
      <c r="O1143" s="4">
        <v>12</v>
      </c>
      <c r="P1143" s="4"/>
      <c r="Q1143" s="4" t="s">
        <v>52</v>
      </c>
      <c r="R1143" s="4">
        <v>400</v>
      </c>
      <c r="S1143" s="4">
        <v>400</v>
      </c>
      <c r="T1143" s="4" t="s">
        <v>53</v>
      </c>
      <c r="U1143" s="7" t="s">
        <v>42</v>
      </c>
      <c r="V1143" s="4">
        <v>31045</v>
      </c>
      <c r="W1143" s="4">
        <v>1000</v>
      </c>
      <c r="X1143" s="4">
        <v>1000</v>
      </c>
      <c r="Y1143" s="4"/>
      <c r="Z1143" s="4">
        <v>3200</v>
      </c>
      <c r="AA1143" s="4" t="s">
        <v>42</v>
      </c>
      <c r="AB1143" s="4">
        <v>1400</v>
      </c>
    </row>
    <row r="1144" ht="30" customHeight="1" spans="1:28">
      <c r="A1144" s="4">
        <v>1138</v>
      </c>
      <c r="B1144" s="4" t="s">
        <v>3146</v>
      </c>
      <c r="C1144" s="4" t="s">
        <v>3147</v>
      </c>
      <c r="D1144" s="4" t="s">
        <v>3148</v>
      </c>
      <c r="E1144" s="4" t="s">
        <v>3350</v>
      </c>
      <c r="F1144" s="4" t="s">
        <v>2832</v>
      </c>
      <c r="G1144" s="4" t="s">
        <v>40</v>
      </c>
      <c r="H1144" s="4" t="s">
        <v>3351</v>
      </c>
      <c r="I1144" s="4" t="s">
        <v>3352</v>
      </c>
      <c r="J1144" s="4" t="s">
        <v>149</v>
      </c>
      <c r="K1144" s="4" t="s">
        <v>564</v>
      </c>
      <c r="L1144" s="4" t="s">
        <v>3353</v>
      </c>
      <c r="M1144" s="4" t="s">
        <v>152</v>
      </c>
      <c r="N1144" s="7" t="s">
        <v>3349</v>
      </c>
      <c r="O1144" s="4">
        <v>12</v>
      </c>
      <c r="P1144" s="4"/>
      <c r="Q1144" s="4" t="s">
        <v>52</v>
      </c>
      <c r="R1144" s="4">
        <v>1200</v>
      </c>
      <c r="S1144" s="4">
        <v>1200</v>
      </c>
      <c r="T1144" s="4" t="s">
        <v>53</v>
      </c>
      <c r="U1144" s="4" t="s">
        <v>52</v>
      </c>
      <c r="V1144" s="4">
        <v>60000</v>
      </c>
      <c r="W1144" s="4">
        <v>3200</v>
      </c>
      <c r="X1144" s="8">
        <v>6400</v>
      </c>
      <c r="Y1144" s="4"/>
      <c r="Z1144" s="4"/>
      <c r="AA1144" s="4" t="s">
        <v>42</v>
      </c>
      <c r="AB1144" s="4">
        <v>8800</v>
      </c>
    </row>
    <row r="1145" ht="30" customHeight="1" spans="1:28">
      <c r="A1145" s="4">
        <v>1139</v>
      </c>
      <c r="B1145" s="4" t="s">
        <v>3146</v>
      </c>
      <c r="C1145" s="4" t="s">
        <v>3147</v>
      </c>
      <c r="D1145" s="4" t="s">
        <v>3148</v>
      </c>
      <c r="E1145" s="4" t="s">
        <v>3350</v>
      </c>
      <c r="F1145" s="4" t="s">
        <v>2832</v>
      </c>
      <c r="G1145" s="4"/>
      <c r="H1145" s="4" t="s">
        <v>3354</v>
      </c>
      <c r="I1145" s="4" t="s">
        <v>3355</v>
      </c>
      <c r="J1145" s="4" t="s">
        <v>149</v>
      </c>
      <c r="K1145" s="4" t="s">
        <v>564</v>
      </c>
      <c r="L1145" s="4" t="s">
        <v>3353</v>
      </c>
      <c r="M1145" s="4" t="s">
        <v>152</v>
      </c>
      <c r="N1145" s="7" t="s">
        <v>3349</v>
      </c>
      <c r="O1145" s="4">
        <v>12</v>
      </c>
      <c r="P1145" s="4"/>
      <c r="Q1145" s="4" t="s">
        <v>52</v>
      </c>
      <c r="R1145" s="4">
        <v>1200</v>
      </c>
      <c r="S1145" s="4">
        <v>1200</v>
      </c>
      <c r="T1145" s="4" t="s">
        <v>53</v>
      </c>
      <c r="U1145" s="4" t="s">
        <v>52</v>
      </c>
      <c r="V1145" s="4">
        <v>60000</v>
      </c>
      <c r="W1145" s="4">
        <v>3200</v>
      </c>
      <c r="X1145" s="9"/>
      <c r="Y1145" s="4"/>
      <c r="Z1145" s="4"/>
      <c r="AA1145" s="4"/>
      <c r="AB1145" s="4"/>
    </row>
    <row r="1146" ht="30" customHeight="1" spans="1:28">
      <c r="A1146" s="4">
        <v>1140</v>
      </c>
      <c r="B1146" s="4" t="s">
        <v>3146</v>
      </c>
      <c r="C1146" s="4" t="s">
        <v>3147</v>
      </c>
      <c r="D1146" s="4" t="s">
        <v>3356</v>
      </c>
      <c r="E1146" s="4" t="s">
        <v>3357</v>
      </c>
      <c r="F1146" s="4" t="s">
        <v>3358</v>
      </c>
      <c r="G1146" s="4" t="s">
        <v>40</v>
      </c>
      <c r="H1146" s="4" t="s">
        <v>3356</v>
      </c>
      <c r="I1146" s="4" t="s">
        <v>3357</v>
      </c>
      <c r="J1146" s="4"/>
      <c r="K1146" s="4"/>
      <c r="L1146" s="4"/>
      <c r="M1146" s="4"/>
      <c r="N1146" s="7"/>
      <c r="O1146" s="4"/>
      <c r="P1146" s="4"/>
      <c r="Q1146" s="4"/>
      <c r="R1146" s="4"/>
      <c r="S1146" s="4"/>
      <c r="T1146" s="4" t="s">
        <v>53</v>
      </c>
      <c r="U1146" s="4" t="s">
        <v>42</v>
      </c>
      <c r="V1146" s="4">
        <v>36000</v>
      </c>
      <c r="W1146" s="4">
        <v>1000</v>
      </c>
      <c r="X1146" s="8">
        <v>4900</v>
      </c>
      <c r="Y1146" s="4">
        <v>1548</v>
      </c>
      <c r="Z1146" s="4"/>
      <c r="AA1146" s="4" t="s">
        <v>42</v>
      </c>
      <c r="AB1146" s="4">
        <v>6100</v>
      </c>
    </row>
    <row r="1147" ht="30" customHeight="1" spans="1:28">
      <c r="A1147" s="4">
        <v>1141</v>
      </c>
      <c r="B1147" s="4" t="s">
        <v>3146</v>
      </c>
      <c r="C1147" s="4" t="s">
        <v>3147</v>
      </c>
      <c r="D1147" s="4" t="s">
        <v>3356</v>
      </c>
      <c r="E1147" s="4" t="s">
        <v>3357</v>
      </c>
      <c r="F1147" s="4" t="s">
        <v>3358</v>
      </c>
      <c r="G1147" s="4"/>
      <c r="H1147" s="4" t="s">
        <v>3359</v>
      </c>
      <c r="I1147" s="4" t="s">
        <v>3360</v>
      </c>
      <c r="J1147" s="4"/>
      <c r="K1147" s="4"/>
      <c r="L1147" s="4"/>
      <c r="M1147" s="4"/>
      <c r="N1147" s="7"/>
      <c r="O1147" s="4"/>
      <c r="P1147" s="4"/>
      <c r="Q1147" s="4"/>
      <c r="R1147" s="4"/>
      <c r="S1147" s="4"/>
      <c r="T1147" s="4" t="s">
        <v>53</v>
      </c>
      <c r="U1147" s="4" t="s">
        <v>42</v>
      </c>
      <c r="V1147" s="4">
        <v>18000</v>
      </c>
      <c r="W1147" s="4">
        <v>700</v>
      </c>
      <c r="X1147" s="10"/>
      <c r="Y1147" s="4"/>
      <c r="Z1147" s="4"/>
      <c r="AA1147" s="4"/>
      <c r="AB1147" s="4"/>
    </row>
    <row r="1148" ht="30" customHeight="1" spans="1:28">
      <c r="A1148" s="4">
        <v>1142</v>
      </c>
      <c r="B1148" s="4" t="s">
        <v>3146</v>
      </c>
      <c r="C1148" s="4" t="s">
        <v>3147</v>
      </c>
      <c r="D1148" s="4" t="s">
        <v>3356</v>
      </c>
      <c r="E1148" s="4" t="s">
        <v>3357</v>
      </c>
      <c r="F1148" s="4" t="s">
        <v>3358</v>
      </c>
      <c r="G1148" s="4"/>
      <c r="H1148" s="7" t="s">
        <v>3361</v>
      </c>
      <c r="I1148" s="7" t="s">
        <v>3362</v>
      </c>
      <c r="J1148" s="4" t="s">
        <v>230</v>
      </c>
      <c r="K1148" s="4" t="s">
        <v>3363</v>
      </c>
      <c r="L1148" s="4" t="s">
        <v>3364</v>
      </c>
      <c r="M1148" s="4" t="s">
        <v>152</v>
      </c>
      <c r="N1148" s="7" t="s">
        <v>3349</v>
      </c>
      <c r="O1148" s="4">
        <v>12</v>
      </c>
      <c r="P1148" s="4"/>
      <c r="Q1148" s="4" t="s">
        <v>52</v>
      </c>
      <c r="R1148" s="4">
        <v>1200</v>
      </c>
      <c r="S1148" s="4">
        <v>1200</v>
      </c>
      <c r="T1148" s="4" t="s">
        <v>53</v>
      </c>
      <c r="U1148" s="4" t="s">
        <v>52</v>
      </c>
      <c r="V1148" s="4">
        <v>51000</v>
      </c>
      <c r="W1148" s="4">
        <v>3200</v>
      </c>
      <c r="X1148" s="9"/>
      <c r="Y1148" s="4"/>
      <c r="Z1148" s="4"/>
      <c r="AA1148" s="4"/>
      <c r="AB1148" s="4"/>
    </row>
    <row r="1149" ht="30" customHeight="1" spans="1:28">
      <c r="A1149" s="4">
        <v>1143</v>
      </c>
      <c r="B1149" s="4" t="s">
        <v>3146</v>
      </c>
      <c r="C1149" s="4" t="s">
        <v>3147</v>
      </c>
      <c r="D1149" s="7" t="s">
        <v>3365</v>
      </c>
      <c r="E1149" s="7" t="s">
        <v>444</v>
      </c>
      <c r="F1149" s="7" t="s">
        <v>3366</v>
      </c>
      <c r="G1149" s="4" t="s">
        <v>40</v>
      </c>
      <c r="H1149" s="7" t="s">
        <v>3365</v>
      </c>
      <c r="I1149" s="7" t="s">
        <v>444</v>
      </c>
      <c r="J1149" s="4"/>
      <c r="K1149" s="4"/>
      <c r="L1149" s="4"/>
      <c r="M1149" s="4"/>
      <c r="N1149" s="7"/>
      <c r="O1149" s="4"/>
      <c r="P1149" s="4"/>
      <c r="Q1149" s="4" t="s">
        <v>3367</v>
      </c>
      <c r="R1149" s="4"/>
      <c r="S1149" s="4"/>
      <c r="T1149" s="27" t="s">
        <v>41</v>
      </c>
      <c r="U1149" s="4" t="s">
        <v>42</v>
      </c>
      <c r="V1149" s="4">
        <v>58000</v>
      </c>
      <c r="W1149" s="4">
        <v>800</v>
      </c>
      <c r="X1149" s="4">
        <v>800</v>
      </c>
      <c r="Y1149" s="7"/>
      <c r="Z1149" s="7"/>
      <c r="AA1149" s="7" t="s">
        <v>42</v>
      </c>
      <c r="AB1149" s="7">
        <v>800</v>
      </c>
    </row>
    <row r="1150" ht="30" customHeight="1" spans="1:28">
      <c r="A1150" s="4">
        <v>1144</v>
      </c>
      <c r="B1150" s="4" t="s">
        <v>3146</v>
      </c>
      <c r="C1150" s="4" t="s">
        <v>3147</v>
      </c>
      <c r="D1150" s="4" t="s">
        <v>3368</v>
      </c>
      <c r="E1150" s="4" t="s">
        <v>444</v>
      </c>
      <c r="F1150" s="4" t="s">
        <v>3369</v>
      </c>
      <c r="G1150" s="4" t="s">
        <v>40</v>
      </c>
      <c r="H1150" s="7" t="s">
        <v>3370</v>
      </c>
      <c r="I1150" s="7" t="s">
        <v>89</v>
      </c>
      <c r="J1150" s="4"/>
      <c r="K1150" s="4"/>
      <c r="L1150" s="4"/>
      <c r="M1150" s="4"/>
      <c r="N1150" s="7"/>
      <c r="O1150" s="4"/>
      <c r="P1150" s="4"/>
      <c r="Q1150" s="4"/>
      <c r="R1150" s="4"/>
      <c r="S1150" s="4"/>
      <c r="T1150" s="27" t="s">
        <v>41</v>
      </c>
      <c r="U1150" s="4" t="s">
        <v>42</v>
      </c>
      <c r="V1150" s="4">
        <v>16000</v>
      </c>
      <c r="W1150" s="4">
        <v>500</v>
      </c>
      <c r="X1150" s="8">
        <v>1100</v>
      </c>
      <c r="Y1150" s="4">
        <v>6000</v>
      </c>
      <c r="Z1150" s="4">
        <v>5000</v>
      </c>
      <c r="AA1150" s="4" t="s">
        <v>42</v>
      </c>
      <c r="AB1150" s="4">
        <v>1100</v>
      </c>
    </row>
    <row r="1151" ht="30" customHeight="1" spans="1:28">
      <c r="A1151" s="4">
        <v>1145</v>
      </c>
      <c r="B1151" s="4" t="s">
        <v>3146</v>
      </c>
      <c r="C1151" s="4" t="s">
        <v>3147</v>
      </c>
      <c r="D1151" s="4" t="s">
        <v>3368</v>
      </c>
      <c r="E1151" s="4" t="s">
        <v>444</v>
      </c>
      <c r="F1151" s="4" t="s">
        <v>3369</v>
      </c>
      <c r="G1151" s="4"/>
      <c r="H1151" s="7" t="s">
        <v>3368</v>
      </c>
      <c r="I1151" s="7" t="s">
        <v>444</v>
      </c>
      <c r="J1151" s="4"/>
      <c r="K1151" s="4"/>
      <c r="L1151" s="4"/>
      <c r="M1151" s="4"/>
      <c r="N1151" s="7"/>
      <c r="O1151" s="4"/>
      <c r="P1151" s="4"/>
      <c r="Q1151" s="4"/>
      <c r="R1151" s="4"/>
      <c r="S1151" s="4"/>
      <c r="T1151" s="27" t="s">
        <v>41</v>
      </c>
      <c r="U1151" s="4" t="s">
        <v>42</v>
      </c>
      <c r="V1151" s="4">
        <v>31600</v>
      </c>
      <c r="W1151" s="4">
        <v>600</v>
      </c>
      <c r="X1151" s="9"/>
      <c r="Y1151" s="4"/>
      <c r="Z1151" s="4"/>
      <c r="AA1151" s="4"/>
      <c r="AB1151" s="4"/>
    </row>
    <row r="1152" ht="30" customHeight="1" spans="1:28">
      <c r="A1152" s="4">
        <v>1146</v>
      </c>
      <c r="B1152" s="4" t="s">
        <v>3146</v>
      </c>
      <c r="C1152" s="4" t="s">
        <v>3147</v>
      </c>
      <c r="D1152" s="4" t="s">
        <v>3371</v>
      </c>
      <c r="E1152" s="4" t="s">
        <v>3052</v>
      </c>
      <c r="F1152" s="4" t="s">
        <v>3372</v>
      </c>
      <c r="G1152" s="4" t="s">
        <v>40</v>
      </c>
      <c r="H1152" s="4" t="s">
        <v>3371</v>
      </c>
      <c r="I1152" s="4" t="s">
        <v>3052</v>
      </c>
      <c r="J1152" s="4"/>
      <c r="K1152" s="4"/>
      <c r="L1152" s="4"/>
      <c r="M1152" s="4"/>
      <c r="N1152" s="7"/>
      <c r="O1152" s="4"/>
      <c r="P1152" s="4"/>
      <c r="Q1152" s="4"/>
      <c r="R1152" s="4"/>
      <c r="S1152" s="4"/>
      <c r="T1152" s="27" t="s">
        <v>41</v>
      </c>
      <c r="U1152" s="4" t="s">
        <v>42</v>
      </c>
      <c r="V1152" s="4">
        <v>53111</v>
      </c>
      <c r="W1152" s="4">
        <v>800</v>
      </c>
      <c r="X1152" s="8">
        <v>2600</v>
      </c>
      <c r="Y1152" s="4"/>
      <c r="Z1152" s="4"/>
      <c r="AA1152" s="4" t="s">
        <v>42</v>
      </c>
      <c r="AB1152" s="4">
        <v>2600</v>
      </c>
    </row>
    <row r="1153" ht="30" customHeight="1" spans="1:28">
      <c r="A1153" s="4">
        <v>1147</v>
      </c>
      <c r="B1153" s="4" t="s">
        <v>3146</v>
      </c>
      <c r="C1153" s="4" t="s">
        <v>3147</v>
      </c>
      <c r="D1153" s="4" t="s">
        <v>3371</v>
      </c>
      <c r="E1153" s="4" t="s">
        <v>3052</v>
      </c>
      <c r="F1153" s="4" t="s">
        <v>3372</v>
      </c>
      <c r="G1153" s="4"/>
      <c r="H1153" s="4" t="s">
        <v>3373</v>
      </c>
      <c r="I1153" s="4" t="s">
        <v>3374</v>
      </c>
      <c r="J1153" s="4"/>
      <c r="K1153" s="4"/>
      <c r="L1153" s="4"/>
      <c r="M1153" s="4"/>
      <c r="N1153" s="7"/>
      <c r="O1153" s="4"/>
      <c r="P1153" s="4"/>
      <c r="Q1153" s="4"/>
      <c r="R1153" s="4"/>
      <c r="S1153" s="4"/>
      <c r="T1153" s="27" t="s">
        <v>41</v>
      </c>
      <c r="U1153" s="4" t="s">
        <v>42</v>
      </c>
      <c r="V1153" s="4">
        <v>18000</v>
      </c>
      <c r="W1153" s="4">
        <v>500</v>
      </c>
      <c r="X1153" s="10"/>
      <c r="Y1153" s="4"/>
      <c r="Z1153" s="4"/>
      <c r="AA1153" s="4"/>
      <c r="AB1153" s="4"/>
    </row>
    <row r="1154" ht="30" customHeight="1" spans="1:28">
      <c r="A1154" s="4">
        <v>1148</v>
      </c>
      <c r="B1154" s="4" t="s">
        <v>3146</v>
      </c>
      <c r="C1154" s="4" t="s">
        <v>3147</v>
      </c>
      <c r="D1154" s="4" t="s">
        <v>3371</v>
      </c>
      <c r="E1154" s="4" t="s">
        <v>3052</v>
      </c>
      <c r="F1154" s="4" t="s">
        <v>3372</v>
      </c>
      <c r="G1154" s="4"/>
      <c r="H1154" s="4" t="s">
        <v>3375</v>
      </c>
      <c r="I1154" s="4" t="s">
        <v>3376</v>
      </c>
      <c r="J1154" s="4"/>
      <c r="K1154" s="4"/>
      <c r="L1154" s="4"/>
      <c r="M1154" s="4"/>
      <c r="N1154" s="7"/>
      <c r="O1154" s="4"/>
      <c r="P1154" s="4"/>
      <c r="Q1154" s="4"/>
      <c r="R1154" s="4"/>
      <c r="S1154" s="4"/>
      <c r="T1154" s="27" t="s">
        <v>41</v>
      </c>
      <c r="U1154" s="4" t="s">
        <v>42</v>
      </c>
      <c r="V1154" s="4">
        <v>50000</v>
      </c>
      <c r="W1154" s="4">
        <v>800</v>
      </c>
      <c r="X1154" s="10"/>
      <c r="Y1154" s="4"/>
      <c r="Z1154" s="4"/>
      <c r="AA1154" s="4"/>
      <c r="AB1154" s="4"/>
    </row>
    <row r="1155" ht="30" customHeight="1" spans="1:28">
      <c r="A1155" s="4">
        <v>1149</v>
      </c>
      <c r="B1155" s="4" t="s">
        <v>3146</v>
      </c>
      <c r="C1155" s="4" t="s">
        <v>3147</v>
      </c>
      <c r="D1155" s="4" t="s">
        <v>3371</v>
      </c>
      <c r="E1155" s="4" t="s">
        <v>3052</v>
      </c>
      <c r="F1155" s="4" t="s">
        <v>3372</v>
      </c>
      <c r="G1155" s="4"/>
      <c r="H1155" s="4" t="s">
        <v>3377</v>
      </c>
      <c r="I1155" s="4" t="s">
        <v>3378</v>
      </c>
      <c r="J1155" s="4"/>
      <c r="K1155" s="4"/>
      <c r="L1155" s="4"/>
      <c r="M1155" s="4"/>
      <c r="N1155" s="7"/>
      <c r="O1155" s="4"/>
      <c r="P1155" s="4"/>
      <c r="Q1155" s="4"/>
      <c r="R1155" s="4"/>
      <c r="S1155" s="4"/>
      <c r="T1155" s="27" t="s">
        <v>41</v>
      </c>
      <c r="U1155" s="4" t="s">
        <v>42</v>
      </c>
      <c r="V1155" s="4">
        <v>15000</v>
      </c>
      <c r="W1155" s="4">
        <v>500</v>
      </c>
      <c r="X1155" s="9"/>
      <c r="Y1155" s="4"/>
      <c r="Z1155" s="4"/>
      <c r="AA1155" s="4"/>
      <c r="AB1155" s="4"/>
    </row>
    <row r="1156" ht="30" customHeight="1" spans="1:28">
      <c r="A1156" s="4">
        <v>1150</v>
      </c>
      <c r="B1156" s="4" t="s">
        <v>3146</v>
      </c>
      <c r="C1156" s="4" t="s">
        <v>3147</v>
      </c>
      <c r="D1156" s="4" t="s">
        <v>3379</v>
      </c>
      <c r="E1156" s="4" t="s">
        <v>3380</v>
      </c>
      <c r="F1156" s="4" t="s">
        <v>3381</v>
      </c>
      <c r="G1156" s="4" t="s">
        <v>40</v>
      </c>
      <c r="H1156" s="7" t="s">
        <v>3382</v>
      </c>
      <c r="I1156" s="7" t="s">
        <v>3383</v>
      </c>
      <c r="J1156" s="4"/>
      <c r="K1156" s="4"/>
      <c r="L1156" s="4"/>
      <c r="M1156" s="4"/>
      <c r="N1156" s="7"/>
      <c r="O1156" s="4"/>
      <c r="P1156" s="4"/>
      <c r="Q1156" s="4"/>
      <c r="R1156" s="4"/>
      <c r="S1156" s="4"/>
      <c r="T1156" s="4" t="s">
        <v>53</v>
      </c>
      <c r="U1156" s="4" t="s">
        <v>42</v>
      </c>
      <c r="V1156" s="4">
        <v>16000</v>
      </c>
      <c r="W1156" s="4">
        <v>700</v>
      </c>
      <c r="X1156" s="4">
        <v>700</v>
      </c>
      <c r="Y1156" s="4"/>
      <c r="Z1156" s="4">
        <v>4600</v>
      </c>
      <c r="AA1156" s="4" t="s">
        <v>42</v>
      </c>
      <c r="AB1156" s="4">
        <v>700</v>
      </c>
    </row>
    <row r="1157" ht="30" customHeight="1" spans="1:28">
      <c r="A1157" s="4">
        <v>1151</v>
      </c>
      <c r="B1157" s="4" t="s">
        <v>3146</v>
      </c>
      <c r="C1157" s="4" t="s">
        <v>3147</v>
      </c>
      <c r="D1157" s="4" t="s">
        <v>3384</v>
      </c>
      <c r="E1157" s="7" t="s">
        <v>3385</v>
      </c>
      <c r="F1157" s="4" t="s">
        <v>3386</v>
      </c>
      <c r="G1157" s="4" t="s">
        <v>40</v>
      </c>
      <c r="H1157" s="4" t="s">
        <v>3384</v>
      </c>
      <c r="I1157" s="7" t="s">
        <v>3385</v>
      </c>
      <c r="J1157" s="4"/>
      <c r="K1157" s="4"/>
      <c r="L1157" s="4"/>
      <c r="M1157" s="4"/>
      <c r="N1157" s="7"/>
      <c r="O1157" s="4"/>
      <c r="P1157" s="4"/>
      <c r="Q1157" s="4"/>
      <c r="R1157" s="4"/>
      <c r="S1157" s="4"/>
      <c r="T1157" s="27" t="s">
        <v>41</v>
      </c>
      <c r="U1157" s="4" t="s">
        <v>42</v>
      </c>
      <c r="V1157" s="4">
        <v>50000</v>
      </c>
      <c r="W1157" s="4">
        <v>800</v>
      </c>
      <c r="X1157" s="8">
        <v>2000</v>
      </c>
      <c r="Y1157" s="4"/>
      <c r="Z1157" s="4"/>
      <c r="AA1157" s="4" t="s">
        <v>42</v>
      </c>
      <c r="AB1157" s="4">
        <v>2000</v>
      </c>
    </row>
    <row r="1158" ht="30" customHeight="1" spans="1:28">
      <c r="A1158" s="4">
        <v>1152</v>
      </c>
      <c r="B1158" s="4" t="s">
        <v>3146</v>
      </c>
      <c r="C1158" s="4" t="s">
        <v>3147</v>
      </c>
      <c r="D1158" s="4" t="s">
        <v>3384</v>
      </c>
      <c r="E1158" s="7" t="s">
        <v>3385</v>
      </c>
      <c r="F1158" s="4" t="s">
        <v>3386</v>
      </c>
      <c r="G1158" s="4"/>
      <c r="H1158" s="4" t="s">
        <v>3387</v>
      </c>
      <c r="I1158" s="7" t="s">
        <v>3388</v>
      </c>
      <c r="J1158" s="4"/>
      <c r="K1158" s="4"/>
      <c r="L1158" s="4"/>
      <c r="M1158" s="4"/>
      <c r="N1158" s="7"/>
      <c r="O1158" s="4"/>
      <c r="P1158" s="4"/>
      <c r="Q1158" s="4"/>
      <c r="R1158" s="4"/>
      <c r="S1158" s="4"/>
      <c r="T1158" s="4" t="s">
        <v>53</v>
      </c>
      <c r="U1158" s="4" t="s">
        <v>42</v>
      </c>
      <c r="V1158" s="4">
        <v>50000</v>
      </c>
      <c r="W1158" s="4">
        <v>1200</v>
      </c>
      <c r="X1158" s="9"/>
      <c r="Y1158" s="4"/>
      <c r="Z1158" s="4"/>
      <c r="AA1158" s="4"/>
      <c r="AB1158" s="4"/>
    </row>
    <row r="1159" ht="30" customHeight="1" spans="1:28">
      <c r="A1159" s="4">
        <v>1153</v>
      </c>
      <c r="B1159" s="4" t="s">
        <v>3146</v>
      </c>
      <c r="C1159" s="4" t="s">
        <v>3147</v>
      </c>
      <c r="D1159" s="4" t="s">
        <v>3389</v>
      </c>
      <c r="E1159" s="4" t="s">
        <v>444</v>
      </c>
      <c r="F1159" s="4" t="s">
        <v>3390</v>
      </c>
      <c r="G1159" s="4" t="s">
        <v>40</v>
      </c>
      <c r="H1159" s="7" t="s">
        <v>3389</v>
      </c>
      <c r="I1159" s="7" t="s">
        <v>444</v>
      </c>
      <c r="J1159" s="4"/>
      <c r="K1159" s="4"/>
      <c r="L1159" s="4"/>
      <c r="M1159" s="4"/>
      <c r="N1159" s="7"/>
      <c r="O1159" s="4"/>
      <c r="P1159" s="4"/>
      <c r="Q1159" s="4"/>
      <c r="R1159" s="4"/>
      <c r="S1159" s="4"/>
      <c r="T1159" s="27" t="s">
        <v>41</v>
      </c>
      <c r="U1159" s="4" t="s">
        <v>42</v>
      </c>
      <c r="V1159" s="4">
        <v>30000</v>
      </c>
      <c r="W1159" s="4">
        <v>600</v>
      </c>
      <c r="X1159" s="8">
        <v>1100</v>
      </c>
      <c r="Y1159" s="4"/>
      <c r="Z1159" s="4"/>
      <c r="AA1159" s="4" t="s">
        <v>42</v>
      </c>
      <c r="AB1159" s="4">
        <v>1100</v>
      </c>
    </row>
    <row r="1160" ht="30" customHeight="1" spans="1:28">
      <c r="A1160" s="4">
        <v>1154</v>
      </c>
      <c r="B1160" s="4" t="s">
        <v>3146</v>
      </c>
      <c r="C1160" s="4" t="s">
        <v>3147</v>
      </c>
      <c r="D1160" s="4" t="s">
        <v>3389</v>
      </c>
      <c r="E1160" s="4" t="s">
        <v>444</v>
      </c>
      <c r="F1160" s="4" t="s">
        <v>3390</v>
      </c>
      <c r="G1160" s="4"/>
      <c r="H1160" s="7" t="s">
        <v>3391</v>
      </c>
      <c r="I1160" s="7" t="s">
        <v>703</v>
      </c>
      <c r="J1160" s="4"/>
      <c r="K1160" s="4"/>
      <c r="L1160" s="4"/>
      <c r="M1160" s="4"/>
      <c r="N1160" s="7"/>
      <c r="O1160" s="4"/>
      <c r="P1160" s="4"/>
      <c r="Q1160" s="4"/>
      <c r="R1160" s="4"/>
      <c r="S1160" s="4"/>
      <c r="T1160" s="27" t="s">
        <v>41</v>
      </c>
      <c r="U1160" s="4" t="s">
        <v>42</v>
      </c>
      <c r="V1160" s="4">
        <v>20000</v>
      </c>
      <c r="W1160" s="4">
        <v>500</v>
      </c>
      <c r="X1160" s="9"/>
      <c r="Y1160" s="4"/>
      <c r="Z1160" s="4"/>
      <c r="AA1160" s="4"/>
      <c r="AB1160" s="4"/>
    </row>
    <row r="1161" ht="30" customHeight="1" spans="1:28">
      <c r="A1161" s="4">
        <v>1155</v>
      </c>
      <c r="B1161" s="4" t="s">
        <v>3146</v>
      </c>
      <c r="C1161" s="4" t="s">
        <v>3147</v>
      </c>
      <c r="D1161" s="4" t="s">
        <v>3392</v>
      </c>
      <c r="E1161" s="4" t="s">
        <v>3393</v>
      </c>
      <c r="F1161" s="4" t="s">
        <v>3394</v>
      </c>
      <c r="G1161" s="4" t="s">
        <v>40</v>
      </c>
      <c r="H1161" s="4" t="s">
        <v>3392</v>
      </c>
      <c r="I1161" s="4" t="s">
        <v>3393</v>
      </c>
      <c r="J1161" s="4" t="s">
        <v>47</v>
      </c>
      <c r="K1161" s="4" t="s">
        <v>1014</v>
      </c>
      <c r="L1161" s="4" t="s">
        <v>1015</v>
      </c>
      <c r="M1161" s="7" t="s">
        <v>50</v>
      </c>
      <c r="N1161" s="7" t="s">
        <v>3349</v>
      </c>
      <c r="O1161" s="4">
        <v>12</v>
      </c>
      <c r="P1161" s="4"/>
      <c r="Q1161" s="4" t="s">
        <v>52</v>
      </c>
      <c r="R1161" s="4">
        <v>400</v>
      </c>
      <c r="S1161" s="4">
        <v>400</v>
      </c>
      <c r="T1161" s="4" t="s">
        <v>53</v>
      </c>
      <c r="U1161" s="4" t="s">
        <v>42</v>
      </c>
      <c r="V1161" s="4">
        <v>31000</v>
      </c>
      <c r="W1161" s="4">
        <v>1000</v>
      </c>
      <c r="X1161" s="8">
        <v>1700</v>
      </c>
      <c r="Y1161" s="4"/>
      <c r="Z1161" s="4"/>
      <c r="AA1161" s="4" t="s">
        <v>42</v>
      </c>
      <c r="AB1161" s="4">
        <v>2500</v>
      </c>
    </row>
    <row r="1162" ht="30" customHeight="1" spans="1:28">
      <c r="A1162" s="4">
        <v>1156</v>
      </c>
      <c r="B1162" s="4" t="s">
        <v>3146</v>
      </c>
      <c r="C1162" s="4" t="s">
        <v>3147</v>
      </c>
      <c r="D1162" s="4" t="s">
        <v>3392</v>
      </c>
      <c r="E1162" s="4" t="s">
        <v>3393</v>
      </c>
      <c r="F1162" s="4" t="s">
        <v>3394</v>
      </c>
      <c r="G1162" s="4"/>
      <c r="H1162" s="4" t="s">
        <v>3006</v>
      </c>
      <c r="I1162" s="4" t="s">
        <v>3388</v>
      </c>
      <c r="J1162" s="4" t="s">
        <v>47</v>
      </c>
      <c r="K1162" s="4" t="s">
        <v>1014</v>
      </c>
      <c r="L1162" s="4" t="s">
        <v>1015</v>
      </c>
      <c r="M1162" s="7" t="s">
        <v>50</v>
      </c>
      <c r="N1162" s="7" t="s">
        <v>3349</v>
      </c>
      <c r="O1162" s="4">
        <v>12</v>
      </c>
      <c r="P1162" s="4"/>
      <c r="Q1162" s="4" t="s">
        <v>52</v>
      </c>
      <c r="R1162" s="4">
        <v>400</v>
      </c>
      <c r="S1162" s="4">
        <v>400</v>
      </c>
      <c r="T1162" s="4" t="s">
        <v>53</v>
      </c>
      <c r="U1162" s="4" t="s">
        <v>42</v>
      </c>
      <c r="V1162" s="4">
        <v>20000</v>
      </c>
      <c r="W1162" s="4">
        <v>700</v>
      </c>
      <c r="X1162" s="9"/>
      <c r="Y1162" s="4"/>
      <c r="Z1162" s="4"/>
      <c r="AA1162" s="4"/>
      <c r="AB1162" s="4"/>
    </row>
    <row r="1163" ht="30" customHeight="1" spans="1:28">
      <c r="A1163" s="4">
        <v>1157</v>
      </c>
      <c r="B1163" s="4" t="s">
        <v>3146</v>
      </c>
      <c r="C1163" s="4" t="s">
        <v>3147</v>
      </c>
      <c r="D1163" s="4" t="s">
        <v>3395</v>
      </c>
      <c r="E1163" s="4" t="s">
        <v>3087</v>
      </c>
      <c r="F1163" s="4" t="s">
        <v>3396</v>
      </c>
      <c r="G1163" s="4" t="s">
        <v>40</v>
      </c>
      <c r="H1163" s="4" t="s">
        <v>3395</v>
      </c>
      <c r="I1163" s="4" t="s">
        <v>3087</v>
      </c>
      <c r="J1163" s="4" t="s">
        <v>731</v>
      </c>
      <c r="K1163" s="4" t="s">
        <v>3397</v>
      </c>
      <c r="L1163" s="4" t="s">
        <v>3398</v>
      </c>
      <c r="M1163" s="4" t="s">
        <v>152</v>
      </c>
      <c r="N1163" s="7" t="s">
        <v>3399</v>
      </c>
      <c r="O1163" s="4">
        <v>9</v>
      </c>
      <c r="P1163" s="4"/>
      <c r="Q1163" s="4" t="s">
        <v>52</v>
      </c>
      <c r="R1163" s="4">
        <v>1200</v>
      </c>
      <c r="S1163" s="4">
        <v>1000</v>
      </c>
      <c r="T1163" s="4" t="s">
        <v>53</v>
      </c>
      <c r="U1163" s="4" t="s">
        <v>42</v>
      </c>
      <c r="V1163" s="4">
        <v>54000</v>
      </c>
      <c r="W1163" s="4">
        <v>1200</v>
      </c>
      <c r="X1163" s="4">
        <v>0</v>
      </c>
      <c r="Y1163" s="4"/>
      <c r="Z1163" s="4">
        <v>24000</v>
      </c>
      <c r="AA1163" s="4" t="s">
        <v>52</v>
      </c>
      <c r="AB1163" s="4">
        <v>1000</v>
      </c>
    </row>
    <row r="1164" ht="30" customHeight="1" spans="1:28">
      <c r="A1164" s="4">
        <v>1158</v>
      </c>
      <c r="B1164" s="4" t="s">
        <v>3146</v>
      </c>
      <c r="C1164" s="4" t="s">
        <v>3147</v>
      </c>
      <c r="D1164" s="4" t="s">
        <v>3400</v>
      </c>
      <c r="E1164" s="4" t="s">
        <v>1175</v>
      </c>
      <c r="F1164" s="4" t="s">
        <v>3401</v>
      </c>
      <c r="G1164" s="4" t="s">
        <v>40</v>
      </c>
      <c r="H1164" s="4" t="s">
        <v>3402</v>
      </c>
      <c r="I1164" s="4" t="s">
        <v>444</v>
      </c>
      <c r="J1164" s="4" t="s">
        <v>47</v>
      </c>
      <c r="K1164" s="4" t="s">
        <v>48</v>
      </c>
      <c r="L1164" s="4" t="s">
        <v>251</v>
      </c>
      <c r="M1164" s="4" t="s">
        <v>50</v>
      </c>
      <c r="N1164" s="7" t="s">
        <v>3349</v>
      </c>
      <c r="O1164" s="4">
        <v>12</v>
      </c>
      <c r="P1164" s="4"/>
      <c r="Q1164" s="4" t="s">
        <v>52</v>
      </c>
      <c r="R1164" s="4">
        <v>400</v>
      </c>
      <c r="S1164" s="4">
        <v>400</v>
      </c>
      <c r="T1164" s="4" t="s">
        <v>53</v>
      </c>
      <c r="U1164" s="4" t="s">
        <v>52</v>
      </c>
      <c r="V1164" s="4">
        <v>50000</v>
      </c>
      <c r="W1164" s="4">
        <v>3200</v>
      </c>
      <c r="X1164" s="8">
        <v>4300</v>
      </c>
      <c r="Y1164" s="4"/>
      <c r="Z1164" s="4"/>
      <c r="AA1164" s="4" t="s">
        <v>42</v>
      </c>
      <c r="AB1164" s="4">
        <v>4700</v>
      </c>
    </row>
    <row r="1165" ht="30" customHeight="1" spans="1:28">
      <c r="A1165" s="4">
        <v>1159</v>
      </c>
      <c r="B1165" s="4" t="s">
        <v>3146</v>
      </c>
      <c r="C1165" s="4" t="s">
        <v>3147</v>
      </c>
      <c r="D1165" s="4" t="s">
        <v>3400</v>
      </c>
      <c r="E1165" s="4" t="s">
        <v>1175</v>
      </c>
      <c r="F1165" s="4" t="s">
        <v>3401</v>
      </c>
      <c r="G1165" s="4"/>
      <c r="H1165" s="4" t="s">
        <v>3403</v>
      </c>
      <c r="I1165" s="4" t="s">
        <v>432</v>
      </c>
      <c r="J1165" s="31"/>
      <c r="K1165" s="31"/>
      <c r="L1165" s="4"/>
      <c r="M1165" s="4"/>
      <c r="N1165" s="7"/>
      <c r="O1165" s="4"/>
      <c r="P1165" s="4"/>
      <c r="Q1165" s="4"/>
      <c r="R1165" s="4"/>
      <c r="S1165" s="4"/>
      <c r="T1165" s="27" t="s">
        <v>41</v>
      </c>
      <c r="U1165" s="4" t="s">
        <v>42</v>
      </c>
      <c r="V1165" s="4">
        <v>15000</v>
      </c>
      <c r="W1165" s="4">
        <v>500</v>
      </c>
      <c r="X1165" s="10"/>
      <c r="Y1165" s="4"/>
      <c r="Z1165" s="4"/>
      <c r="AA1165" s="4"/>
      <c r="AB1165" s="4"/>
    </row>
    <row r="1166" ht="30" customHeight="1" spans="1:28">
      <c r="A1166" s="4">
        <v>1160</v>
      </c>
      <c r="B1166" s="4" t="s">
        <v>3146</v>
      </c>
      <c r="C1166" s="4" t="s">
        <v>3147</v>
      </c>
      <c r="D1166" s="4" t="s">
        <v>3400</v>
      </c>
      <c r="E1166" s="4" t="s">
        <v>1175</v>
      </c>
      <c r="F1166" s="4" t="s">
        <v>3401</v>
      </c>
      <c r="G1166" s="4"/>
      <c r="H1166" s="4" t="s">
        <v>3404</v>
      </c>
      <c r="I1166" s="4" t="s">
        <v>852</v>
      </c>
      <c r="J1166" s="4"/>
      <c r="K1166" s="4"/>
      <c r="L1166" s="4"/>
      <c r="M1166" s="4"/>
      <c r="N1166" s="7"/>
      <c r="O1166" s="4"/>
      <c r="P1166" s="4"/>
      <c r="Q1166" s="4"/>
      <c r="R1166" s="4"/>
      <c r="S1166" s="4"/>
      <c r="T1166" s="27" t="s">
        <v>41</v>
      </c>
      <c r="U1166" s="4" t="s">
        <v>42</v>
      </c>
      <c r="V1166" s="4">
        <v>30000</v>
      </c>
      <c r="W1166" s="4">
        <v>600</v>
      </c>
      <c r="X1166" s="9"/>
      <c r="Y1166" s="4"/>
      <c r="Z1166" s="4"/>
      <c r="AA1166" s="4"/>
      <c r="AB1166" s="4"/>
    </row>
    <row r="1167" ht="30" customHeight="1" spans="1:28">
      <c r="A1167" s="4">
        <v>1161</v>
      </c>
      <c r="B1167" s="4" t="s">
        <v>3146</v>
      </c>
      <c r="C1167" s="4" t="s">
        <v>3147</v>
      </c>
      <c r="D1167" s="4" t="s">
        <v>1952</v>
      </c>
      <c r="E1167" s="4" t="s">
        <v>3149</v>
      </c>
      <c r="F1167" s="4" t="s">
        <v>3405</v>
      </c>
      <c r="G1167" s="4" t="s">
        <v>40</v>
      </c>
      <c r="H1167" s="4" t="s">
        <v>1952</v>
      </c>
      <c r="I1167" s="4" t="s">
        <v>3149</v>
      </c>
      <c r="J1167" s="4"/>
      <c r="K1167" s="4"/>
      <c r="L1167" s="4"/>
      <c r="M1167" s="4"/>
      <c r="N1167" s="7"/>
      <c r="O1167" s="4"/>
      <c r="P1167" s="4"/>
      <c r="Q1167" s="4"/>
      <c r="R1167" s="4"/>
      <c r="S1167" s="4"/>
      <c r="T1167" s="27" t="s">
        <v>41</v>
      </c>
      <c r="U1167" s="4" t="s">
        <v>42</v>
      </c>
      <c r="V1167" s="4">
        <v>30000</v>
      </c>
      <c r="W1167" s="4">
        <v>600</v>
      </c>
      <c r="X1167" s="8">
        <v>1700</v>
      </c>
      <c r="Y1167" s="4">
        <v>4000</v>
      </c>
      <c r="Z1167" s="4"/>
      <c r="AA1167" s="4" t="s">
        <v>42</v>
      </c>
      <c r="AB1167" s="4">
        <v>1700</v>
      </c>
    </row>
    <row r="1168" ht="30" customHeight="1" spans="1:28">
      <c r="A1168" s="4">
        <v>1162</v>
      </c>
      <c r="B1168" s="4" t="s">
        <v>3146</v>
      </c>
      <c r="C1168" s="4" t="s">
        <v>3147</v>
      </c>
      <c r="D1168" s="4" t="s">
        <v>1952</v>
      </c>
      <c r="E1168" s="4" t="s">
        <v>3149</v>
      </c>
      <c r="F1168" s="4" t="s">
        <v>3405</v>
      </c>
      <c r="G1168" s="4"/>
      <c r="H1168" s="4" t="s">
        <v>3406</v>
      </c>
      <c r="I1168" s="4" t="s">
        <v>3407</v>
      </c>
      <c r="J1168" s="4"/>
      <c r="K1168" s="4"/>
      <c r="L1168" s="4"/>
      <c r="M1168" s="4"/>
      <c r="N1168" s="7"/>
      <c r="O1168" s="4"/>
      <c r="P1168" s="4"/>
      <c r="Q1168" s="4"/>
      <c r="R1168" s="4"/>
      <c r="S1168" s="4"/>
      <c r="T1168" s="27" t="s">
        <v>41</v>
      </c>
      <c r="U1168" s="4" t="s">
        <v>42</v>
      </c>
      <c r="V1168" s="4">
        <v>30000</v>
      </c>
      <c r="W1168" s="4">
        <v>600</v>
      </c>
      <c r="X1168" s="10"/>
      <c r="Y1168" s="4"/>
      <c r="Z1168" s="4"/>
      <c r="AA1168" s="4"/>
      <c r="AB1168" s="4"/>
    </row>
    <row r="1169" ht="30" customHeight="1" spans="1:28">
      <c r="A1169" s="4">
        <v>1163</v>
      </c>
      <c r="B1169" s="4" t="s">
        <v>3146</v>
      </c>
      <c r="C1169" s="4" t="s">
        <v>3147</v>
      </c>
      <c r="D1169" s="4" t="s">
        <v>1952</v>
      </c>
      <c r="E1169" s="4" t="s">
        <v>3149</v>
      </c>
      <c r="F1169" s="4" t="s">
        <v>3405</v>
      </c>
      <c r="G1169" s="4"/>
      <c r="H1169" s="7" t="s">
        <v>3408</v>
      </c>
      <c r="I1169" s="7" t="s">
        <v>3409</v>
      </c>
      <c r="J1169" s="4"/>
      <c r="K1169" s="4"/>
      <c r="L1169" s="4"/>
      <c r="M1169" s="4"/>
      <c r="N1169" s="7"/>
      <c r="O1169" s="4"/>
      <c r="P1169" s="4"/>
      <c r="Q1169" s="4"/>
      <c r="R1169" s="4"/>
      <c r="S1169" s="4"/>
      <c r="T1169" s="27" t="s">
        <v>41</v>
      </c>
      <c r="U1169" s="4" t="s">
        <v>42</v>
      </c>
      <c r="V1169" s="4">
        <v>24000</v>
      </c>
      <c r="W1169" s="4">
        <v>500</v>
      </c>
      <c r="X1169" s="9"/>
      <c r="Y1169" s="4"/>
      <c r="Z1169" s="4"/>
      <c r="AA1169" s="4"/>
      <c r="AB1169" s="4"/>
    </row>
    <row r="1170" ht="30" customHeight="1" spans="1:28">
      <c r="A1170" s="4">
        <v>1164</v>
      </c>
      <c r="B1170" s="4" t="s">
        <v>3146</v>
      </c>
      <c r="C1170" s="4" t="s">
        <v>3147</v>
      </c>
      <c r="D1170" s="4" t="s">
        <v>3410</v>
      </c>
      <c r="E1170" s="4" t="s">
        <v>3411</v>
      </c>
      <c r="F1170" s="4" t="s">
        <v>2482</v>
      </c>
      <c r="G1170" s="4" t="s">
        <v>40</v>
      </c>
      <c r="H1170" s="7" t="s">
        <v>3410</v>
      </c>
      <c r="I1170" s="7" t="s">
        <v>3411</v>
      </c>
      <c r="J1170" s="4" t="s">
        <v>47</v>
      </c>
      <c r="K1170" s="4" t="s">
        <v>125</v>
      </c>
      <c r="L1170" s="4" t="s">
        <v>126</v>
      </c>
      <c r="M1170" s="4" t="s">
        <v>50</v>
      </c>
      <c r="N1170" s="7" t="s">
        <v>3412</v>
      </c>
      <c r="O1170" s="4">
        <v>8</v>
      </c>
      <c r="P1170" s="4"/>
      <c r="Q1170" s="4" t="s">
        <v>52</v>
      </c>
      <c r="R1170" s="4">
        <v>400</v>
      </c>
      <c r="S1170" s="4">
        <v>400</v>
      </c>
      <c r="T1170" s="4" t="s">
        <v>53</v>
      </c>
      <c r="U1170" s="4" t="s">
        <v>42</v>
      </c>
      <c r="V1170" s="4">
        <v>34000</v>
      </c>
      <c r="W1170" s="4">
        <v>1000</v>
      </c>
      <c r="X1170" s="8">
        <v>1700</v>
      </c>
      <c r="Y1170" s="4"/>
      <c r="Z1170" s="4"/>
      <c r="AA1170" s="4" t="s">
        <v>42</v>
      </c>
      <c r="AB1170" s="4">
        <v>2500</v>
      </c>
    </row>
    <row r="1171" ht="30" customHeight="1" spans="1:28">
      <c r="A1171" s="4">
        <v>1165</v>
      </c>
      <c r="B1171" s="4" t="s">
        <v>3146</v>
      </c>
      <c r="C1171" s="4" t="s">
        <v>3147</v>
      </c>
      <c r="D1171" s="4" t="s">
        <v>3410</v>
      </c>
      <c r="E1171" s="4" t="s">
        <v>3411</v>
      </c>
      <c r="F1171" s="4" t="s">
        <v>2482</v>
      </c>
      <c r="G1171" s="4"/>
      <c r="H1171" s="7" t="s">
        <v>3413</v>
      </c>
      <c r="I1171" s="7" t="s">
        <v>3414</v>
      </c>
      <c r="J1171" s="4" t="s">
        <v>47</v>
      </c>
      <c r="K1171" s="4" t="s">
        <v>48</v>
      </c>
      <c r="L1171" s="4" t="s">
        <v>251</v>
      </c>
      <c r="M1171" s="4" t="s">
        <v>50</v>
      </c>
      <c r="N1171" s="7" t="s">
        <v>3412</v>
      </c>
      <c r="O1171" s="4">
        <v>8</v>
      </c>
      <c r="P1171" s="4"/>
      <c r="Q1171" s="4" t="s">
        <v>52</v>
      </c>
      <c r="R1171" s="4">
        <v>400</v>
      </c>
      <c r="S1171" s="4">
        <v>400</v>
      </c>
      <c r="T1171" s="4" t="s">
        <v>53</v>
      </c>
      <c r="U1171" s="4" t="s">
        <v>42</v>
      </c>
      <c r="V1171" s="4">
        <v>24000</v>
      </c>
      <c r="W1171" s="4">
        <v>700</v>
      </c>
      <c r="X1171" s="9"/>
      <c r="Y1171" s="4"/>
      <c r="Z1171" s="4"/>
      <c r="AA1171" s="4"/>
      <c r="AB1171" s="4"/>
    </row>
    <row r="1172" ht="30" customHeight="1" spans="1:28">
      <c r="A1172" s="4">
        <v>1166</v>
      </c>
      <c r="B1172" s="4" t="s">
        <v>3146</v>
      </c>
      <c r="C1172" s="4" t="s">
        <v>3147</v>
      </c>
      <c r="D1172" s="7" t="s">
        <v>3415</v>
      </c>
      <c r="E1172" s="7" t="s">
        <v>816</v>
      </c>
      <c r="F1172" s="4" t="s">
        <v>2072</v>
      </c>
      <c r="G1172" s="4" t="s">
        <v>40</v>
      </c>
      <c r="H1172" s="7" t="s">
        <v>3415</v>
      </c>
      <c r="I1172" s="7" t="s">
        <v>816</v>
      </c>
      <c r="J1172" s="4" t="s">
        <v>191</v>
      </c>
      <c r="K1172" s="4" t="s">
        <v>192</v>
      </c>
      <c r="L1172" s="4" t="s">
        <v>3416</v>
      </c>
      <c r="M1172" s="4" t="s">
        <v>152</v>
      </c>
      <c r="N1172" s="4" t="s">
        <v>3182</v>
      </c>
      <c r="O1172" s="4">
        <v>12</v>
      </c>
      <c r="P1172" s="4"/>
      <c r="Q1172" s="4" t="s">
        <v>52</v>
      </c>
      <c r="R1172" s="4">
        <v>1200</v>
      </c>
      <c r="S1172" s="4">
        <v>1200</v>
      </c>
      <c r="T1172" s="4" t="s">
        <v>53</v>
      </c>
      <c r="U1172" s="4" t="s">
        <v>42</v>
      </c>
      <c r="V1172" s="4">
        <v>80000</v>
      </c>
      <c r="W1172" s="4">
        <v>1200</v>
      </c>
      <c r="X1172" s="4">
        <v>1200</v>
      </c>
      <c r="Y1172" s="4"/>
      <c r="Z1172" s="4">
        <v>14400</v>
      </c>
      <c r="AA1172" s="4" t="s">
        <v>42</v>
      </c>
      <c r="AB1172" s="4">
        <v>2400</v>
      </c>
    </row>
    <row r="1173" ht="30" customHeight="1" spans="1:28">
      <c r="A1173" s="4">
        <v>1167</v>
      </c>
      <c r="B1173" s="4" t="s">
        <v>3146</v>
      </c>
      <c r="C1173" s="4" t="s">
        <v>3147</v>
      </c>
      <c r="D1173" s="4" t="s">
        <v>3417</v>
      </c>
      <c r="E1173" s="4" t="s">
        <v>3003</v>
      </c>
      <c r="F1173" s="4" t="s">
        <v>3418</v>
      </c>
      <c r="G1173" s="4" t="s">
        <v>40</v>
      </c>
      <c r="H1173" s="4" t="s">
        <v>3417</v>
      </c>
      <c r="I1173" s="4" t="s">
        <v>3003</v>
      </c>
      <c r="J1173" s="4" t="s">
        <v>47</v>
      </c>
      <c r="K1173" s="4" t="s">
        <v>902</v>
      </c>
      <c r="L1173" s="4" t="s">
        <v>1168</v>
      </c>
      <c r="M1173" s="4" t="s">
        <v>50</v>
      </c>
      <c r="N1173" s="7" t="s">
        <v>3349</v>
      </c>
      <c r="O1173" s="4">
        <v>12</v>
      </c>
      <c r="P1173" s="4"/>
      <c r="Q1173" s="4" t="s">
        <v>52</v>
      </c>
      <c r="R1173" s="4">
        <v>400</v>
      </c>
      <c r="S1173" s="4">
        <v>400</v>
      </c>
      <c r="T1173" s="4" t="s">
        <v>53</v>
      </c>
      <c r="U1173" s="4" t="s">
        <v>52</v>
      </c>
      <c r="V1173" s="4">
        <v>32040</v>
      </c>
      <c r="W1173" s="4">
        <v>3000</v>
      </c>
      <c r="X1173" s="8">
        <v>5400</v>
      </c>
      <c r="Y1173" s="4"/>
      <c r="Z1173" s="4"/>
      <c r="AA1173" s="4" t="s">
        <v>42</v>
      </c>
      <c r="AB1173" s="4">
        <v>8200</v>
      </c>
    </row>
    <row r="1174" ht="30" customHeight="1" spans="1:28">
      <c r="A1174" s="4">
        <v>1168</v>
      </c>
      <c r="B1174" s="4" t="s">
        <v>3146</v>
      </c>
      <c r="C1174" s="4" t="s">
        <v>3147</v>
      </c>
      <c r="D1174" s="4" t="s">
        <v>3417</v>
      </c>
      <c r="E1174" s="4" t="s">
        <v>3003</v>
      </c>
      <c r="F1174" s="4" t="s">
        <v>3418</v>
      </c>
      <c r="G1174" s="4"/>
      <c r="H1174" s="4" t="s">
        <v>3419</v>
      </c>
      <c r="I1174" s="4" t="s">
        <v>3003</v>
      </c>
      <c r="J1174" s="4" t="s">
        <v>149</v>
      </c>
      <c r="K1174" s="4" t="s">
        <v>2316</v>
      </c>
      <c r="L1174" s="4" t="s">
        <v>2317</v>
      </c>
      <c r="M1174" s="4" t="s">
        <v>152</v>
      </c>
      <c r="N1174" s="7" t="s">
        <v>3349</v>
      </c>
      <c r="O1174" s="4">
        <v>12</v>
      </c>
      <c r="P1174" s="4"/>
      <c r="Q1174" s="4" t="s">
        <v>52</v>
      </c>
      <c r="R1174" s="4">
        <v>1200</v>
      </c>
      <c r="S1174" s="4">
        <v>1200</v>
      </c>
      <c r="T1174" s="4" t="s">
        <v>53</v>
      </c>
      <c r="U1174" s="4" t="s">
        <v>42</v>
      </c>
      <c r="V1174" s="4">
        <v>50000</v>
      </c>
      <c r="W1174" s="4">
        <v>1200</v>
      </c>
      <c r="X1174" s="10"/>
      <c r="Y1174" s="4"/>
      <c r="Z1174" s="4"/>
      <c r="AA1174" s="4"/>
      <c r="AB1174" s="4"/>
    </row>
    <row r="1175" ht="30" customHeight="1" spans="1:28">
      <c r="A1175" s="4">
        <v>1169</v>
      </c>
      <c r="B1175" s="4" t="s">
        <v>3146</v>
      </c>
      <c r="C1175" s="4" t="s">
        <v>3147</v>
      </c>
      <c r="D1175" s="4" t="s">
        <v>3417</v>
      </c>
      <c r="E1175" s="4" t="s">
        <v>3003</v>
      </c>
      <c r="F1175" s="4" t="s">
        <v>3418</v>
      </c>
      <c r="G1175" s="4"/>
      <c r="H1175" s="4" t="s">
        <v>3420</v>
      </c>
      <c r="I1175" s="4" t="s">
        <v>3421</v>
      </c>
      <c r="J1175" s="4" t="s">
        <v>149</v>
      </c>
      <c r="K1175" s="4" t="s">
        <v>2316</v>
      </c>
      <c r="L1175" s="4" t="s">
        <v>2317</v>
      </c>
      <c r="M1175" s="4" t="s">
        <v>152</v>
      </c>
      <c r="N1175" s="7" t="s">
        <v>3349</v>
      </c>
      <c r="O1175" s="4">
        <v>12</v>
      </c>
      <c r="P1175" s="4"/>
      <c r="Q1175" s="4" t="s">
        <v>52</v>
      </c>
      <c r="R1175" s="4">
        <v>1200</v>
      </c>
      <c r="S1175" s="4">
        <v>1200</v>
      </c>
      <c r="T1175" s="4" t="s">
        <v>53</v>
      </c>
      <c r="U1175" s="4" t="s">
        <v>42</v>
      </c>
      <c r="V1175" s="4">
        <v>50000</v>
      </c>
      <c r="W1175" s="4">
        <v>1200</v>
      </c>
      <c r="X1175" s="9"/>
      <c r="Y1175" s="4"/>
      <c r="Z1175" s="4"/>
      <c r="AA1175" s="4"/>
      <c r="AB1175" s="4"/>
    </row>
    <row r="1176" ht="30" customHeight="1" spans="1:28">
      <c r="A1176" s="4">
        <v>1170</v>
      </c>
      <c r="B1176" s="4" t="s">
        <v>3146</v>
      </c>
      <c r="C1176" s="4" t="s">
        <v>3147</v>
      </c>
      <c r="D1176" s="4" t="s">
        <v>3422</v>
      </c>
      <c r="E1176" s="4" t="s">
        <v>301</v>
      </c>
      <c r="F1176" s="7" t="s">
        <v>3423</v>
      </c>
      <c r="G1176" s="4" t="s">
        <v>1464</v>
      </c>
      <c r="H1176" s="4" t="s">
        <v>3422</v>
      </c>
      <c r="I1176" s="4" t="s">
        <v>301</v>
      </c>
      <c r="J1176" s="4"/>
      <c r="K1176" s="4"/>
      <c r="L1176" s="4"/>
      <c r="M1176" s="4"/>
      <c r="N1176" s="7"/>
      <c r="O1176" s="4"/>
      <c r="P1176" s="4"/>
      <c r="Q1176" s="4"/>
      <c r="R1176" s="4"/>
      <c r="S1176" s="4"/>
      <c r="T1176" s="4" t="s">
        <v>53</v>
      </c>
      <c r="U1176" s="4" t="s">
        <v>42</v>
      </c>
      <c r="V1176" s="4">
        <v>31138</v>
      </c>
      <c r="W1176" s="4">
        <v>1000</v>
      </c>
      <c r="X1176" s="4">
        <v>1000</v>
      </c>
      <c r="Y1176" s="4"/>
      <c r="Z1176" s="4"/>
      <c r="AA1176" s="4" t="s">
        <v>42</v>
      </c>
      <c r="AB1176" s="4">
        <v>1000</v>
      </c>
    </row>
    <row r="1177" ht="30" customHeight="1" spans="1:28">
      <c r="A1177" s="4">
        <v>1171</v>
      </c>
      <c r="B1177" s="4" t="s">
        <v>3146</v>
      </c>
      <c r="C1177" s="4" t="s">
        <v>3424</v>
      </c>
      <c r="D1177" s="4" t="s">
        <v>3425</v>
      </c>
      <c r="E1177" s="4" t="s">
        <v>3426</v>
      </c>
      <c r="F1177" s="4" t="s">
        <v>3427</v>
      </c>
      <c r="G1177" s="4" t="s">
        <v>40</v>
      </c>
      <c r="H1177" s="4" t="s">
        <v>3425</v>
      </c>
      <c r="I1177" s="4" t="s">
        <v>3426</v>
      </c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 t="s">
        <v>41</v>
      </c>
      <c r="U1177" s="4" t="s">
        <v>42</v>
      </c>
      <c r="V1177" s="4">
        <v>32000</v>
      </c>
      <c r="W1177" s="4">
        <v>600</v>
      </c>
      <c r="X1177" s="4">
        <v>600</v>
      </c>
      <c r="Y1177" s="4"/>
      <c r="Z1177" s="4">
        <v>14400</v>
      </c>
      <c r="AA1177" s="4" t="s">
        <v>42</v>
      </c>
      <c r="AB1177" s="4">
        <v>600</v>
      </c>
    </row>
    <row r="1178" ht="30" customHeight="1" spans="1:28">
      <c r="A1178" s="4">
        <v>1172</v>
      </c>
      <c r="B1178" s="4" t="s">
        <v>3146</v>
      </c>
      <c r="C1178" s="4" t="s">
        <v>3424</v>
      </c>
      <c r="D1178" s="4" t="s">
        <v>3428</v>
      </c>
      <c r="E1178" s="4" t="s">
        <v>1294</v>
      </c>
      <c r="F1178" s="4" t="s">
        <v>3429</v>
      </c>
      <c r="G1178" s="4" t="s">
        <v>40</v>
      </c>
      <c r="H1178" s="4" t="s">
        <v>3430</v>
      </c>
      <c r="I1178" s="4" t="s">
        <v>1906</v>
      </c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 t="s">
        <v>53</v>
      </c>
      <c r="U1178" s="4" t="s">
        <v>52</v>
      </c>
      <c r="V1178" s="4">
        <v>65000</v>
      </c>
      <c r="W1178" s="4">
        <v>3200</v>
      </c>
      <c r="X1178" s="4">
        <v>2500</v>
      </c>
      <c r="Y1178" s="4"/>
      <c r="Z1178" s="4">
        <v>22500</v>
      </c>
      <c r="AA1178" s="4" t="s">
        <v>52</v>
      </c>
      <c r="AB1178" s="4">
        <v>2500</v>
      </c>
    </row>
    <row r="1179" ht="30" customHeight="1" spans="1:28">
      <c r="A1179" s="4">
        <v>1173</v>
      </c>
      <c r="B1179" s="4" t="s">
        <v>3146</v>
      </c>
      <c r="C1179" s="4" t="s">
        <v>3424</v>
      </c>
      <c r="D1179" s="4" t="s">
        <v>3431</v>
      </c>
      <c r="E1179" s="4" t="s">
        <v>3426</v>
      </c>
      <c r="F1179" s="4" t="s">
        <v>835</v>
      </c>
      <c r="G1179" s="4" t="s">
        <v>40</v>
      </c>
      <c r="H1179" s="4" t="s">
        <v>3431</v>
      </c>
      <c r="I1179" s="4" t="s">
        <v>3426</v>
      </c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 t="s">
        <v>53</v>
      </c>
      <c r="U1179" s="4" t="s">
        <v>42</v>
      </c>
      <c r="V1179" s="4">
        <v>32500</v>
      </c>
      <c r="W1179" s="4">
        <v>1000</v>
      </c>
      <c r="X1179" s="4">
        <v>1000</v>
      </c>
      <c r="Y1179" s="4"/>
      <c r="Z1179" s="4"/>
      <c r="AA1179" s="4" t="s">
        <v>42</v>
      </c>
      <c r="AB1179" s="4">
        <v>1000</v>
      </c>
    </row>
    <row r="1180" ht="30" customHeight="1" spans="1:28">
      <c r="A1180" s="4">
        <v>1174</v>
      </c>
      <c r="B1180" s="4" t="s">
        <v>3146</v>
      </c>
      <c r="C1180" s="4" t="s">
        <v>3424</v>
      </c>
      <c r="D1180" s="4" t="s">
        <v>3432</v>
      </c>
      <c r="E1180" s="4" t="s">
        <v>3433</v>
      </c>
      <c r="F1180" s="4" t="s">
        <v>3434</v>
      </c>
      <c r="G1180" s="4" t="s">
        <v>40</v>
      </c>
      <c r="H1180" s="4" t="s">
        <v>3432</v>
      </c>
      <c r="I1180" s="4" t="s">
        <v>3433</v>
      </c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 t="s">
        <v>53</v>
      </c>
      <c r="U1180" s="4" t="s">
        <v>42</v>
      </c>
      <c r="V1180" s="4">
        <v>25200</v>
      </c>
      <c r="W1180" s="4">
        <v>700</v>
      </c>
      <c r="X1180" s="8">
        <v>1400</v>
      </c>
      <c r="Y1180" s="4"/>
      <c r="Z1180" s="4"/>
      <c r="AA1180" s="4" t="s">
        <v>42</v>
      </c>
      <c r="AB1180" s="4">
        <v>1400</v>
      </c>
    </row>
    <row r="1181" ht="30" customHeight="1" spans="1:28">
      <c r="A1181" s="4">
        <v>1175</v>
      </c>
      <c r="B1181" s="4" t="s">
        <v>3146</v>
      </c>
      <c r="C1181" s="4" t="s">
        <v>3424</v>
      </c>
      <c r="D1181" s="4" t="s">
        <v>3432</v>
      </c>
      <c r="E1181" s="4" t="s">
        <v>3433</v>
      </c>
      <c r="F1181" s="4" t="s">
        <v>3434</v>
      </c>
      <c r="G1181" s="4"/>
      <c r="H1181" s="4" t="s">
        <v>3435</v>
      </c>
      <c r="I1181" s="4" t="s">
        <v>3436</v>
      </c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 t="s">
        <v>53</v>
      </c>
      <c r="U1181" s="4" t="s">
        <v>42</v>
      </c>
      <c r="V1181" s="4">
        <v>25200</v>
      </c>
      <c r="W1181" s="4">
        <v>700</v>
      </c>
      <c r="X1181" s="9"/>
      <c r="Y1181" s="4"/>
      <c r="Z1181" s="4"/>
      <c r="AA1181" s="4"/>
      <c r="AB1181" s="4"/>
    </row>
    <row r="1182" ht="30" customHeight="1" spans="1:28">
      <c r="A1182" s="4">
        <v>1176</v>
      </c>
      <c r="B1182" s="4" t="s">
        <v>3146</v>
      </c>
      <c r="C1182" s="4" t="s">
        <v>3424</v>
      </c>
      <c r="D1182" s="4" t="s">
        <v>3437</v>
      </c>
      <c r="E1182" s="4" t="s">
        <v>3426</v>
      </c>
      <c r="F1182" s="4" t="s">
        <v>3438</v>
      </c>
      <c r="G1182" s="4" t="s">
        <v>40</v>
      </c>
      <c r="H1182" s="4" t="s">
        <v>3439</v>
      </c>
      <c r="I1182" s="4" t="s">
        <v>1906</v>
      </c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 t="s">
        <v>53</v>
      </c>
      <c r="U1182" s="4" t="s">
        <v>52</v>
      </c>
      <c r="V1182" s="4">
        <v>65000</v>
      </c>
      <c r="W1182" s="4">
        <v>3200</v>
      </c>
      <c r="X1182" s="8">
        <v>3800</v>
      </c>
      <c r="Y1182" s="4"/>
      <c r="Z1182" s="4"/>
      <c r="AA1182" s="4" t="s">
        <v>42</v>
      </c>
      <c r="AB1182" s="4">
        <v>3800</v>
      </c>
    </row>
    <row r="1183" ht="30" customHeight="1" spans="1:28">
      <c r="A1183" s="4">
        <v>1177</v>
      </c>
      <c r="B1183" s="4" t="s">
        <v>3146</v>
      </c>
      <c r="C1183" s="4" t="s">
        <v>3424</v>
      </c>
      <c r="D1183" s="4" t="s">
        <v>3437</v>
      </c>
      <c r="E1183" s="4" t="s">
        <v>3426</v>
      </c>
      <c r="F1183" s="4" t="s">
        <v>3438</v>
      </c>
      <c r="G1183" s="4"/>
      <c r="H1183" s="4" t="s">
        <v>3440</v>
      </c>
      <c r="I1183" s="4" t="s">
        <v>3441</v>
      </c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 t="s">
        <v>41</v>
      </c>
      <c r="U1183" s="4" t="s">
        <v>42</v>
      </c>
      <c r="V1183" s="4">
        <v>30700</v>
      </c>
      <c r="W1183" s="4">
        <v>600</v>
      </c>
      <c r="X1183" s="9"/>
      <c r="Y1183" s="4"/>
      <c r="Z1183" s="4"/>
      <c r="AA1183" s="4"/>
      <c r="AB1183" s="4"/>
    </row>
    <row r="1184" ht="30" customHeight="1" spans="1:28">
      <c r="A1184" s="4">
        <v>1178</v>
      </c>
      <c r="B1184" s="4" t="s">
        <v>3146</v>
      </c>
      <c r="C1184" s="4" t="s">
        <v>3424</v>
      </c>
      <c r="D1184" s="4" t="s">
        <v>3442</v>
      </c>
      <c r="E1184" s="4" t="s">
        <v>2385</v>
      </c>
      <c r="F1184" s="4" t="s">
        <v>3443</v>
      </c>
      <c r="G1184" s="4" t="s">
        <v>40</v>
      </c>
      <c r="H1184" s="4" t="s">
        <v>3442</v>
      </c>
      <c r="I1184" s="4" t="s">
        <v>2385</v>
      </c>
      <c r="J1184" s="4" t="s">
        <v>824</v>
      </c>
      <c r="K1184" s="4" t="s">
        <v>824</v>
      </c>
      <c r="L1184" s="4" t="s">
        <v>825</v>
      </c>
      <c r="M1184" s="4" t="s">
        <v>152</v>
      </c>
      <c r="N1184" s="4" t="s">
        <v>3444</v>
      </c>
      <c r="O1184" s="4">
        <v>12</v>
      </c>
      <c r="P1184" s="4"/>
      <c r="Q1184" s="4" t="s">
        <v>52</v>
      </c>
      <c r="R1184" s="4">
        <v>1200</v>
      </c>
      <c r="S1184" s="4">
        <v>1200</v>
      </c>
      <c r="T1184" s="4" t="s">
        <v>53</v>
      </c>
      <c r="U1184" s="4" t="s">
        <v>52</v>
      </c>
      <c r="V1184" s="4">
        <v>55000</v>
      </c>
      <c r="W1184" s="4">
        <v>3200</v>
      </c>
      <c r="X1184" s="4">
        <v>3200</v>
      </c>
      <c r="Y1184" s="4"/>
      <c r="Z1184" s="4"/>
      <c r="AA1184" s="4" t="s">
        <v>42</v>
      </c>
      <c r="AB1184" s="4">
        <v>4400</v>
      </c>
    </row>
    <row r="1185" ht="30" customHeight="1" spans="1:28">
      <c r="A1185" s="4">
        <v>1179</v>
      </c>
      <c r="B1185" s="4" t="s">
        <v>3146</v>
      </c>
      <c r="C1185" s="4" t="s">
        <v>3424</v>
      </c>
      <c r="D1185" s="4" t="s">
        <v>3445</v>
      </c>
      <c r="E1185" s="4" t="s">
        <v>1291</v>
      </c>
      <c r="F1185" s="4" t="s">
        <v>3446</v>
      </c>
      <c r="G1185" s="4" t="s">
        <v>40</v>
      </c>
      <c r="H1185" s="4" t="s">
        <v>3445</v>
      </c>
      <c r="I1185" s="4" t="s">
        <v>1291</v>
      </c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 t="s">
        <v>53</v>
      </c>
      <c r="U1185" s="4" t="s">
        <v>52</v>
      </c>
      <c r="V1185" s="4">
        <v>65000</v>
      </c>
      <c r="W1185" s="4">
        <v>3200</v>
      </c>
      <c r="X1185" s="8">
        <v>10400</v>
      </c>
      <c r="Y1185" s="4"/>
      <c r="Z1185" s="4"/>
      <c r="AA1185" s="4" t="s">
        <v>42</v>
      </c>
      <c r="AB1185" s="4">
        <v>10800</v>
      </c>
    </row>
    <row r="1186" ht="30" customHeight="1" spans="1:28">
      <c r="A1186" s="4">
        <v>1180</v>
      </c>
      <c r="B1186" s="4" t="s">
        <v>3146</v>
      </c>
      <c r="C1186" s="4" t="s">
        <v>3424</v>
      </c>
      <c r="D1186" s="4" t="s">
        <v>3445</v>
      </c>
      <c r="E1186" s="4" t="s">
        <v>1291</v>
      </c>
      <c r="F1186" s="4" t="s">
        <v>3446</v>
      </c>
      <c r="G1186" s="4"/>
      <c r="H1186" s="4" t="s">
        <v>3447</v>
      </c>
      <c r="I1186" s="4" t="s">
        <v>3448</v>
      </c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 t="s">
        <v>53</v>
      </c>
      <c r="U1186" s="4" t="s">
        <v>52</v>
      </c>
      <c r="V1186" s="4">
        <v>65000</v>
      </c>
      <c r="W1186" s="4">
        <v>3200</v>
      </c>
      <c r="X1186" s="10"/>
      <c r="Y1186" s="4"/>
      <c r="Z1186" s="4"/>
      <c r="AA1186" s="4"/>
      <c r="AB1186" s="4"/>
    </row>
    <row r="1187" ht="30" customHeight="1" spans="1:28">
      <c r="A1187" s="4">
        <v>1181</v>
      </c>
      <c r="B1187" s="4" t="s">
        <v>3146</v>
      </c>
      <c r="C1187" s="4" t="s">
        <v>3424</v>
      </c>
      <c r="D1187" s="4" t="s">
        <v>3445</v>
      </c>
      <c r="E1187" s="4" t="s">
        <v>1291</v>
      </c>
      <c r="F1187" s="4" t="s">
        <v>3446</v>
      </c>
      <c r="G1187" s="4"/>
      <c r="H1187" s="4" t="s">
        <v>3449</v>
      </c>
      <c r="I1187" s="4" t="s">
        <v>3433</v>
      </c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 t="s">
        <v>53</v>
      </c>
      <c r="U1187" s="4" t="s">
        <v>52</v>
      </c>
      <c r="V1187" s="4">
        <v>35000</v>
      </c>
      <c r="W1187" s="4">
        <v>3000</v>
      </c>
      <c r="X1187" s="10"/>
      <c r="Y1187" s="4"/>
      <c r="Z1187" s="4"/>
      <c r="AA1187" s="4"/>
      <c r="AB1187" s="4"/>
    </row>
    <row r="1188" ht="30" customHeight="1" spans="1:28">
      <c r="A1188" s="4">
        <v>1182</v>
      </c>
      <c r="B1188" s="4" t="s">
        <v>3146</v>
      </c>
      <c r="C1188" s="4" t="s">
        <v>3424</v>
      </c>
      <c r="D1188" s="4" t="s">
        <v>3445</v>
      </c>
      <c r="E1188" s="4" t="s">
        <v>1291</v>
      </c>
      <c r="F1188" s="4" t="s">
        <v>3446</v>
      </c>
      <c r="G1188" s="4"/>
      <c r="H1188" s="4" t="s">
        <v>3450</v>
      </c>
      <c r="I1188" s="4" t="s">
        <v>3451</v>
      </c>
      <c r="J1188" s="4" t="s">
        <v>47</v>
      </c>
      <c r="K1188" s="4" t="s">
        <v>48</v>
      </c>
      <c r="L1188" s="4" t="s">
        <v>49</v>
      </c>
      <c r="M1188" s="4" t="s">
        <v>50</v>
      </c>
      <c r="N1188" s="4" t="s">
        <v>3444</v>
      </c>
      <c r="O1188" s="4">
        <v>12</v>
      </c>
      <c r="P1188" s="4"/>
      <c r="Q1188" s="4" t="s">
        <v>52</v>
      </c>
      <c r="R1188" s="4">
        <v>400</v>
      </c>
      <c r="S1188" s="4">
        <v>400</v>
      </c>
      <c r="T1188" s="4" t="s">
        <v>53</v>
      </c>
      <c r="U1188" s="4" t="s">
        <v>42</v>
      </c>
      <c r="V1188" s="4">
        <v>42000</v>
      </c>
      <c r="W1188" s="4">
        <v>1000</v>
      </c>
      <c r="X1188" s="9"/>
      <c r="Y1188" s="4"/>
      <c r="Z1188" s="4"/>
      <c r="AA1188" s="4"/>
      <c r="AB1188" s="4"/>
    </row>
    <row r="1189" ht="30" customHeight="1" spans="1:28">
      <c r="A1189" s="4">
        <v>1183</v>
      </c>
      <c r="B1189" s="4" t="s">
        <v>3146</v>
      </c>
      <c r="C1189" s="4" t="s">
        <v>3424</v>
      </c>
      <c r="D1189" s="4" t="s">
        <v>3452</v>
      </c>
      <c r="E1189" s="4" t="s">
        <v>3426</v>
      </c>
      <c r="F1189" s="4" t="s">
        <v>3453</v>
      </c>
      <c r="G1189" s="4" t="s">
        <v>40</v>
      </c>
      <c r="H1189" s="4" t="s">
        <v>3454</v>
      </c>
      <c r="I1189" s="4" t="s">
        <v>3455</v>
      </c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 t="s">
        <v>53</v>
      </c>
      <c r="U1189" s="4" t="s">
        <v>52</v>
      </c>
      <c r="V1189" s="4">
        <v>65000</v>
      </c>
      <c r="W1189" s="4">
        <v>3200</v>
      </c>
      <c r="X1189" s="8">
        <v>4600</v>
      </c>
      <c r="Y1189" s="4"/>
      <c r="Z1189" s="4">
        <v>16800</v>
      </c>
      <c r="AA1189" s="4" t="s">
        <v>42</v>
      </c>
      <c r="AB1189" s="4">
        <v>4600</v>
      </c>
    </row>
    <row r="1190" ht="30" customHeight="1" spans="1:28">
      <c r="A1190" s="4">
        <v>1184</v>
      </c>
      <c r="B1190" s="4" t="s">
        <v>3146</v>
      </c>
      <c r="C1190" s="4" t="s">
        <v>3424</v>
      </c>
      <c r="D1190" s="4" t="s">
        <v>3452</v>
      </c>
      <c r="E1190" s="4" t="s">
        <v>3426</v>
      </c>
      <c r="F1190" s="4" t="s">
        <v>3453</v>
      </c>
      <c r="G1190" s="4"/>
      <c r="H1190" s="4" t="s">
        <v>3456</v>
      </c>
      <c r="I1190" s="4" t="s">
        <v>3225</v>
      </c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 t="s">
        <v>41</v>
      </c>
      <c r="U1190" s="4" t="s">
        <v>42</v>
      </c>
      <c r="V1190" s="4">
        <v>30000</v>
      </c>
      <c r="W1190" s="4">
        <v>600</v>
      </c>
      <c r="X1190" s="10"/>
      <c r="Y1190" s="4"/>
      <c r="Z1190" s="4"/>
      <c r="AA1190" s="4"/>
      <c r="AB1190" s="4"/>
    </row>
    <row r="1191" ht="30" customHeight="1" spans="1:28">
      <c r="A1191" s="4">
        <v>1185</v>
      </c>
      <c r="B1191" s="4" t="s">
        <v>3146</v>
      </c>
      <c r="C1191" s="4" t="s">
        <v>3424</v>
      </c>
      <c r="D1191" s="4" t="s">
        <v>3452</v>
      </c>
      <c r="E1191" s="4" t="s">
        <v>3426</v>
      </c>
      <c r="F1191" s="4" t="s">
        <v>3453</v>
      </c>
      <c r="G1191" s="4"/>
      <c r="H1191" s="4" t="s">
        <v>3457</v>
      </c>
      <c r="I1191" s="4" t="s">
        <v>1906</v>
      </c>
      <c r="J1191" s="4"/>
      <c r="K1191" s="4"/>
      <c r="L1191" s="4"/>
      <c r="M1191" s="4"/>
      <c r="N1191" s="4"/>
      <c r="O1191" s="4" t="s">
        <v>3367</v>
      </c>
      <c r="P1191" s="4"/>
      <c r="Q1191" s="4"/>
      <c r="R1191" s="4"/>
      <c r="S1191" s="4"/>
      <c r="T1191" s="4" t="s">
        <v>41</v>
      </c>
      <c r="U1191" s="4" t="s">
        <v>42</v>
      </c>
      <c r="V1191" s="4">
        <v>55000</v>
      </c>
      <c r="W1191" s="4">
        <v>800</v>
      </c>
      <c r="X1191" s="9"/>
      <c r="Y1191" s="4"/>
      <c r="Z1191" s="4"/>
      <c r="AA1191" s="4"/>
      <c r="AB1191" s="4"/>
    </row>
    <row r="1192" ht="30" customHeight="1" spans="1:28">
      <c r="A1192" s="4">
        <v>1186</v>
      </c>
      <c r="B1192" s="4" t="s">
        <v>3146</v>
      </c>
      <c r="C1192" s="4" t="s">
        <v>3424</v>
      </c>
      <c r="D1192" s="4" t="s">
        <v>3458</v>
      </c>
      <c r="E1192" s="4" t="s">
        <v>3459</v>
      </c>
      <c r="F1192" s="4" t="s">
        <v>427</v>
      </c>
      <c r="G1192" s="4" t="s">
        <v>40</v>
      </c>
      <c r="H1192" s="4" t="s">
        <v>3460</v>
      </c>
      <c r="I1192" s="4" t="s">
        <v>3433</v>
      </c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 t="s">
        <v>53</v>
      </c>
      <c r="U1192" s="4" t="s">
        <v>52</v>
      </c>
      <c r="V1192" s="4">
        <v>75000</v>
      </c>
      <c r="W1192" s="4">
        <v>3200</v>
      </c>
      <c r="X1192" s="4">
        <v>3200</v>
      </c>
      <c r="Y1192" s="4"/>
      <c r="Z1192" s="4"/>
      <c r="AA1192" s="4" t="s">
        <v>42</v>
      </c>
      <c r="AB1192" s="4">
        <v>3200</v>
      </c>
    </row>
    <row r="1193" ht="30" customHeight="1" spans="1:28">
      <c r="A1193" s="4">
        <v>1187</v>
      </c>
      <c r="B1193" s="4" t="s">
        <v>3146</v>
      </c>
      <c r="C1193" s="4" t="s">
        <v>3424</v>
      </c>
      <c r="D1193" s="4" t="s">
        <v>3461</v>
      </c>
      <c r="E1193" s="4" t="s">
        <v>1906</v>
      </c>
      <c r="F1193" s="4" t="s">
        <v>3462</v>
      </c>
      <c r="G1193" s="4" t="s">
        <v>40</v>
      </c>
      <c r="H1193" s="4" t="s">
        <v>3461</v>
      </c>
      <c r="I1193" s="4" t="s">
        <v>1906</v>
      </c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 t="s">
        <v>41</v>
      </c>
      <c r="U1193" s="4" t="s">
        <v>42</v>
      </c>
      <c r="V1193" s="4">
        <v>50000</v>
      </c>
      <c r="W1193" s="4">
        <v>800</v>
      </c>
      <c r="X1193" s="8">
        <v>1600</v>
      </c>
      <c r="Y1193" s="4"/>
      <c r="Z1193" s="4"/>
      <c r="AA1193" s="4" t="s">
        <v>42</v>
      </c>
      <c r="AB1193" s="4">
        <v>1600</v>
      </c>
    </row>
    <row r="1194" ht="30" customHeight="1" spans="1:28">
      <c r="A1194" s="4">
        <v>1188</v>
      </c>
      <c r="B1194" s="4" t="s">
        <v>3146</v>
      </c>
      <c r="C1194" s="4" t="s">
        <v>3424</v>
      </c>
      <c r="D1194" s="4" t="s">
        <v>3461</v>
      </c>
      <c r="E1194" s="4" t="s">
        <v>1906</v>
      </c>
      <c r="F1194" s="4" t="s">
        <v>3462</v>
      </c>
      <c r="G1194" s="4"/>
      <c r="H1194" s="4" t="s">
        <v>3463</v>
      </c>
      <c r="I1194" s="4" t="s">
        <v>3464</v>
      </c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 t="s">
        <v>41</v>
      </c>
      <c r="U1194" s="4" t="s">
        <v>42</v>
      </c>
      <c r="V1194" s="4">
        <v>50000</v>
      </c>
      <c r="W1194" s="4">
        <v>800</v>
      </c>
      <c r="X1194" s="9"/>
      <c r="Y1194" s="4"/>
      <c r="Z1194" s="4"/>
      <c r="AA1194" s="4"/>
      <c r="AB1194" s="4"/>
    </row>
    <row r="1195" ht="30" customHeight="1" spans="1:28">
      <c r="A1195" s="4">
        <v>1189</v>
      </c>
      <c r="B1195" s="4" t="s">
        <v>3146</v>
      </c>
      <c r="C1195" s="4" t="s">
        <v>3424</v>
      </c>
      <c r="D1195" s="4" t="s">
        <v>3465</v>
      </c>
      <c r="E1195" s="4" t="s">
        <v>3466</v>
      </c>
      <c r="F1195" s="4" t="s">
        <v>3467</v>
      </c>
      <c r="G1195" s="4" t="s">
        <v>40</v>
      </c>
      <c r="H1195" s="7" t="s">
        <v>3468</v>
      </c>
      <c r="I1195" s="4" t="s">
        <v>3469</v>
      </c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 t="s">
        <v>53</v>
      </c>
      <c r="U1195" s="4" t="s">
        <v>52</v>
      </c>
      <c r="V1195" s="4">
        <v>61000</v>
      </c>
      <c r="W1195" s="4">
        <v>3200</v>
      </c>
      <c r="X1195" s="4">
        <v>3200</v>
      </c>
      <c r="Y1195" s="4"/>
      <c r="Z1195" s="4">
        <v>10000</v>
      </c>
      <c r="AA1195" s="4" t="s">
        <v>42</v>
      </c>
      <c r="AB1195" s="4">
        <v>3200</v>
      </c>
    </row>
    <row r="1196" ht="30" customHeight="1" spans="1:28">
      <c r="A1196" s="4">
        <v>1190</v>
      </c>
      <c r="B1196" s="4" t="s">
        <v>3146</v>
      </c>
      <c r="C1196" s="4" t="s">
        <v>3424</v>
      </c>
      <c r="D1196" s="4" t="s">
        <v>3470</v>
      </c>
      <c r="E1196" s="4" t="s">
        <v>3459</v>
      </c>
      <c r="F1196" s="4" t="s">
        <v>3471</v>
      </c>
      <c r="G1196" s="4" t="s">
        <v>40</v>
      </c>
      <c r="H1196" s="4" t="s">
        <v>3472</v>
      </c>
      <c r="I1196" s="4" t="s">
        <v>3473</v>
      </c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 t="s">
        <v>53</v>
      </c>
      <c r="U1196" s="4" t="s">
        <v>52</v>
      </c>
      <c r="V1196" s="4">
        <v>65000</v>
      </c>
      <c r="W1196" s="4">
        <v>3200</v>
      </c>
      <c r="X1196" s="32">
        <v>9600</v>
      </c>
      <c r="Y1196" s="4"/>
      <c r="Z1196" s="4"/>
      <c r="AA1196" s="4" t="s">
        <v>42</v>
      </c>
      <c r="AB1196" s="4">
        <v>9600</v>
      </c>
    </row>
    <row r="1197" ht="30" customHeight="1" spans="1:28">
      <c r="A1197" s="4">
        <v>1191</v>
      </c>
      <c r="B1197" s="4" t="s">
        <v>3146</v>
      </c>
      <c r="C1197" s="4" t="s">
        <v>3424</v>
      </c>
      <c r="D1197" s="4" t="s">
        <v>3470</v>
      </c>
      <c r="E1197" s="4" t="s">
        <v>3459</v>
      </c>
      <c r="F1197" s="4" t="s">
        <v>3471</v>
      </c>
      <c r="G1197" s="4"/>
      <c r="H1197" s="4" t="s">
        <v>3474</v>
      </c>
      <c r="I1197" s="4" t="s">
        <v>3475</v>
      </c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 t="s">
        <v>53</v>
      </c>
      <c r="U1197" s="4" t="s">
        <v>52</v>
      </c>
      <c r="V1197" s="4">
        <v>65000</v>
      </c>
      <c r="W1197" s="4">
        <v>3200</v>
      </c>
      <c r="X1197" s="33"/>
      <c r="Y1197" s="4"/>
      <c r="Z1197" s="4"/>
      <c r="AA1197" s="4"/>
      <c r="AB1197" s="4"/>
    </row>
    <row r="1198" ht="30" customHeight="1" spans="1:28">
      <c r="A1198" s="4">
        <v>1192</v>
      </c>
      <c r="B1198" s="4" t="s">
        <v>3146</v>
      </c>
      <c r="C1198" s="4" t="s">
        <v>3424</v>
      </c>
      <c r="D1198" s="4" t="s">
        <v>3470</v>
      </c>
      <c r="E1198" s="4" t="s">
        <v>3459</v>
      </c>
      <c r="F1198" s="4" t="s">
        <v>3471</v>
      </c>
      <c r="G1198" s="4"/>
      <c r="H1198" s="4" t="s">
        <v>3476</v>
      </c>
      <c r="I1198" s="4" t="s">
        <v>3477</v>
      </c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 t="s">
        <v>53</v>
      </c>
      <c r="U1198" s="4" t="s">
        <v>52</v>
      </c>
      <c r="V1198" s="4">
        <v>65000</v>
      </c>
      <c r="W1198" s="4">
        <v>3200</v>
      </c>
      <c r="X1198" s="15"/>
      <c r="Y1198" s="4"/>
      <c r="Z1198" s="4"/>
      <c r="AA1198" s="4"/>
      <c r="AB1198" s="4"/>
    </row>
    <row r="1199" ht="30" customHeight="1" spans="1:28">
      <c r="A1199" s="4">
        <v>1193</v>
      </c>
      <c r="B1199" s="4" t="s">
        <v>3146</v>
      </c>
      <c r="C1199" s="4" t="s">
        <v>3424</v>
      </c>
      <c r="D1199" s="4" t="s">
        <v>3478</v>
      </c>
      <c r="E1199" s="4" t="s">
        <v>1904</v>
      </c>
      <c r="F1199" s="4" t="s">
        <v>1596</v>
      </c>
      <c r="G1199" s="4" t="s">
        <v>40</v>
      </c>
      <c r="H1199" s="4" t="s">
        <v>3479</v>
      </c>
      <c r="I1199" s="4" t="s">
        <v>3480</v>
      </c>
      <c r="J1199" s="4" t="s">
        <v>47</v>
      </c>
      <c r="K1199" s="4" t="s">
        <v>48</v>
      </c>
      <c r="L1199" s="4" t="s">
        <v>49</v>
      </c>
      <c r="M1199" s="4" t="s">
        <v>50</v>
      </c>
      <c r="N1199" s="4" t="s">
        <v>3481</v>
      </c>
      <c r="O1199" s="4">
        <v>9</v>
      </c>
      <c r="P1199" s="4"/>
      <c r="Q1199" s="4" t="s">
        <v>52</v>
      </c>
      <c r="R1199" s="4">
        <v>400</v>
      </c>
      <c r="S1199" s="4">
        <v>400</v>
      </c>
      <c r="T1199" s="4" t="s">
        <v>53</v>
      </c>
      <c r="U1199" s="4" t="s">
        <v>52</v>
      </c>
      <c r="V1199" s="4">
        <v>59000</v>
      </c>
      <c r="W1199" s="4">
        <v>3200</v>
      </c>
      <c r="X1199" s="4">
        <v>3200</v>
      </c>
      <c r="Y1199" s="4"/>
      <c r="Z1199" s="4"/>
      <c r="AA1199" s="4" t="s">
        <v>42</v>
      </c>
      <c r="AB1199" s="4">
        <v>3600</v>
      </c>
    </row>
    <row r="1200" ht="30" customHeight="1" spans="1:28">
      <c r="A1200" s="4">
        <v>1194</v>
      </c>
      <c r="B1200" s="4" t="s">
        <v>3146</v>
      </c>
      <c r="C1200" s="4" t="s">
        <v>3424</v>
      </c>
      <c r="D1200" s="4" t="s">
        <v>3482</v>
      </c>
      <c r="E1200" s="4" t="s">
        <v>3483</v>
      </c>
      <c r="F1200" s="4" t="s">
        <v>3484</v>
      </c>
      <c r="G1200" s="4" t="s">
        <v>40</v>
      </c>
      <c r="H1200" s="4" t="s">
        <v>3482</v>
      </c>
      <c r="I1200" s="4" t="s">
        <v>3483</v>
      </c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 t="s">
        <v>41</v>
      </c>
      <c r="U1200" s="4" t="s">
        <v>42</v>
      </c>
      <c r="V1200" s="4">
        <v>32000</v>
      </c>
      <c r="W1200" s="4">
        <v>600</v>
      </c>
      <c r="X1200" s="8">
        <v>1700</v>
      </c>
      <c r="Y1200" s="4"/>
      <c r="Z1200" s="4">
        <v>400</v>
      </c>
      <c r="AA1200" s="4" t="s">
        <v>42</v>
      </c>
      <c r="AB1200" s="4">
        <v>1700</v>
      </c>
    </row>
    <row r="1201" ht="30" customHeight="1" spans="1:28">
      <c r="A1201" s="4">
        <v>1195</v>
      </c>
      <c r="B1201" s="4" t="s">
        <v>3146</v>
      </c>
      <c r="C1201" s="4" t="s">
        <v>3424</v>
      </c>
      <c r="D1201" s="4" t="s">
        <v>3482</v>
      </c>
      <c r="E1201" s="4" t="s">
        <v>3483</v>
      </c>
      <c r="F1201" s="4" t="s">
        <v>3484</v>
      </c>
      <c r="G1201" s="4"/>
      <c r="H1201" s="4" t="s">
        <v>3485</v>
      </c>
      <c r="I1201" s="4" t="s">
        <v>3486</v>
      </c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 t="s">
        <v>41</v>
      </c>
      <c r="U1201" s="4" t="s">
        <v>42</v>
      </c>
      <c r="V1201" s="4">
        <v>31000</v>
      </c>
      <c r="W1201" s="4">
        <v>600</v>
      </c>
      <c r="X1201" s="10"/>
      <c r="Y1201" s="4"/>
      <c r="Z1201" s="4"/>
      <c r="AA1201" s="4"/>
      <c r="AB1201" s="4"/>
    </row>
    <row r="1202" ht="30" customHeight="1" spans="1:28">
      <c r="A1202" s="4">
        <v>1196</v>
      </c>
      <c r="B1202" s="4" t="s">
        <v>3146</v>
      </c>
      <c r="C1202" s="4" t="s">
        <v>3424</v>
      </c>
      <c r="D1202" s="4" t="s">
        <v>3482</v>
      </c>
      <c r="E1202" s="4" t="s">
        <v>3483</v>
      </c>
      <c r="F1202" s="4" t="s">
        <v>3484</v>
      </c>
      <c r="G1202" s="4"/>
      <c r="H1202" s="4" t="s">
        <v>3487</v>
      </c>
      <c r="I1202" s="4" t="s">
        <v>3488</v>
      </c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 t="s">
        <v>53</v>
      </c>
      <c r="U1202" s="4" t="s">
        <v>42</v>
      </c>
      <c r="V1202" s="4">
        <v>11000</v>
      </c>
      <c r="W1202" s="4">
        <v>500</v>
      </c>
      <c r="X1202" s="9"/>
      <c r="Y1202" s="4"/>
      <c r="Z1202" s="4"/>
      <c r="AA1202" s="4"/>
      <c r="AB1202" s="4"/>
    </row>
    <row r="1203" ht="30" customHeight="1" spans="1:28">
      <c r="A1203" s="4">
        <v>1197</v>
      </c>
      <c r="B1203" s="4" t="s">
        <v>3146</v>
      </c>
      <c r="C1203" s="4" t="s">
        <v>3424</v>
      </c>
      <c r="D1203" s="4" t="s">
        <v>3489</v>
      </c>
      <c r="E1203" s="4" t="s">
        <v>3490</v>
      </c>
      <c r="F1203" s="4" t="s">
        <v>3491</v>
      </c>
      <c r="G1203" s="4" t="s">
        <v>40</v>
      </c>
      <c r="H1203" s="4" t="s">
        <v>3489</v>
      </c>
      <c r="I1203" s="4" t="s">
        <v>3490</v>
      </c>
      <c r="J1203" s="4" t="s">
        <v>47</v>
      </c>
      <c r="K1203" s="4" t="s">
        <v>125</v>
      </c>
      <c r="L1203" s="4" t="s">
        <v>126</v>
      </c>
      <c r="M1203" s="4" t="s">
        <v>50</v>
      </c>
      <c r="N1203" s="4" t="s">
        <v>3444</v>
      </c>
      <c r="O1203" s="4">
        <v>12</v>
      </c>
      <c r="P1203" s="4"/>
      <c r="Q1203" s="4" t="s">
        <v>52</v>
      </c>
      <c r="R1203" s="4">
        <v>400</v>
      </c>
      <c r="S1203" s="4">
        <v>400</v>
      </c>
      <c r="T1203" s="4" t="s">
        <v>53</v>
      </c>
      <c r="U1203" s="4" t="s">
        <v>52</v>
      </c>
      <c r="V1203" s="4">
        <v>24000</v>
      </c>
      <c r="W1203" s="4">
        <v>2700</v>
      </c>
      <c r="X1203" s="8">
        <v>3700</v>
      </c>
      <c r="Y1203" s="4"/>
      <c r="Z1203" s="4"/>
      <c r="AA1203" s="4" t="s">
        <v>42</v>
      </c>
      <c r="AB1203" s="4">
        <v>4500</v>
      </c>
    </row>
    <row r="1204" ht="30" customHeight="1" spans="1:28">
      <c r="A1204" s="4">
        <v>1198</v>
      </c>
      <c r="B1204" s="4" t="s">
        <v>3146</v>
      </c>
      <c r="C1204" s="4" t="s">
        <v>3424</v>
      </c>
      <c r="D1204" s="4" t="s">
        <v>3489</v>
      </c>
      <c r="E1204" s="4" t="s">
        <v>3490</v>
      </c>
      <c r="F1204" s="4" t="s">
        <v>3491</v>
      </c>
      <c r="G1204" s="4"/>
      <c r="H1204" s="4" t="s">
        <v>1138</v>
      </c>
      <c r="I1204" s="4" t="s">
        <v>3466</v>
      </c>
      <c r="J1204" s="4" t="s">
        <v>47</v>
      </c>
      <c r="K1204" s="4" t="s">
        <v>48</v>
      </c>
      <c r="L1204" s="4" t="s">
        <v>49</v>
      </c>
      <c r="M1204" s="4" t="s">
        <v>50</v>
      </c>
      <c r="N1204" s="4" t="s">
        <v>3444</v>
      </c>
      <c r="O1204" s="4">
        <v>12</v>
      </c>
      <c r="P1204" s="4"/>
      <c r="Q1204" s="4" t="s">
        <v>52</v>
      </c>
      <c r="R1204" s="4">
        <v>400</v>
      </c>
      <c r="S1204" s="4">
        <v>400</v>
      </c>
      <c r="T1204" s="4" t="s">
        <v>53</v>
      </c>
      <c r="U1204" s="4" t="s">
        <v>42</v>
      </c>
      <c r="V1204" s="4">
        <v>31000</v>
      </c>
      <c r="W1204" s="4">
        <v>1000</v>
      </c>
      <c r="X1204" s="9"/>
      <c r="Y1204" s="4"/>
      <c r="Z1204" s="4"/>
      <c r="AA1204" s="4"/>
      <c r="AB1204" s="4"/>
    </row>
    <row r="1205" ht="30" customHeight="1" spans="1:28">
      <c r="A1205" s="4">
        <v>1199</v>
      </c>
      <c r="B1205" s="4" t="s">
        <v>3146</v>
      </c>
      <c r="C1205" s="4" t="s">
        <v>3424</v>
      </c>
      <c r="D1205" s="4" t="s">
        <v>3492</v>
      </c>
      <c r="E1205" s="4" t="s">
        <v>3493</v>
      </c>
      <c r="F1205" s="4" t="s">
        <v>3494</v>
      </c>
      <c r="G1205" s="4" t="s">
        <v>40</v>
      </c>
      <c r="H1205" s="4" t="s">
        <v>3495</v>
      </c>
      <c r="I1205" s="4" t="s">
        <v>3466</v>
      </c>
      <c r="J1205" s="4" t="s">
        <v>824</v>
      </c>
      <c r="K1205" s="4" t="s">
        <v>824</v>
      </c>
      <c r="L1205" s="4" t="s">
        <v>3496</v>
      </c>
      <c r="M1205" s="4" t="s">
        <v>152</v>
      </c>
      <c r="N1205" s="4" t="s">
        <v>3444</v>
      </c>
      <c r="O1205" s="4">
        <v>12</v>
      </c>
      <c r="P1205" s="4"/>
      <c r="Q1205" s="4" t="s">
        <v>52</v>
      </c>
      <c r="R1205" s="4">
        <v>1200</v>
      </c>
      <c r="S1205" s="4">
        <v>1200</v>
      </c>
      <c r="T1205" s="4" t="s">
        <v>53</v>
      </c>
      <c r="U1205" s="4" t="s">
        <v>52</v>
      </c>
      <c r="V1205" s="4">
        <v>100000</v>
      </c>
      <c r="W1205" s="4">
        <v>3200</v>
      </c>
      <c r="X1205" s="8">
        <v>4000</v>
      </c>
      <c r="Y1205" s="4"/>
      <c r="Z1205" s="4"/>
      <c r="AA1205" s="4" t="s">
        <v>42</v>
      </c>
      <c r="AB1205" s="4">
        <v>5200</v>
      </c>
    </row>
    <row r="1206" ht="30" customHeight="1" spans="1:28">
      <c r="A1206" s="4">
        <v>1200</v>
      </c>
      <c r="B1206" s="4" t="s">
        <v>3146</v>
      </c>
      <c r="C1206" s="4" t="s">
        <v>3424</v>
      </c>
      <c r="D1206" s="4" t="s">
        <v>3492</v>
      </c>
      <c r="E1206" s="4" t="s">
        <v>3493</v>
      </c>
      <c r="F1206" s="4" t="s">
        <v>3494</v>
      </c>
      <c r="G1206" s="4"/>
      <c r="H1206" s="4" t="s">
        <v>3497</v>
      </c>
      <c r="I1206" s="4" t="s">
        <v>3426</v>
      </c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 t="s">
        <v>41</v>
      </c>
      <c r="U1206" s="4" t="s">
        <v>42</v>
      </c>
      <c r="V1206" s="4">
        <v>50000</v>
      </c>
      <c r="W1206" s="4">
        <v>800</v>
      </c>
      <c r="X1206" s="9"/>
      <c r="Y1206" s="4"/>
      <c r="Z1206" s="4"/>
      <c r="AA1206" s="4"/>
      <c r="AB1206" s="4"/>
    </row>
    <row r="1207" ht="30" customHeight="1" spans="1:28">
      <c r="A1207" s="4">
        <v>1201</v>
      </c>
      <c r="B1207" s="4" t="s">
        <v>3146</v>
      </c>
      <c r="C1207" s="4" t="s">
        <v>3424</v>
      </c>
      <c r="D1207" s="4" t="s">
        <v>3498</v>
      </c>
      <c r="E1207" s="4" t="s">
        <v>3499</v>
      </c>
      <c r="F1207" s="4" t="s">
        <v>3500</v>
      </c>
      <c r="G1207" s="4" t="s">
        <v>40</v>
      </c>
      <c r="H1207" s="4" t="s">
        <v>3498</v>
      </c>
      <c r="I1207" s="4" t="s">
        <v>3499</v>
      </c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 t="s">
        <v>41</v>
      </c>
      <c r="U1207" s="4" t="s">
        <v>42</v>
      </c>
      <c r="V1207" s="4">
        <v>49000</v>
      </c>
      <c r="W1207" s="4">
        <v>600</v>
      </c>
      <c r="X1207" s="8">
        <v>1100</v>
      </c>
      <c r="Y1207" s="4"/>
      <c r="Z1207" s="4">
        <v>2600</v>
      </c>
      <c r="AA1207" s="4" t="s">
        <v>42</v>
      </c>
      <c r="AB1207" s="4">
        <v>1100</v>
      </c>
    </row>
    <row r="1208" ht="30" customHeight="1" spans="1:28">
      <c r="A1208" s="4">
        <v>1202</v>
      </c>
      <c r="B1208" s="4" t="s">
        <v>3146</v>
      </c>
      <c r="C1208" s="4" t="s">
        <v>3424</v>
      </c>
      <c r="D1208" s="4" t="s">
        <v>3498</v>
      </c>
      <c r="E1208" s="4" t="s">
        <v>3499</v>
      </c>
      <c r="F1208" s="4" t="s">
        <v>3500</v>
      </c>
      <c r="G1208" s="4"/>
      <c r="H1208" s="4" t="s">
        <v>3501</v>
      </c>
      <c r="I1208" s="4" t="s">
        <v>3466</v>
      </c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 t="s">
        <v>41</v>
      </c>
      <c r="U1208" s="4" t="s">
        <v>42</v>
      </c>
      <c r="V1208" s="4">
        <v>15200</v>
      </c>
      <c r="W1208" s="4">
        <v>500</v>
      </c>
      <c r="X1208" s="9"/>
      <c r="Y1208" s="4"/>
      <c r="Z1208" s="4"/>
      <c r="AA1208" s="4"/>
      <c r="AB1208" s="4"/>
    </row>
    <row r="1209" ht="30" customHeight="1" spans="1:28">
      <c r="A1209" s="4">
        <v>1203</v>
      </c>
      <c r="B1209" s="4" t="s">
        <v>3146</v>
      </c>
      <c r="C1209" s="4" t="s">
        <v>3424</v>
      </c>
      <c r="D1209" s="7" t="s">
        <v>3502</v>
      </c>
      <c r="E1209" s="4" t="s">
        <v>3503</v>
      </c>
      <c r="F1209" s="4" t="s">
        <v>1097</v>
      </c>
      <c r="G1209" s="4" t="s">
        <v>40</v>
      </c>
      <c r="H1209" s="7" t="s">
        <v>3502</v>
      </c>
      <c r="I1209" s="4" t="s">
        <v>3503</v>
      </c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4" t="s">
        <v>41</v>
      </c>
      <c r="U1209" s="4" t="s">
        <v>42</v>
      </c>
      <c r="V1209" s="7">
        <v>48000</v>
      </c>
      <c r="W1209" s="7">
        <v>600</v>
      </c>
      <c r="X1209" s="4">
        <v>600</v>
      </c>
      <c r="Y1209" s="7"/>
      <c r="Z1209" s="7"/>
      <c r="AA1209" s="7" t="s">
        <v>42</v>
      </c>
      <c r="AB1209" s="7">
        <v>600</v>
      </c>
    </row>
    <row r="1210" ht="30" customHeight="1" spans="1:28">
      <c r="A1210" s="4">
        <v>1204</v>
      </c>
      <c r="B1210" s="4" t="s">
        <v>3146</v>
      </c>
      <c r="C1210" s="4" t="s">
        <v>3424</v>
      </c>
      <c r="D1210" s="4" t="s">
        <v>3504</v>
      </c>
      <c r="E1210" s="4" t="s">
        <v>3505</v>
      </c>
      <c r="F1210" s="4" t="s">
        <v>3506</v>
      </c>
      <c r="G1210" s="4" t="s">
        <v>40</v>
      </c>
      <c r="H1210" s="4" t="s">
        <v>3504</v>
      </c>
      <c r="I1210" s="4" t="s">
        <v>3505</v>
      </c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 t="s">
        <v>41</v>
      </c>
      <c r="U1210" s="4" t="s">
        <v>42</v>
      </c>
      <c r="V1210" s="4">
        <v>25000</v>
      </c>
      <c r="W1210" s="4">
        <v>500</v>
      </c>
      <c r="X1210" s="4">
        <v>500</v>
      </c>
      <c r="Y1210" s="4"/>
      <c r="Z1210" s="4"/>
      <c r="AA1210" s="4" t="s">
        <v>42</v>
      </c>
      <c r="AB1210" s="4">
        <v>500</v>
      </c>
    </row>
    <row r="1211" ht="30" customHeight="1" spans="1:28">
      <c r="A1211" s="4">
        <v>1205</v>
      </c>
      <c r="B1211" s="4" t="s">
        <v>3146</v>
      </c>
      <c r="C1211" s="4" t="s">
        <v>3424</v>
      </c>
      <c r="D1211" s="4" t="s">
        <v>3507</v>
      </c>
      <c r="E1211" s="4" t="s">
        <v>3508</v>
      </c>
      <c r="F1211" s="4" t="s">
        <v>3509</v>
      </c>
      <c r="G1211" s="4" t="s">
        <v>40</v>
      </c>
      <c r="H1211" s="7" t="s">
        <v>3507</v>
      </c>
      <c r="I1211" s="4" t="s">
        <v>3508</v>
      </c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 t="s">
        <v>53</v>
      </c>
      <c r="U1211" s="4" t="s">
        <v>42</v>
      </c>
      <c r="V1211" s="4">
        <v>27000</v>
      </c>
      <c r="W1211" s="4">
        <v>700</v>
      </c>
      <c r="X1211" s="8">
        <v>1900</v>
      </c>
      <c r="Y1211" s="4"/>
      <c r="Z1211" s="4"/>
      <c r="AA1211" s="4" t="s">
        <v>42</v>
      </c>
      <c r="AB1211" s="4">
        <v>1900</v>
      </c>
    </row>
    <row r="1212" ht="30" customHeight="1" spans="1:28">
      <c r="A1212" s="4">
        <v>1206</v>
      </c>
      <c r="B1212" s="4" t="s">
        <v>3146</v>
      </c>
      <c r="C1212" s="4" t="s">
        <v>3424</v>
      </c>
      <c r="D1212" s="4" t="s">
        <v>3507</v>
      </c>
      <c r="E1212" s="4" t="s">
        <v>3508</v>
      </c>
      <c r="F1212" s="4" t="s">
        <v>3509</v>
      </c>
      <c r="G1212" s="4"/>
      <c r="H1212" s="7" t="s">
        <v>3510</v>
      </c>
      <c r="I1212" s="4" t="s">
        <v>3503</v>
      </c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 t="s">
        <v>53</v>
      </c>
      <c r="U1212" s="4" t="s">
        <v>42</v>
      </c>
      <c r="V1212" s="4">
        <v>51000</v>
      </c>
      <c r="W1212" s="4">
        <v>1200</v>
      </c>
      <c r="X1212" s="9"/>
      <c r="Y1212" s="4"/>
      <c r="Z1212" s="4"/>
      <c r="AA1212" s="4"/>
      <c r="AB1212" s="4"/>
    </row>
    <row r="1213" ht="30" customHeight="1" spans="1:28">
      <c r="A1213" s="4">
        <v>1207</v>
      </c>
      <c r="B1213" s="4" t="s">
        <v>3146</v>
      </c>
      <c r="C1213" s="4" t="s">
        <v>3424</v>
      </c>
      <c r="D1213" s="4" t="s">
        <v>3511</v>
      </c>
      <c r="E1213" s="4" t="s">
        <v>3512</v>
      </c>
      <c r="F1213" s="4" t="s">
        <v>3513</v>
      </c>
      <c r="G1213" s="4" t="s">
        <v>40</v>
      </c>
      <c r="H1213" s="4" t="s">
        <v>3514</v>
      </c>
      <c r="I1213" s="4" t="s">
        <v>3455</v>
      </c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 t="s">
        <v>41</v>
      </c>
      <c r="U1213" s="4" t="s">
        <v>42</v>
      </c>
      <c r="V1213" s="4">
        <v>50700</v>
      </c>
      <c r="W1213" s="4">
        <v>800</v>
      </c>
      <c r="X1213" s="8">
        <v>4100</v>
      </c>
      <c r="Y1213" s="4"/>
      <c r="Z1213" s="4"/>
      <c r="AA1213" s="4" t="s">
        <v>42</v>
      </c>
      <c r="AB1213" s="4">
        <v>4100</v>
      </c>
    </row>
    <row r="1214" ht="30" customHeight="1" spans="1:28">
      <c r="A1214" s="4">
        <v>1208</v>
      </c>
      <c r="B1214" s="4" t="s">
        <v>3146</v>
      </c>
      <c r="C1214" s="4" t="s">
        <v>3424</v>
      </c>
      <c r="D1214" s="4" t="s">
        <v>3511</v>
      </c>
      <c r="E1214" s="4" t="s">
        <v>3512</v>
      </c>
      <c r="F1214" s="4" t="s">
        <v>3513</v>
      </c>
      <c r="G1214" s="4"/>
      <c r="H1214" s="4" t="s">
        <v>3515</v>
      </c>
      <c r="I1214" s="4" t="s">
        <v>896</v>
      </c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 t="s">
        <v>53</v>
      </c>
      <c r="U1214" s="4" t="s">
        <v>52</v>
      </c>
      <c r="V1214" s="4">
        <v>28000</v>
      </c>
      <c r="W1214" s="4">
        <v>2700</v>
      </c>
      <c r="X1214" s="10"/>
      <c r="Y1214" s="4"/>
      <c r="Z1214" s="4"/>
      <c r="AA1214" s="4"/>
      <c r="AB1214" s="4"/>
    </row>
    <row r="1215" ht="30" customHeight="1" spans="1:28">
      <c r="A1215" s="4">
        <v>1209</v>
      </c>
      <c r="B1215" s="4" t="s">
        <v>3146</v>
      </c>
      <c r="C1215" s="4" t="s">
        <v>3424</v>
      </c>
      <c r="D1215" s="4" t="s">
        <v>3511</v>
      </c>
      <c r="E1215" s="4" t="s">
        <v>3512</v>
      </c>
      <c r="F1215" s="4" t="s">
        <v>3513</v>
      </c>
      <c r="G1215" s="4"/>
      <c r="H1215" s="4" t="s">
        <v>3516</v>
      </c>
      <c r="I1215" s="4" t="s">
        <v>3433</v>
      </c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 t="s">
        <v>41</v>
      </c>
      <c r="U1215" s="4" t="s">
        <v>42</v>
      </c>
      <c r="V1215" s="4">
        <v>34000</v>
      </c>
      <c r="W1215" s="4">
        <v>600</v>
      </c>
      <c r="X1215" s="9"/>
      <c r="Y1215" s="4"/>
      <c r="Z1215" s="4"/>
      <c r="AA1215" s="4"/>
      <c r="AB1215" s="4"/>
    </row>
    <row r="1216" ht="30" customHeight="1" spans="1:28">
      <c r="A1216" s="4">
        <v>1210</v>
      </c>
      <c r="B1216" s="4" t="s">
        <v>3146</v>
      </c>
      <c r="C1216" s="4" t="s">
        <v>3424</v>
      </c>
      <c r="D1216" s="4" t="s">
        <v>3517</v>
      </c>
      <c r="E1216" s="4" t="s">
        <v>3508</v>
      </c>
      <c r="F1216" s="4" t="s">
        <v>3518</v>
      </c>
      <c r="G1216" s="4" t="s">
        <v>40</v>
      </c>
      <c r="H1216" s="4" t="s">
        <v>3519</v>
      </c>
      <c r="I1216" s="4" t="s">
        <v>1906</v>
      </c>
      <c r="J1216" s="4" t="s">
        <v>47</v>
      </c>
      <c r="K1216" s="4" t="s">
        <v>48</v>
      </c>
      <c r="L1216" s="4" t="s">
        <v>173</v>
      </c>
      <c r="M1216" s="4" t="s">
        <v>50</v>
      </c>
      <c r="N1216" s="4" t="s">
        <v>3444</v>
      </c>
      <c r="O1216" s="4">
        <v>12</v>
      </c>
      <c r="P1216" s="4"/>
      <c r="Q1216" s="4" t="s">
        <v>52</v>
      </c>
      <c r="R1216" s="4">
        <v>400</v>
      </c>
      <c r="S1216" s="4">
        <v>400</v>
      </c>
      <c r="T1216" s="4" t="s">
        <v>53</v>
      </c>
      <c r="U1216" s="4" t="s">
        <v>52</v>
      </c>
      <c r="V1216" s="4">
        <v>80000</v>
      </c>
      <c r="W1216" s="4">
        <v>3200</v>
      </c>
      <c r="X1216" s="4">
        <v>3200</v>
      </c>
      <c r="Y1216" s="4"/>
      <c r="Z1216" s="4"/>
      <c r="AA1216" s="4" t="s">
        <v>42</v>
      </c>
      <c r="AB1216" s="4">
        <v>3600</v>
      </c>
    </row>
    <row r="1217" ht="30" customHeight="1" spans="1:28">
      <c r="A1217" s="4">
        <v>1211</v>
      </c>
      <c r="B1217" s="4" t="s">
        <v>3146</v>
      </c>
      <c r="C1217" s="4" t="s">
        <v>3424</v>
      </c>
      <c r="D1217" s="4" t="s">
        <v>3520</v>
      </c>
      <c r="E1217" s="4" t="s">
        <v>3508</v>
      </c>
      <c r="F1217" s="4" t="s">
        <v>3521</v>
      </c>
      <c r="G1217" s="4" t="s">
        <v>40</v>
      </c>
      <c r="H1217" s="4" t="s">
        <v>3522</v>
      </c>
      <c r="I1217" s="4" t="s">
        <v>3483</v>
      </c>
      <c r="J1217" s="4" t="s">
        <v>191</v>
      </c>
      <c r="K1217" s="4" t="s">
        <v>2762</v>
      </c>
      <c r="L1217" s="4" t="s">
        <v>2762</v>
      </c>
      <c r="M1217" s="4" t="s">
        <v>152</v>
      </c>
      <c r="N1217" s="4" t="s">
        <v>3523</v>
      </c>
      <c r="O1217" s="4">
        <v>8</v>
      </c>
      <c r="P1217" s="4"/>
      <c r="Q1217" s="4" t="s">
        <v>52</v>
      </c>
      <c r="R1217" s="4">
        <v>1200</v>
      </c>
      <c r="S1217" s="4">
        <v>1200</v>
      </c>
      <c r="T1217" s="4" t="s">
        <v>53</v>
      </c>
      <c r="U1217" s="4" t="s">
        <v>42</v>
      </c>
      <c r="V1217" s="4">
        <v>56000</v>
      </c>
      <c r="W1217" s="4">
        <v>1200</v>
      </c>
      <c r="X1217" s="8">
        <v>2400</v>
      </c>
      <c r="Y1217" s="4"/>
      <c r="Z1217" s="4"/>
      <c r="AA1217" s="4" t="s">
        <v>42</v>
      </c>
      <c r="AB1217" s="4">
        <v>4800</v>
      </c>
    </row>
    <row r="1218" ht="30" customHeight="1" spans="1:28">
      <c r="A1218" s="4">
        <v>1212</v>
      </c>
      <c r="B1218" s="4" t="s">
        <v>3146</v>
      </c>
      <c r="C1218" s="4" t="s">
        <v>3424</v>
      </c>
      <c r="D1218" s="4" t="s">
        <v>3520</v>
      </c>
      <c r="E1218" s="4" t="s">
        <v>3508</v>
      </c>
      <c r="F1218" s="4" t="s">
        <v>3521</v>
      </c>
      <c r="G1218" s="4"/>
      <c r="H1218" s="4" t="s">
        <v>3524</v>
      </c>
      <c r="I1218" s="4" t="s">
        <v>1291</v>
      </c>
      <c r="J1218" s="4" t="s">
        <v>191</v>
      </c>
      <c r="K1218" s="4" t="s">
        <v>2762</v>
      </c>
      <c r="L1218" s="4" t="s">
        <v>2762</v>
      </c>
      <c r="M1218" s="4" t="s">
        <v>152</v>
      </c>
      <c r="N1218" s="4" t="s">
        <v>3523</v>
      </c>
      <c r="O1218" s="4">
        <v>8</v>
      </c>
      <c r="P1218" s="4"/>
      <c r="Q1218" s="4" t="s">
        <v>52</v>
      </c>
      <c r="R1218" s="4">
        <v>1200</v>
      </c>
      <c r="S1218" s="4">
        <v>1200</v>
      </c>
      <c r="T1218" s="4" t="s">
        <v>53</v>
      </c>
      <c r="U1218" s="4" t="s">
        <v>42</v>
      </c>
      <c r="V1218" s="4">
        <v>52000</v>
      </c>
      <c r="W1218" s="4">
        <v>1200</v>
      </c>
      <c r="X1218" s="9"/>
      <c r="Y1218" s="4"/>
      <c r="Z1218" s="4"/>
      <c r="AA1218" s="4"/>
      <c r="AB1218" s="4"/>
    </row>
    <row r="1219" ht="30" customHeight="1" spans="1:28">
      <c r="A1219" s="4">
        <v>1213</v>
      </c>
      <c r="B1219" s="4" t="s">
        <v>3146</v>
      </c>
      <c r="C1219" s="4" t="s">
        <v>3424</v>
      </c>
      <c r="D1219" s="4" t="s">
        <v>3525</v>
      </c>
      <c r="E1219" s="4" t="s">
        <v>3426</v>
      </c>
      <c r="F1219" s="4" t="s">
        <v>3526</v>
      </c>
      <c r="G1219" s="4" t="s">
        <v>40</v>
      </c>
      <c r="H1219" s="4" t="s">
        <v>3525</v>
      </c>
      <c r="I1219" s="4" t="s">
        <v>3426</v>
      </c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 t="s">
        <v>41</v>
      </c>
      <c r="U1219" s="4" t="s">
        <v>42</v>
      </c>
      <c r="V1219" s="4">
        <v>31000</v>
      </c>
      <c r="W1219" s="4">
        <v>600</v>
      </c>
      <c r="X1219" s="8">
        <v>1200</v>
      </c>
      <c r="Y1219" s="4"/>
      <c r="Z1219" s="4"/>
      <c r="AA1219" s="4" t="s">
        <v>42</v>
      </c>
      <c r="AB1219" s="4">
        <v>1200</v>
      </c>
    </row>
    <row r="1220" ht="30" customHeight="1" spans="1:28">
      <c r="A1220" s="4">
        <v>1214</v>
      </c>
      <c r="B1220" s="4" t="s">
        <v>3146</v>
      </c>
      <c r="C1220" s="4" t="s">
        <v>3424</v>
      </c>
      <c r="D1220" s="4" t="s">
        <v>3525</v>
      </c>
      <c r="E1220" s="4" t="s">
        <v>3426</v>
      </c>
      <c r="F1220" s="4" t="s">
        <v>3526</v>
      </c>
      <c r="G1220" s="4"/>
      <c r="H1220" s="4" t="s">
        <v>3527</v>
      </c>
      <c r="I1220" s="4" t="s">
        <v>3528</v>
      </c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 t="s">
        <v>41</v>
      </c>
      <c r="U1220" s="4" t="s">
        <v>42</v>
      </c>
      <c r="V1220" s="4">
        <v>30500</v>
      </c>
      <c r="W1220" s="4">
        <v>600</v>
      </c>
      <c r="X1220" s="9"/>
      <c r="Y1220" s="4"/>
      <c r="Z1220" s="4"/>
      <c r="AA1220" s="4"/>
      <c r="AB1220" s="4"/>
    </row>
    <row r="1221" ht="30" customHeight="1" spans="1:28">
      <c r="A1221" s="4">
        <v>1215</v>
      </c>
      <c r="B1221" s="4" t="s">
        <v>3146</v>
      </c>
      <c r="C1221" s="4" t="s">
        <v>3424</v>
      </c>
      <c r="D1221" s="4" t="s">
        <v>3529</v>
      </c>
      <c r="E1221" s="4" t="s">
        <v>3455</v>
      </c>
      <c r="F1221" s="4" t="s">
        <v>3530</v>
      </c>
      <c r="G1221" s="4" t="s">
        <v>40</v>
      </c>
      <c r="H1221" s="4" t="s">
        <v>3531</v>
      </c>
      <c r="I1221" s="4" t="s">
        <v>3532</v>
      </c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 t="s">
        <v>41</v>
      </c>
      <c r="U1221" s="4" t="s">
        <v>42</v>
      </c>
      <c r="V1221" s="4">
        <v>30000</v>
      </c>
      <c r="W1221" s="4">
        <v>600</v>
      </c>
      <c r="X1221" s="4">
        <v>600</v>
      </c>
      <c r="Y1221" s="4"/>
      <c r="Z1221" s="4"/>
      <c r="AA1221" s="4" t="s">
        <v>42</v>
      </c>
      <c r="AB1221" s="4">
        <v>600</v>
      </c>
    </row>
    <row r="1222" ht="30" customHeight="1" spans="1:28">
      <c r="A1222" s="4">
        <v>1216</v>
      </c>
      <c r="B1222" s="4" t="s">
        <v>3146</v>
      </c>
      <c r="C1222" s="4" t="s">
        <v>3424</v>
      </c>
      <c r="D1222" s="4" t="s">
        <v>3533</v>
      </c>
      <c r="E1222" s="4" t="s">
        <v>3493</v>
      </c>
      <c r="F1222" s="4" t="s">
        <v>3534</v>
      </c>
      <c r="G1222" s="4" t="s">
        <v>40</v>
      </c>
      <c r="H1222" s="4" t="s">
        <v>3533</v>
      </c>
      <c r="I1222" s="4" t="s">
        <v>3493</v>
      </c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 t="s">
        <v>53</v>
      </c>
      <c r="U1222" s="4" t="s">
        <v>42</v>
      </c>
      <c r="V1222" s="4">
        <v>42000</v>
      </c>
      <c r="W1222" s="4">
        <v>1000</v>
      </c>
      <c r="X1222" s="4">
        <v>1000</v>
      </c>
      <c r="Y1222" s="4">
        <v>3000</v>
      </c>
      <c r="Z1222" s="4"/>
      <c r="AA1222" s="4" t="s">
        <v>42</v>
      </c>
      <c r="AB1222" s="4">
        <v>1000</v>
      </c>
    </row>
    <row r="1223" ht="30" customHeight="1" spans="1:28">
      <c r="A1223" s="4">
        <v>1217</v>
      </c>
      <c r="B1223" s="4" t="s">
        <v>3146</v>
      </c>
      <c r="C1223" s="4" t="s">
        <v>3424</v>
      </c>
      <c r="D1223" s="4" t="s">
        <v>3535</v>
      </c>
      <c r="E1223" s="4" t="s">
        <v>3433</v>
      </c>
      <c r="F1223" s="4" t="s">
        <v>3536</v>
      </c>
      <c r="G1223" s="4" t="s">
        <v>40</v>
      </c>
      <c r="H1223" s="4" t="s">
        <v>3535</v>
      </c>
      <c r="I1223" s="4" t="s">
        <v>3433</v>
      </c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 t="s">
        <v>41</v>
      </c>
      <c r="U1223" s="4" t="s">
        <v>42</v>
      </c>
      <c r="V1223" s="4">
        <v>50000</v>
      </c>
      <c r="W1223" s="4">
        <v>800</v>
      </c>
      <c r="X1223" s="8">
        <v>1300</v>
      </c>
      <c r="Y1223" s="4"/>
      <c r="Z1223" s="4"/>
      <c r="AA1223" s="4" t="s">
        <v>42</v>
      </c>
      <c r="AB1223" s="4">
        <v>1300</v>
      </c>
    </row>
    <row r="1224" ht="30" customHeight="1" spans="1:28">
      <c r="A1224" s="4">
        <v>1218</v>
      </c>
      <c r="B1224" s="4" t="s">
        <v>3146</v>
      </c>
      <c r="C1224" s="4" t="s">
        <v>3424</v>
      </c>
      <c r="D1224" s="4" t="s">
        <v>3535</v>
      </c>
      <c r="E1224" s="4" t="s">
        <v>3433</v>
      </c>
      <c r="F1224" s="4" t="s">
        <v>3536</v>
      </c>
      <c r="G1224" s="4"/>
      <c r="H1224" s="4" t="s">
        <v>3537</v>
      </c>
      <c r="I1224" s="4" t="s">
        <v>3538</v>
      </c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 t="s">
        <v>41</v>
      </c>
      <c r="U1224" s="4" t="s">
        <v>42</v>
      </c>
      <c r="V1224" s="4">
        <v>16100</v>
      </c>
      <c r="W1224" s="4">
        <v>500</v>
      </c>
      <c r="X1224" s="9"/>
      <c r="Y1224" s="4"/>
      <c r="Z1224" s="4"/>
      <c r="AA1224" s="4"/>
      <c r="AB1224" s="4"/>
    </row>
    <row r="1225" ht="30" customHeight="1" spans="1:28">
      <c r="A1225" s="4">
        <v>1219</v>
      </c>
      <c r="B1225" s="4" t="s">
        <v>3146</v>
      </c>
      <c r="C1225" s="4" t="s">
        <v>3424</v>
      </c>
      <c r="D1225" s="4" t="s">
        <v>3539</v>
      </c>
      <c r="E1225" s="4" t="s">
        <v>3426</v>
      </c>
      <c r="F1225" s="4" t="s">
        <v>3540</v>
      </c>
      <c r="G1225" s="4" t="s">
        <v>40</v>
      </c>
      <c r="H1225" s="4" t="s">
        <v>3541</v>
      </c>
      <c r="I1225" s="4" t="s">
        <v>3542</v>
      </c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 t="s">
        <v>53</v>
      </c>
      <c r="U1225" s="4" t="s">
        <v>42</v>
      </c>
      <c r="V1225" s="4">
        <v>33000</v>
      </c>
      <c r="W1225" s="4">
        <v>1000</v>
      </c>
      <c r="X1225" s="8">
        <v>1700</v>
      </c>
      <c r="Y1225" s="4"/>
      <c r="Z1225" s="4"/>
      <c r="AA1225" s="4" t="s">
        <v>42</v>
      </c>
      <c r="AB1225" s="4">
        <v>1900</v>
      </c>
    </row>
    <row r="1226" ht="30" customHeight="1" spans="1:28">
      <c r="A1226" s="4">
        <v>1220</v>
      </c>
      <c r="B1226" s="4" t="s">
        <v>3146</v>
      </c>
      <c r="C1226" s="4" t="s">
        <v>3424</v>
      </c>
      <c r="D1226" s="4" t="s">
        <v>3539</v>
      </c>
      <c r="E1226" s="4" t="s">
        <v>3426</v>
      </c>
      <c r="F1226" s="4" t="s">
        <v>3540</v>
      </c>
      <c r="G1226" s="4"/>
      <c r="H1226" s="4" t="s">
        <v>3543</v>
      </c>
      <c r="I1226" s="4" t="s">
        <v>1294</v>
      </c>
      <c r="J1226" s="4" t="s">
        <v>47</v>
      </c>
      <c r="K1226" s="4" t="s">
        <v>48</v>
      </c>
      <c r="L1226" s="4" t="s">
        <v>251</v>
      </c>
      <c r="M1226" s="4" t="s">
        <v>50</v>
      </c>
      <c r="N1226" s="4" t="s">
        <v>3544</v>
      </c>
      <c r="O1226" s="4">
        <v>5</v>
      </c>
      <c r="P1226" s="4" t="s">
        <v>52</v>
      </c>
      <c r="Q1226" s="4"/>
      <c r="R1226" s="4">
        <v>200</v>
      </c>
      <c r="S1226" s="4">
        <v>200</v>
      </c>
      <c r="T1226" s="4" t="s">
        <v>53</v>
      </c>
      <c r="U1226" s="4" t="s">
        <v>42</v>
      </c>
      <c r="V1226" s="4">
        <v>24000</v>
      </c>
      <c r="W1226" s="4">
        <v>700</v>
      </c>
      <c r="X1226" s="9"/>
      <c r="Y1226" s="4"/>
      <c r="Z1226" s="4"/>
      <c r="AA1226" s="4"/>
      <c r="AB1226" s="4"/>
    </row>
    <row r="1227" ht="30" customHeight="1" spans="1:28">
      <c r="A1227" s="4">
        <v>1221</v>
      </c>
      <c r="B1227" s="4" t="s">
        <v>3146</v>
      </c>
      <c r="C1227" s="4" t="s">
        <v>3424</v>
      </c>
      <c r="D1227" s="4" t="s">
        <v>3545</v>
      </c>
      <c r="E1227" s="4" t="s">
        <v>1294</v>
      </c>
      <c r="F1227" s="4" t="s">
        <v>3546</v>
      </c>
      <c r="G1227" s="4" t="s">
        <v>40</v>
      </c>
      <c r="H1227" s="4" t="s">
        <v>3547</v>
      </c>
      <c r="I1227" s="4" t="s">
        <v>3548</v>
      </c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 t="s">
        <v>53</v>
      </c>
      <c r="U1227" s="4" t="s">
        <v>42</v>
      </c>
      <c r="V1227" s="4">
        <v>17000</v>
      </c>
      <c r="W1227" s="4">
        <v>700</v>
      </c>
      <c r="X1227" s="8">
        <v>1200</v>
      </c>
      <c r="Y1227" s="4"/>
      <c r="Z1227" s="4"/>
      <c r="AA1227" s="4" t="s">
        <v>42</v>
      </c>
      <c r="AB1227" s="4">
        <v>1200</v>
      </c>
    </row>
    <row r="1228" ht="30" customHeight="1" spans="1:28">
      <c r="A1228" s="4">
        <v>1222</v>
      </c>
      <c r="B1228" s="4" t="s">
        <v>3146</v>
      </c>
      <c r="C1228" s="4" t="s">
        <v>3424</v>
      </c>
      <c r="D1228" s="4" t="s">
        <v>3545</v>
      </c>
      <c r="E1228" s="4" t="s">
        <v>1294</v>
      </c>
      <c r="F1228" s="4" t="s">
        <v>3546</v>
      </c>
      <c r="G1228" s="4"/>
      <c r="H1228" s="4" t="s">
        <v>3549</v>
      </c>
      <c r="I1228" s="4" t="s">
        <v>1291</v>
      </c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 t="s">
        <v>41</v>
      </c>
      <c r="U1228" s="4" t="s">
        <v>42</v>
      </c>
      <c r="V1228" s="4">
        <v>23000</v>
      </c>
      <c r="W1228" s="4">
        <v>500</v>
      </c>
      <c r="X1228" s="9"/>
      <c r="Y1228" s="4"/>
      <c r="Z1228" s="4"/>
      <c r="AA1228" s="4"/>
      <c r="AB1228" s="4"/>
    </row>
    <row r="1229" ht="30" customHeight="1" spans="1:28">
      <c r="A1229" s="4">
        <v>1223</v>
      </c>
      <c r="B1229" s="4" t="s">
        <v>3146</v>
      </c>
      <c r="C1229" s="4" t="s">
        <v>3424</v>
      </c>
      <c r="D1229" s="4" t="s">
        <v>3550</v>
      </c>
      <c r="E1229" s="4" t="s">
        <v>1294</v>
      </c>
      <c r="F1229" s="4" t="s">
        <v>3551</v>
      </c>
      <c r="G1229" s="4" t="s">
        <v>40</v>
      </c>
      <c r="H1229" s="7" t="s">
        <v>3550</v>
      </c>
      <c r="I1229" s="7" t="s">
        <v>1294</v>
      </c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 t="s">
        <v>41</v>
      </c>
      <c r="U1229" s="4" t="s">
        <v>42</v>
      </c>
      <c r="V1229" s="4">
        <v>52000</v>
      </c>
      <c r="W1229" s="4">
        <v>800</v>
      </c>
      <c r="X1229" s="8">
        <v>1800</v>
      </c>
      <c r="Y1229" s="4"/>
      <c r="Z1229" s="4"/>
      <c r="AA1229" s="4" t="s">
        <v>42</v>
      </c>
      <c r="AB1229" s="4">
        <v>1800</v>
      </c>
    </row>
    <row r="1230" ht="30" customHeight="1" spans="1:28">
      <c r="A1230" s="4">
        <v>1224</v>
      </c>
      <c r="B1230" s="4" t="s">
        <v>3146</v>
      </c>
      <c r="C1230" s="4" t="s">
        <v>3424</v>
      </c>
      <c r="D1230" s="4" t="s">
        <v>3550</v>
      </c>
      <c r="E1230" s="4" t="s">
        <v>1294</v>
      </c>
      <c r="F1230" s="4" t="s">
        <v>3551</v>
      </c>
      <c r="G1230" s="4"/>
      <c r="H1230" s="7" t="s">
        <v>3552</v>
      </c>
      <c r="I1230" s="7" t="s">
        <v>3553</v>
      </c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 t="s">
        <v>41</v>
      </c>
      <c r="U1230" s="4" t="s">
        <v>42</v>
      </c>
      <c r="V1230" s="4">
        <v>15500</v>
      </c>
      <c r="W1230" s="4">
        <v>500</v>
      </c>
      <c r="X1230" s="10"/>
      <c r="Y1230" s="4"/>
      <c r="Z1230" s="4"/>
      <c r="AA1230" s="4"/>
      <c r="AB1230" s="4"/>
    </row>
    <row r="1231" ht="30" customHeight="1" spans="1:28">
      <c r="A1231" s="4">
        <v>1225</v>
      </c>
      <c r="B1231" s="4" t="s">
        <v>3146</v>
      </c>
      <c r="C1231" s="4" t="s">
        <v>3424</v>
      </c>
      <c r="D1231" s="4" t="s">
        <v>3550</v>
      </c>
      <c r="E1231" s="4" t="s">
        <v>1294</v>
      </c>
      <c r="F1231" s="4" t="s">
        <v>3551</v>
      </c>
      <c r="G1231" s="4"/>
      <c r="H1231" s="7" t="s">
        <v>3554</v>
      </c>
      <c r="I1231" s="7" t="s">
        <v>3555</v>
      </c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 t="s">
        <v>41</v>
      </c>
      <c r="U1231" s="4" t="s">
        <v>42</v>
      </c>
      <c r="V1231" s="4">
        <v>15200</v>
      </c>
      <c r="W1231" s="4">
        <v>500</v>
      </c>
      <c r="X1231" s="9"/>
      <c r="Y1231" s="4"/>
      <c r="Z1231" s="4"/>
      <c r="AA1231" s="4"/>
      <c r="AB1231" s="4"/>
    </row>
    <row r="1232" ht="30" customHeight="1" spans="1:28">
      <c r="A1232" s="4">
        <v>1226</v>
      </c>
      <c r="B1232" s="4" t="s">
        <v>3146</v>
      </c>
      <c r="C1232" s="4" t="s">
        <v>3424</v>
      </c>
      <c r="D1232" s="4" t="s">
        <v>3556</v>
      </c>
      <c r="E1232" s="4" t="s">
        <v>1291</v>
      </c>
      <c r="F1232" s="4" t="s">
        <v>3557</v>
      </c>
      <c r="G1232" s="4" t="s">
        <v>40</v>
      </c>
      <c r="H1232" s="4" t="s">
        <v>3556</v>
      </c>
      <c r="I1232" s="4" t="s">
        <v>1291</v>
      </c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 t="s">
        <v>53</v>
      </c>
      <c r="U1232" s="4" t="s">
        <v>42</v>
      </c>
      <c r="V1232" s="4">
        <v>14000</v>
      </c>
      <c r="W1232" s="4">
        <v>500</v>
      </c>
      <c r="X1232" s="4">
        <v>500</v>
      </c>
      <c r="Y1232" s="4"/>
      <c r="Z1232" s="4"/>
      <c r="AA1232" s="4" t="s">
        <v>42</v>
      </c>
      <c r="AB1232" s="4">
        <v>500</v>
      </c>
    </row>
    <row r="1233" ht="30" customHeight="1" spans="1:28">
      <c r="A1233" s="4">
        <v>1227</v>
      </c>
      <c r="B1233" s="4" t="s">
        <v>3146</v>
      </c>
      <c r="C1233" s="4" t="s">
        <v>3424</v>
      </c>
      <c r="D1233" s="4" t="s">
        <v>3558</v>
      </c>
      <c r="E1233" s="4" t="s">
        <v>3559</v>
      </c>
      <c r="F1233" s="4" t="s">
        <v>3019</v>
      </c>
      <c r="G1233" s="4" t="s">
        <v>40</v>
      </c>
      <c r="H1233" s="4" t="s">
        <v>3560</v>
      </c>
      <c r="I1233" s="4" t="s">
        <v>1906</v>
      </c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 t="s">
        <v>41</v>
      </c>
      <c r="U1233" s="4" t="s">
        <v>42</v>
      </c>
      <c r="V1233" s="4">
        <v>51000</v>
      </c>
      <c r="W1233" s="4">
        <v>800</v>
      </c>
      <c r="X1233" s="4">
        <v>800</v>
      </c>
      <c r="Y1233" s="4"/>
      <c r="Z1233" s="4">
        <v>14500</v>
      </c>
      <c r="AA1233" s="4" t="s">
        <v>42</v>
      </c>
      <c r="AB1233" s="4">
        <v>800</v>
      </c>
    </row>
    <row r="1234" ht="30" customHeight="1" spans="1:28">
      <c r="A1234" s="4">
        <v>1228</v>
      </c>
      <c r="B1234" s="4" t="s">
        <v>3146</v>
      </c>
      <c r="C1234" s="4" t="s">
        <v>3424</v>
      </c>
      <c r="D1234" s="4" t="s">
        <v>3561</v>
      </c>
      <c r="E1234" s="4" t="s">
        <v>3553</v>
      </c>
      <c r="F1234" s="4" t="s">
        <v>3562</v>
      </c>
      <c r="G1234" s="4" t="s">
        <v>40</v>
      </c>
      <c r="H1234" s="4" t="s">
        <v>3563</v>
      </c>
      <c r="I1234" s="4" t="s">
        <v>3455</v>
      </c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 t="s">
        <v>41</v>
      </c>
      <c r="U1234" s="4" t="s">
        <v>42</v>
      </c>
      <c r="V1234" s="4">
        <v>27000</v>
      </c>
      <c r="W1234" s="4">
        <v>500</v>
      </c>
      <c r="X1234" s="8">
        <v>1000</v>
      </c>
      <c r="Y1234" s="4"/>
      <c r="Z1234" s="4">
        <v>20000</v>
      </c>
      <c r="AA1234" s="4" t="s">
        <v>42</v>
      </c>
      <c r="AB1234" s="4">
        <v>1000</v>
      </c>
    </row>
    <row r="1235" ht="30" customHeight="1" spans="1:28">
      <c r="A1235" s="4">
        <v>1229</v>
      </c>
      <c r="B1235" s="4" t="s">
        <v>3146</v>
      </c>
      <c r="C1235" s="4" t="s">
        <v>3424</v>
      </c>
      <c r="D1235" s="4" t="s">
        <v>3561</v>
      </c>
      <c r="E1235" s="4" t="s">
        <v>3553</v>
      </c>
      <c r="F1235" s="4" t="s">
        <v>3562</v>
      </c>
      <c r="G1235" s="4"/>
      <c r="H1235" s="4" t="s">
        <v>2268</v>
      </c>
      <c r="I1235" s="4" t="s">
        <v>3564</v>
      </c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 t="s">
        <v>41</v>
      </c>
      <c r="U1235" s="4" t="s">
        <v>42</v>
      </c>
      <c r="V1235" s="4">
        <v>17500</v>
      </c>
      <c r="W1235" s="4">
        <v>500</v>
      </c>
      <c r="X1235" s="9"/>
      <c r="Y1235" s="4"/>
      <c r="Z1235" s="4"/>
      <c r="AA1235" s="4"/>
      <c r="AB1235" s="4"/>
    </row>
    <row r="1236" ht="30" customHeight="1" spans="1:28">
      <c r="A1236" s="4">
        <v>1230</v>
      </c>
      <c r="B1236" s="4" t="s">
        <v>3146</v>
      </c>
      <c r="C1236" s="4" t="s">
        <v>3424</v>
      </c>
      <c r="D1236" s="4" t="s">
        <v>3565</v>
      </c>
      <c r="E1236" s="4" t="s">
        <v>3508</v>
      </c>
      <c r="F1236" s="4" t="s">
        <v>3566</v>
      </c>
      <c r="G1236" s="4" t="s">
        <v>40</v>
      </c>
      <c r="H1236" s="4" t="s">
        <v>3565</v>
      </c>
      <c r="I1236" s="4" t="s">
        <v>3508</v>
      </c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 t="s">
        <v>41</v>
      </c>
      <c r="U1236" s="4" t="s">
        <v>42</v>
      </c>
      <c r="V1236" s="4">
        <v>51000</v>
      </c>
      <c r="W1236" s="4">
        <v>800</v>
      </c>
      <c r="X1236" s="8">
        <v>1900</v>
      </c>
      <c r="Y1236" s="4"/>
      <c r="Z1236" s="4"/>
      <c r="AA1236" s="4" t="s">
        <v>42</v>
      </c>
      <c r="AB1236" s="4">
        <v>1900</v>
      </c>
    </row>
    <row r="1237" ht="30" customHeight="1" spans="1:28">
      <c r="A1237" s="4">
        <v>1231</v>
      </c>
      <c r="B1237" s="4" t="s">
        <v>3146</v>
      </c>
      <c r="C1237" s="4" t="s">
        <v>3424</v>
      </c>
      <c r="D1237" s="4" t="s">
        <v>3565</v>
      </c>
      <c r="E1237" s="4" t="s">
        <v>3508</v>
      </c>
      <c r="F1237" s="4" t="s">
        <v>3566</v>
      </c>
      <c r="G1237" s="4"/>
      <c r="H1237" s="7" t="s">
        <v>3567</v>
      </c>
      <c r="I1237" s="7" t="s">
        <v>3475</v>
      </c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 t="s">
        <v>41</v>
      </c>
      <c r="U1237" s="4" t="s">
        <v>42</v>
      </c>
      <c r="V1237" s="4">
        <v>48000</v>
      </c>
      <c r="W1237" s="4">
        <v>600</v>
      </c>
      <c r="X1237" s="10"/>
      <c r="Y1237" s="4"/>
      <c r="Z1237" s="4"/>
      <c r="AA1237" s="4"/>
      <c r="AB1237" s="4"/>
    </row>
    <row r="1238" ht="30" customHeight="1" spans="1:28">
      <c r="A1238" s="4">
        <v>1232</v>
      </c>
      <c r="B1238" s="4" t="s">
        <v>3146</v>
      </c>
      <c r="C1238" s="4" t="s">
        <v>3424</v>
      </c>
      <c r="D1238" s="4" t="s">
        <v>3565</v>
      </c>
      <c r="E1238" s="4" t="s">
        <v>3508</v>
      </c>
      <c r="F1238" s="4" t="s">
        <v>3566</v>
      </c>
      <c r="G1238" s="4"/>
      <c r="H1238" s="7" t="s">
        <v>3568</v>
      </c>
      <c r="I1238" s="7" t="s">
        <v>3569</v>
      </c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 t="s">
        <v>41</v>
      </c>
      <c r="U1238" s="4" t="s">
        <v>42</v>
      </c>
      <c r="V1238" s="4">
        <v>28000</v>
      </c>
      <c r="W1238" s="4">
        <v>500</v>
      </c>
      <c r="X1238" s="9"/>
      <c r="Y1238" s="4"/>
      <c r="Z1238" s="4"/>
      <c r="AA1238" s="4"/>
      <c r="AB1238" s="4"/>
    </row>
    <row r="1239" ht="30" customHeight="1" spans="1:28">
      <c r="A1239" s="4">
        <v>1233</v>
      </c>
      <c r="B1239" s="4" t="s">
        <v>3146</v>
      </c>
      <c r="C1239" s="4" t="s">
        <v>3424</v>
      </c>
      <c r="D1239" s="4" t="s">
        <v>3570</v>
      </c>
      <c r="E1239" s="4" t="s">
        <v>1291</v>
      </c>
      <c r="F1239" s="4" t="s">
        <v>3571</v>
      </c>
      <c r="G1239" s="4" t="s">
        <v>40</v>
      </c>
      <c r="H1239" s="4" t="s">
        <v>3570</v>
      </c>
      <c r="I1239" s="4" t="s">
        <v>1291</v>
      </c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 t="s">
        <v>41</v>
      </c>
      <c r="U1239" s="4" t="s">
        <v>42</v>
      </c>
      <c r="V1239" s="4">
        <v>16000</v>
      </c>
      <c r="W1239" s="4">
        <v>500</v>
      </c>
      <c r="X1239" s="8">
        <v>1100</v>
      </c>
      <c r="Y1239" s="4"/>
      <c r="Z1239" s="4"/>
      <c r="AA1239" s="4" t="s">
        <v>42</v>
      </c>
      <c r="AB1239" s="4">
        <v>1100</v>
      </c>
    </row>
    <row r="1240" ht="30" customHeight="1" spans="1:28">
      <c r="A1240" s="4">
        <v>1234</v>
      </c>
      <c r="B1240" s="4" t="s">
        <v>3146</v>
      </c>
      <c r="C1240" s="4" t="s">
        <v>3424</v>
      </c>
      <c r="D1240" s="4" t="s">
        <v>3570</v>
      </c>
      <c r="E1240" s="4" t="s">
        <v>1291</v>
      </c>
      <c r="F1240" s="4" t="s">
        <v>3571</v>
      </c>
      <c r="G1240" s="4"/>
      <c r="H1240" s="4" t="s">
        <v>3572</v>
      </c>
      <c r="I1240" s="4" t="s">
        <v>1291</v>
      </c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 t="s">
        <v>41</v>
      </c>
      <c r="U1240" s="4" t="s">
        <v>42</v>
      </c>
      <c r="V1240" s="4">
        <v>37000</v>
      </c>
      <c r="W1240" s="4">
        <v>600</v>
      </c>
      <c r="X1240" s="9"/>
      <c r="Y1240" s="4"/>
      <c r="Z1240" s="4"/>
      <c r="AA1240" s="4"/>
      <c r="AB1240" s="4"/>
    </row>
    <row r="1241" ht="30" customHeight="1" spans="1:28">
      <c r="A1241" s="4">
        <v>1235</v>
      </c>
      <c r="B1241" s="4" t="s">
        <v>3146</v>
      </c>
      <c r="C1241" s="4" t="s">
        <v>3424</v>
      </c>
      <c r="D1241" s="4" t="s">
        <v>3573</v>
      </c>
      <c r="E1241" s="4" t="s">
        <v>3508</v>
      </c>
      <c r="F1241" s="4" t="s">
        <v>2715</v>
      </c>
      <c r="G1241" s="4" t="s">
        <v>40</v>
      </c>
      <c r="H1241" s="7" t="s">
        <v>3573</v>
      </c>
      <c r="I1241" s="7" t="s">
        <v>3508</v>
      </c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 t="s">
        <v>53</v>
      </c>
      <c r="U1241" s="4" t="s">
        <v>42</v>
      </c>
      <c r="V1241" s="4">
        <v>35000</v>
      </c>
      <c r="W1241" s="4">
        <v>1000</v>
      </c>
      <c r="X1241" s="8">
        <v>2000</v>
      </c>
      <c r="Y1241" s="4"/>
      <c r="Z1241" s="4"/>
      <c r="AA1241" s="4" t="s">
        <v>42</v>
      </c>
      <c r="AB1241" s="4">
        <v>2000</v>
      </c>
    </row>
    <row r="1242" ht="30" customHeight="1" spans="1:28">
      <c r="A1242" s="4">
        <v>1236</v>
      </c>
      <c r="B1242" s="4" t="s">
        <v>3146</v>
      </c>
      <c r="C1242" s="4" t="s">
        <v>3424</v>
      </c>
      <c r="D1242" s="4" t="s">
        <v>3573</v>
      </c>
      <c r="E1242" s="4" t="s">
        <v>3508</v>
      </c>
      <c r="F1242" s="4" t="s">
        <v>2715</v>
      </c>
      <c r="G1242" s="4"/>
      <c r="H1242" s="7" t="s">
        <v>3574</v>
      </c>
      <c r="I1242" s="7" t="s">
        <v>3575</v>
      </c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 t="s">
        <v>53</v>
      </c>
      <c r="U1242" s="4" t="s">
        <v>42</v>
      </c>
      <c r="V1242" s="4">
        <v>34000</v>
      </c>
      <c r="W1242" s="4">
        <v>1000</v>
      </c>
      <c r="X1242" s="9"/>
      <c r="Y1242" s="4"/>
      <c r="Z1242" s="4"/>
      <c r="AA1242" s="4"/>
      <c r="AB1242" s="4"/>
    </row>
    <row r="1243" ht="30" customHeight="1" spans="1:28">
      <c r="A1243" s="4">
        <v>1237</v>
      </c>
      <c r="B1243" s="4" t="s">
        <v>3146</v>
      </c>
      <c r="C1243" s="4" t="s">
        <v>3424</v>
      </c>
      <c r="D1243" s="4" t="s">
        <v>3576</v>
      </c>
      <c r="E1243" s="4" t="s">
        <v>3480</v>
      </c>
      <c r="F1243" s="4" t="s">
        <v>3577</v>
      </c>
      <c r="G1243" s="4" t="s">
        <v>40</v>
      </c>
      <c r="H1243" s="4" t="s">
        <v>3578</v>
      </c>
      <c r="I1243" s="4" t="s">
        <v>3579</v>
      </c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 t="s">
        <v>53</v>
      </c>
      <c r="U1243" s="4" t="s">
        <v>52</v>
      </c>
      <c r="V1243" s="4">
        <v>60000</v>
      </c>
      <c r="W1243" s="4">
        <v>3200</v>
      </c>
      <c r="X1243" s="8">
        <v>4800</v>
      </c>
      <c r="Y1243" s="4"/>
      <c r="Z1243" s="4">
        <v>3400</v>
      </c>
      <c r="AA1243" s="4" t="s">
        <v>42</v>
      </c>
      <c r="AB1243" s="4">
        <v>4800</v>
      </c>
    </row>
    <row r="1244" ht="30" customHeight="1" spans="1:28">
      <c r="A1244" s="4">
        <v>1238</v>
      </c>
      <c r="B1244" s="4" t="s">
        <v>3146</v>
      </c>
      <c r="C1244" s="4" t="s">
        <v>3424</v>
      </c>
      <c r="D1244" s="4" t="s">
        <v>3576</v>
      </c>
      <c r="E1244" s="4" t="s">
        <v>3480</v>
      </c>
      <c r="F1244" s="4" t="s">
        <v>3577</v>
      </c>
      <c r="G1244" s="4"/>
      <c r="H1244" s="4" t="s">
        <v>3576</v>
      </c>
      <c r="I1244" s="4" t="s">
        <v>3480</v>
      </c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 t="s">
        <v>41</v>
      </c>
      <c r="U1244" s="4" t="s">
        <v>42</v>
      </c>
      <c r="V1244" s="4">
        <v>17000</v>
      </c>
      <c r="W1244" s="4">
        <v>500</v>
      </c>
      <c r="X1244" s="10"/>
      <c r="Y1244" s="4"/>
      <c r="Z1244" s="4"/>
      <c r="AA1244" s="4"/>
      <c r="AB1244" s="4"/>
    </row>
    <row r="1245" ht="30" customHeight="1" spans="1:28">
      <c r="A1245" s="4">
        <v>1239</v>
      </c>
      <c r="B1245" s="4" t="s">
        <v>3146</v>
      </c>
      <c r="C1245" s="4" t="s">
        <v>3424</v>
      </c>
      <c r="D1245" s="4" t="s">
        <v>3576</v>
      </c>
      <c r="E1245" s="4" t="s">
        <v>3480</v>
      </c>
      <c r="F1245" s="4" t="s">
        <v>3577</v>
      </c>
      <c r="G1245" s="4"/>
      <c r="H1245" s="4" t="s">
        <v>3580</v>
      </c>
      <c r="I1245" s="4" t="s">
        <v>3436</v>
      </c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 t="s">
        <v>41</v>
      </c>
      <c r="U1245" s="4" t="s">
        <v>42</v>
      </c>
      <c r="V1245" s="4">
        <v>35000</v>
      </c>
      <c r="W1245" s="4">
        <v>600</v>
      </c>
      <c r="X1245" s="10"/>
      <c r="Y1245" s="4"/>
      <c r="Z1245" s="4"/>
      <c r="AA1245" s="4"/>
      <c r="AB1245" s="4"/>
    </row>
    <row r="1246" ht="30" customHeight="1" spans="1:28">
      <c r="A1246" s="4">
        <v>1240</v>
      </c>
      <c r="B1246" s="4" t="s">
        <v>3146</v>
      </c>
      <c r="C1246" s="4" t="s">
        <v>3424</v>
      </c>
      <c r="D1246" s="4" t="s">
        <v>3576</v>
      </c>
      <c r="E1246" s="4" t="s">
        <v>3480</v>
      </c>
      <c r="F1246" s="4" t="s">
        <v>3577</v>
      </c>
      <c r="G1246" s="4"/>
      <c r="H1246" s="4" t="s">
        <v>3581</v>
      </c>
      <c r="I1246" s="4" t="s">
        <v>1291</v>
      </c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 t="s">
        <v>41</v>
      </c>
      <c r="U1246" s="4" t="s">
        <v>42</v>
      </c>
      <c r="V1246" s="4">
        <v>16000</v>
      </c>
      <c r="W1246" s="4">
        <v>500</v>
      </c>
      <c r="X1246" s="9"/>
      <c r="Y1246" s="4"/>
      <c r="Z1246" s="4"/>
      <c r="AA1246" s="4"/>
      <c r="AB1246" s="4"/>
    </row>
    <row r="1247" ht="30" customHeight="1" spans="1:28">
      <c r="A1247" s="4">
        <v>1241</v>
      </c>
      <c r="B1247" s="4" t="s">
        <v>3146</v>
      </c>
      <c r="C1247" s="4" t="s">
        <v>3424</v>
      </c>
      <c r="D1247" s="4" t="s">
        <v>3582</v>
      </c>
      <c r="E1247" s="4" t="s">
        <v>3583</v>
      </c>
      <c r="F1247" s="4" t="s">
        <v>3584</v>
      </c>
      <c r="G1247" s="4" t="s">
        <v>40</v>
      </c>
      <c r="H1247" s="4" t="s">
        <v>3582</v>
      </c>
      <c r="I1247" s="4" t="s">
        <v>3583</v>
      </c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 t="s">
        <v>53</v>
      </c>
      <c r="U1247" s="4" t="s">
        <v>42</v>
      </c>
      <c r="V1247" s="4">
        <v>34000</v>
      </c>
      <c r="W1247" s="4">
        <v>1000</v>
      </c>
      <c r="X1247" s="4">
        <v>1000</v>
      </c>
      <c r="Y1247" s="4"/>
      <c r="Z1247" s="4"/>
      <c r="AA1247" s="4" t="s">
        <v>42</v>
      </c>
      <c r="AB1247" s="4">
        <v>1000</v>
      </c>
    </row>
    <row r="1248" ht="30" customHeight="1" spans="1:28">
      <c r="A1248" s="4">
        <v>1242</v>
      </c>
      <c r="B1248" s="4" t="s">
        <v>3146</v>
      </c>
      <c r="C1248" s="4" t="s">
        <v>3424</v>
      </c>
      <c r="D1248" s="4" t="s">
        <v>3585</v>
      </c>
      <c r="E1248" s="4" t="s">
        <v>3455</v>
      </c>
      <c r="F1248" s="4" t="s">
        <v>3586</v>
      </c>
      <c r="G1248" s="4" t="s">
        <v>40</v>
      </c>
      <c r="H1248" s="4" t="s">
        <v>3585</v>
      </c>
      <c r="I1248" s="4" t="s">
        <v>3455</v>
      </c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 t="s">
        <v>53</v>
      </c>
      <c r="U1248" s="4" t="s">
        <v>52</v>
      </c>
      <c r="V1248" s="4">
        <v>65000</v>
      </c>
      <c r="W1248" s="4">
        <v>3200</v>
      </c>
      <c r="X1248" s="4">
        <v>3200</v>
      </c>
      <c r="Y1248" s="4"/>
      <c r="Z1248" s="4"/>
      <c r="AA1248" s="4" t="s">
        <v>42</v>
      </c>
      <c r="AB1248" s="4">
        <v>3200</v>
      </c>
    </row>
    <row r="1249" ht="30" customHeight="1" spans="1:28">
      <c r="A1249" s="4">
        <v>1243</v>
      </c>
      <c r="B1249" s="4" t="s">
        <v>3146</v>
      </c>
      <c r="C1249" s="4" t="s">
        <v>3424</v>
      </c>
      <c r="D1249" s="4" t="s">
        <v>555</v>
      </c>
      <c r="E1249" s="4" t="s">
        <v>1291</v>
      </c>
      <c r="F1249" s="4" t="s">
        <v>3587</v>
      </c>
      <c r="G1249" s="4" t="s">
        <v>40</v>
      </c>
      <c r="H1249" s="4" t="s">
        <v>555</v>
      </c>
      <c r="I1249" s="4" t="s">
        <v>1291</v>
      </c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 t="s">
        <v>53</v>
      </c>
      <c r="U1249" s="4" t="s">
        <v>42</v>
      </c>
      <c r="V1249" s="4">
        <v>26400</v>
      </c>
      <c r="W1249" s="4">
        <v>700</v>
      </c>
      <c r="X1249" s="8">
        <v>3700</v>
      </c>
      <c r="Y1249" s="4"/>
      <c r="Z1249" s="4"/>
      <c r="AA1249" s="4" t="s">
        <v>42</v>
      </c>
      <c r="AB1249" s="4">
        <v>4100</v>
      </c>
    </row>
    <row r="1250" ht="30" customHeight="1" spans="1:28">
      <c r="A1250" s="4">
        <v>1244</v>
      </c>
      <c r="B1250" s="4" t="s">
        <v>3146</v>
      </c>
      <c r="C1250" s="4" t="s">
        <v>3424</v>
      </c>
      <c r="D1250" s="4" t="s">
        <v>555</v>
      </c>
      <c r="E1250" s="4" t="s">
        <v>1291</v>
      </c>
      <c r="F1250" s="4" t="s">
        <v>3587</v>
      </c>
      <c r="G1250" s="4"/>
      <c r="H1250" s="4" t="s">
        <v>3588</v>
      </c>
      <c r="I1250" s="4" t="s">
        <v>1294</v>
      </c>
      <c r="J1250" s="4" t="s">
        <v>47</v>
      </c>
      <c r="K1250" s="4" t="s">
        <v>48</v>
      </c>
      <c r="L1250" s="4" t="s">
        <v>49</v>
      </c>
      <c r="M1250" s="4" t="s">
        <v>50</v>
      </c>
      <c r="N1250" s="4" t="s">
        <v>3444</v>
      </c>
      <c r="O1250" s="4">
        <v>10</v>
      </c>
      <c r="P1250" s="4"/>
      <c r="Q1250" s="4" t="s">
        <v>52</v>
      </c>
      <c r="R1250" s="4">
        <v>400</v>
      </c>
      <c r="S1250" s="4">
        <v>400</v>
      </c>
      <c r="T1250" s="4" t="s">
        <v>53</v>
      </c>
      <c r="U1250" s="4" t="s">
        <v>52</v>
      </c>
      <c r="V1250" s="4">
        <v>35000</v>
      </c>
      <c r="W1250" s="4">
        <v>3000</v>
      </c>
      <c r="X1250" s="9"/>
      <c r="Y1250" s="4"/>
      <c r="Z1250" s="4"/>
      <c r="AA1250" s="4"/>
      <c r="AB1250" s="4"/>
    </row>
    <row r="1251" ht="30" customHeight="1" spans="1:28">
      <c r="A1251" s="4">
        <v>1245</v>
      </c>
      <c r="B1251" s="4" t="s">
        <v>3146</v>
      </c>
      <c r="C1251" s="4" t="s">
        <v>3424</v>
      </c>
      <c r="D1251" s="4" t="s">
        <v>3589</v>
      </c>
      <c r="E1251" s="4" t="s">
        <v>3455</v>
      </c>
      <c r="F1251" s="4" t="s">
        <v>3590</v>
      </c>
      <c r="G1251" s="4" t="s">
        <v>40</v>
      </c>
      <c r="H1251" s="4" t="s">
        <v>3591</v>
      </c>
      <c r="I1251" s="4" t="s">
        <v>3493</v>
      </c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 t="s">
        <v>41</v>
      </c>
      <c r="U1251" s="4" t="s">
        <v>42</v>
      </c>
      <c r="V1251" s="4">
        <v>31500</v>
      </c>
      <c r="W1251" s="4">
        <v>600</v>
      </c>
      <c r="X1251" s="8">
        <v>1100</v>
      </c>
      <c r="Y1251" s="4"/>
      <c r="Z1251" s="4">
        <v>6400</v>
      </c>
      <c r="AA1251" s="4" t="s">
        <v>42</v>
      </c>
      <c r="AB1251" s="4">
        <v>1100</v>
      </c>
    </row>
    <row r="1252" ht="30" customHeight="1" spans="1:28">
      <c r="A1252" s="4">
        <v>1246</v>
      </c>
      <c r="B1252" s="4" t="s">
        <v>3146</v>
      </c>
      <c r="C1252" s="4" t="s">
        <v>3424</v>
      </c>
      <c r="D1252" s="4" t="s">
        <v>3589</v>
      </c>
      <c r="E1252" s="4" t="s">
        <v>3455</v>
      </c>
      <c r="F1252" s="4" t="s">
        <v>3590</v>
      </c>
      <c r="G1252" s="4"/>
      <c r="H1252" s="4" t="s">
        <v>3592</v>
      </c>
      <c r="I1252" s="4" t="s">
        <v>3593</v>
      </c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 t="s">
        <v>53</v>
      </c>
      <c r="U1252" s="4" t="s">
        <v>42</v>
      </c>
      <c r="V1252" s="4">
        <v>11000</v>
      </c>
      <c r="W1252" s="4">
        <v>500</v>
      </c>
      <c r="X1252" s="9"/>
      <c r="Y1252" s="4"/>
      <c r="Z1252" s="4"/>
      <c r="AA1252" s="4"/>
      <c r="AB1252" s="4"/>
    </row>
    <row r="1253" ht="30" customHeight="1" spans="1:28">
      <c r="A1253" s="4">
        <v>1247</v>
      </c>
      <c r="B1253" s="4" t="s">
        <v>3146</v>
      </c>
      <c r="C1253" s="4" t="s">
        <v>3424</v>
      </c>
      <c r="D1253" s="4" t="s">
        <v>3594</v>
      </c>
      <c r="E1253" s="4" t="s">
        <v>3595</v>
      </c>
      <c r="F1253" s="4" t="s">
        <v>3596</v>
      </c>
      <c r="G1253" s="4" t="s">
        <v>40</v>
      </c>
      <c r="H1253" s="4" t="s">
        <v>3594</v>
      </c>
      <c r="I1253" s="4" t="s">
        <v>3595</v>
      </c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 t="s">
        <v>53</v>
      </c>
      <c r="U1253" s="4" t="s">
        <v>42</v>
      </c>
      <c r="V1253" s="4">
        <v>26000</v>
      </c>
      <c r="W1253" s="4">
        <v>700</v>
      </c>
      <c r="X1253" s="8">
        <v>1500</v>
      </c>
      <c r="Y1253" s="4"/>
      <c r="Z1253" s="4"/>
      <c r="AA1253" s="4" t="s">
        <v>42</v>
      </c>
      <c r="AB1253" s="4">
        <v>1500</v>
      </c>
    </row>
    <row r="1254" ht="30" customHeight="1" spans="1:28">
      <c r="A1254" s="4">
        <v>1248</v>
      </c>
      <c r="B1254" s="4" t="s">
        <v>3146</v>
      </c>
      <c r="C1254" s="4" t="s">
        <v>3424</v>
      </c>
      <c r="D1254" s="4" t="s">
        <v>3594</v>
      </c>
      <c r="E1254" s="4" t="s">
        <v>3595</v>
      </c>
      <c r="F1254" s="4" t="s">
        <v>3596</v>
      </c>
      <c r="G1254" s="4"/>
      <c r="H1254" s="4" t="s">
        <v>3597</v>
      </c>
      <c r="I1254" s="4" t="s">
        <v>3512</v>
      </c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 t="s">
        <v>41</v>
      </c>
      <c r="U1254" s="4" t="s">
        <v>42</v>
      </c>
      <c r="V1254" s="4">
        <v>57000</v>
      </c>
      <c r="W1254" s="4">
        <v>800</v>
      </c>
      <c r="X1254" s="9"/>
      <c r="Y1254" s="4"/>
      <c r="Z1254" s="4"/>
      <c r="AA1254" s="4"/>
      <c r="AB1254" s="4"/>
    </row>
    <row r="1255" ht="30" customHeight="1" spans="1:28">
      <c r="A1255" s="4">
        <v>1249</v>
      </c>
      <c r="B1255" s="4" t="s">
        <v>3146</v>
      </c>
      <c r="C1255" s="4" t="s">
        <v>3424</v>
      </c>
      <c r="D1255" s="4" t="s">
        <v>3598</v>
      </c>
      <c r="E1255" s="4" t="s">
        <v>3599</v>
      </c>
      <c r="F1255" s="4" t="s">
        <v>3600</v>
      </c>
      <c r="G1255" s="4" t="s">
        <v>40</v>
      </c>
      <c r="H1255" s="4" t="s">
        <v>3598</v>
      </c>
      <c r="I1255" s="4" t="s">
        <v>3599</v>
      </c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 t="s">
        <v>53</v>
      </c>
      <c r="U1255" s="4" t="s">
        <v>52</v>
      </c>
      <c r="V1255" s="4">
        <v>24000</v>
      </c>
      <c r="W1255" s="4">
        <v>2700</v>
      </c>
      <c r="X1255" s="4">
        <v>2700</v>
      </c>
      <c r="Y1255" s="4"/>
      <c r="Z1255" s="4"/>
      <c r="AA1255" s="4" t="s">
        <v>42</v>
      </c>
      <c r="AB1255" s="4">
        <v>2700</v>
      </c>
    </row>
    <row r="1256" ht="30" customHeight="1" spans="1:28">
      <c r="A1256" s="4">
        <v>1250</v>
      </c>
      <c r="B1256" s="4" t="s">
        <v>3146</v>
      </c>
      <c r="C1256" s="4" t="s">
        <v>3424</v>
      </c>
      <c r="D1256" s="4" t="s">
        <v>3601</v>
      </c>
      <c r="E1256" s="4" t="s">
        <v>1294</v>
      </c>
      <c r="F1256" s="4" t="s">
        <v>3602</v>
      </c>
      <c r="G1256" s="4" t="s">
        <v>40</v>
      </c>
      <c r="H1256" s="4" t="s">
        <v>3601</v>
      </c>
      <c r="I1256" s="4" t="s">
        <v>1294</v>
      </c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 t="s">
        <v>53</v>
      </c>
      <c r="U1256" s="4" t="s">
        <v>42</v>
      </c>
      <c r="V1256" s="4">
        <v>32000</v>
      </c>
      <c r="W1256" s="4">
        <v>1000</v>
      </c>
      <c r="X1256" s="8">
        <v>1600</v>
      </c>
      <c r="Y1256" s="4"/>
      <c r="Z1256" s="4"/>
      <c r="AA1256" s="4" t="s">
        <v>42</v>
      </c>
      <c r="AB1256" s="4">
        <v>1600</v>
      </c>
    </row>
    <row r="1257" ht="30" customHeight="1" spans="1:28">
      <c r="A1257" s="4">
        <v>1251</v>
      </c>
      <c r="B1257" s="4" t="s">
        <v>3146</v>
      </c>
      <c r="C1257" s="4" t="s">
        <v>3424</v>
      </c>
      <c r="D1257" s="4" t="s">
        <v>3601</v>
      </c>
      <c r="E1257" s="4" t="s">
        <v>1294</v>
      </c>
      <c r="F1257" s="4" t="s">
        <v>3602</v>
      </c>
      <c r="G1257" s="4"/>
      <c r="H1257" s="4" t="s">
        <v>3603</v>
      </c>
      <c r="I1257" s="4" t="s">
        <v>3604</v>
      </c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 t="s">
        <v>41</v>
      </c>
      <c r="U1257" s="4" t="s">
        <v>42</v>
      </c>
      <c r="V1257" s="4">
        <v>30000</v>
      </c>
      <c r="W1257" s="4">
        <v>600</v>
      </c>
      <c r="X1257" s="9"/>
      <c r="Y1257" s="4"/>
      <c r="Z1257" s="4"/>
      <c r="AA1257" s="4"/>
      <c r="AB1257" s="4"/>
    </row>
    <row r="1258" ht="30" customHeight="1" spans="1:28">
      <c r="A1258" s="4">
        <v>1252</v>
      </c>
      <c r="B1258" s="4" t="s">
        <v>3146</v>
      </c>
      <c r="C1258" s="4" t="s">
        <v>3424</v>
      </c>
      <c r="D1258" s="4" t="s">
        <v>3605</v>
      </c>
      <c r="E1258" s="4" t="s">
        <v>3606</v>
      </c>
      <c r="F1258" s="4" t="s">
        <v>757</v>
      </c>
      <c r="G1258" s="4" t="s">
        <v>40</v>
      </c>
      <c r="H1258" s="4" t="s">
        <v>3607</v>
      </c>
      <c r="I1258" s="4" t="s">
        <v>1906</v>
      </c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 t="s">
        <v>53</v>
      </c>
      <c r="U1258" s="4" t="s">
        <v>52</v>
      </c>
      <c r="V1258" s="4">
        <v>60000</v>
      </c>
      <c r="W1258" s="4">
        <v>3200</v>
      </c>
      <c r="X1258" s="4">
        <v>3200</v>
      </c>
      <c r="Y1258" s="4"/>
      <c r="Z1258" s="4"/>
      <c r="AA1258" s="4" t="s">
        <v>42</v>
      </c>
      <c r="AB1258" s="4">
        <v>3200</v>
      </c>
    </row>
    <row r="1259" ht="30" customHeight="1" spans="1:28">
      <c r="A1259" s="4">
        <v>1253</v>
      </c>
      <c r="B1259" s="4" t="s">
        <v>3146</v>
      </c>
      <c r="C1259" s="4" t="s">
        <v>3424</v>
      </c>
      <c r="D1259" s="4" t="s">
        <v>3608</v>
      </c>
      <c r="E1259" s="4" t="s">
        <v>3609</v>
      </c>
      <c r="F1259" s="4" t="s">
        <v>3610</v>
      </c>
      <c r="G1259" s="4" t="s">
        <v>40</v>
      </c>
      <c r="H1259" s="7" t="s">
        <v>3611</v>
      </c>
      <c r="I1259" s="7" t="s">
        <v>3612</v>
      </c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 t="s">
        <v>41</v>
      </c>
      <c r="U1259" s="4" t="s">
        <v>42</v>
      </c>
      <c r="V1259" s="4">
        <v>23000</v>
      </c>
      <c r="W1259" s="4">
        <v>500</v>
      </c>
      <c r="X1259" s="8">
        <v>6000</v>
      </c>
      <c r="Y1259" s="4"/>
      <c r="Z1259" s="4">
        <v>6400</v>
      </c>
      <c r="AA1259" s="4" t="s">
        <v>42</v>
      </c>
      <c r="AB1259" s="4">
        <v>6800</v>
      </c>
    </row>
    <row r="1260" ht="30" customHeight="1" spans="1:28">
      <c r="A1260" s="4">
        <v>1254</v>
      </c>
      <c r="B1260" s="4" t="s">
        <v>3146</v>
      </c>
      <c r="C1260" s="4" t="s">
        <v>3424</v>
      </c>
      <c r="D1260" s="4" t="s">
        <v>3608</v>
      </c>
      <c r="E1260" s="4" t="s">
        <v>3609</v>
      </c>
      <c r="F1260" s="4" t="s">
        <v>3610</v>
      </c>
      <c r="G1260" s="4"/>
      <c r="H1260" s="7" t="s">
        <v>3613</v>
      </c>
      <c r="I1260" s="7" t="s">
        <v>2385</v>
      </c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 t="s">
        <v>41</v>
      </c>
      <c r="U1260" s="4" t="s">
        <v>42</v>
      </c>
      <c r="V1260" s="4">
        <v>16000</v>
      </c>
      <c r="W1260" s="4">
        <v>500</v>
      </c>
      <c r="X1260" s="10"/>
      <c r="Y1260" s="4"/>
      <c r="Z1260" s="4"/>
      <c r="AA1260" s="4"/>
      <c r="AB1260" s="4"/>
    </row>
    <row r="1261" ht="30" customHeight="1" spans="1:28">
      <c r="A1261" s="4">
        <v>1255</v>
      </c>
      <c r="B1261" s="4" t="s">
        <v>3146</v>
      </c>
      <c r="C1261" s="4" t="s">
        <v>3424</v>
      </c>
      <c r="D1261" s="4" t="s">
        <v>3608</v>
      </c>
      <c r="E1261" s="4" t="s">
        <v>3609</v>
      </c>
      <c r="F1261" s="4" t="s">
        <v>3610</v>
      </c>
      <c r="G1261" s="4"/>
      <c r="H1261" s="7" t="s">
        <v>3572</v>
      </c>
      <c r="I1261" s="7" t="s">
        <v>3455</v>
      </c>
      <c r="J1261" s="4" t="s">
        <v>47</v>
      </c>
      <c r="K1261" s="4" t="s">
        <v>48</v>
      </c>
      <c r="L1261" s="4" t="s">
        <v>251</v>
      </c>
      <c r="M1261" s="4" t="s">
        <v>50</v>
      </c>
      <c r="N1261" s="4" t="s">
        <v>3444</v>
      </c>
      <c r="O1261" s="4">
        <v>12</v>
      </c>
      <c r="P1261" s="4"/>
      <c r="Q1261" s="4" t="s">
        <v>52</v>
      </c>
      <c r="R1261" s="4">
        <v>400</v>
      </c>
      <c r="S1261" s="4">
        <v>400</v>
      </c>
      <c r="T1261" s="4" t="s">
        <v>53</v>
      </c>
      <c r="U1261" s="4" t="s">
        <v>42</v>
      </c>
      <c r="V1261" s="4">
        <v>59000</v>
      </c>
      <c r="W1261" s="4">
        <v>1200</v>
      </c>
      <c r="X1261" s="10"/>
      <c r="Y1261" s="4"/>
      <c r="Z1261" s="4"/>
      <c r="AA1261" s="4"/>
      <c r="AB1261" s="4"/>
    </row>
    <row r="1262" ht="30" customHeight="1" spans="1:28">
      <c r="A1262" s="4">
        <v>1256</v>
      </c>
      <c r="B1262" s="4" t="s">
        <v>3146</v>
      </c>
      <c r="C1262" s="4" t="s">
        <v>3424</v>
      </c>
      <c r="D1262" s="4" t="s">
        <v>3608</v>
      </c>
      <c r="E1262" s="4" t="s">
        <v>3609</v>
      </c>
      <c r="F1262" s="4" t="s">
        <v>3610</v>
      </c>
      <c r="G1262" s="4"/>
      <c r="H1262" s="7" t="s">
        <v>2308</v>
      </c>
      <c r="I1262" s="7" t="s">
        <v>3606</v>
      </c>
      <c r="J1262" s="4" t="s">
        <v>47</v>
      </c>
      <c r="K1262" s="4" t="s">
        <v>48</v>
      </c>
      <c r="L1262" s="4" t="s">
        <v>81</v>
      </c>
      <c r="M1262" s="4" t="s">
        <v>50</v>
      </c>
      <c r="N1262" s="4" t="s">
        <v>3444</v>
      </c>
      <c r="O1262" s="4">
        <v>10</v>
      </c>
      <c r="P1262" s="4"/>
      <c r="Q1262" s="4" t="s">
        <v>52</v>
      </c>
      <c r="R1262" s="4">
        <v>400</v>
      </c>
      <c r="S1262" s="4">
        <v>400</v>
      </c>
      <c r="T1262" s="4" t="s">
        <v>53</v>
      </c>
      <c r="U1262" s="4" t="s">
        <v>52</v>
      </c>
      <c r="V1262" s="4">
        <v>60000</v>
      </c>
      <c r="W1262" s="4">
        <v>3200</v>
      </c>
      <c r="X1262" s="10"/>
      <c r="Y1262" s="4"/>
      <c r="Z1262" s="4"/>
      <c r="AA1262" s="4"/>
      <c r="AB1262" s="4"/>
    </row>
    <row r="1263" ht="30" customHeight="1" spans="1:28">
      <c r="A1263" s="4">
        <v>1257</v>
      </c>
      <c r="B1263" s="4" t="s">
        <v>3146</v>
      </c>
      <c r="C1263" s="4" t="s">
        <v>3424</v>
      </c>
      <c r="D1263" s="4" t="s">
        <v>3608</v>
      </c>
      <c r="E1263" s="4" t="s">
        <v>3609</v>
      </c>
      <c r="F1263" s="4" t="s">
        <v>3610</v>
      </c>
      <c r="G1263" s="4"/>
      <c r="H1263" s="7" t="s">
        <v>3614</v>
      </c>
      <c r="I1263" s="7" t="s">
        <v>3615</v>
      </c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 t="s">
        <v>41</v>
      </c>
      <c r="U1263" s="4" t="s">
        <v>42</v>
      </c>
      <c r="V1263" s="4">
        <v>46000</v>
      </c>
      <c r="W1263" s="4">
        <v>600</v>
      </c>
      <c r="X1263" s="9"/>
      <c r="Y1263" s="4"/>
      <c r="Z1263" s="4"/>
      <c r="AA1263" s="4"/>
      <c r="AB1263" s="4"/>
    </row>
    <row r="1264" ht="30" customHeight="1" spans="1:28">
      <c r="A1264" s="4">
        <v>1258</v>
      </c>
      <c r="B1264" s="4" t="s">
        <v>3146</v>
      </c>
      <c r="C1264" s="4" t="s">
        <v>3424</v>
      </c>
      <c r="D1264" s="4" t="s">
        <v>3616</v>
      </c>
      <c r="E1264" s="4" t="s">
        <v>3483</v>
      </c>
      <c r="F1264" s="4" t="s">
        <v>3617</v>
      </c>
      <c r="G1264" s="4" t="s">
        <v>40</v>
      </c>
      <c r="H1264" s="4" t="s">
        <v>3616</v>
      </c>
      <c r="I1264" s="4" t="s">
        <v>3483</v>
      </c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 t="s">
        <v>41</v>
      </c>
      <c r="U1264" s="4" t="s">
        <v>42</v>
      </c>
      <c r="V1264" s="4">
        <v>56400</v>
      </c>
      <c r="W1264" s="4">
        <v>800</v>
      </c>
      <c r="X1264" s="8">
        <v>6700</v>
      </c>
      <c r="Y1264" s="4"/>
      <c r="Z1264" s="4">
        <v>2000</v>
      </c>
      <c r="AA1264" s="4" t="s">
        <v>42</v>
      </c>
      <c r="AB1264" s="4">
        <v>7900</v>
      </c>
    </row>
    <row r="1265" ht="30" customHeight="1" spans="1:28">
      <c r="A1265" s="4">
        <v>1259</v>
      </c>
      <c r="B1265" s="4" t="s">
        <v>3146</v>
      </c>
      <c r="C1265" s="4" t="s">
        <v>3424</v>
      </c>
      <c r="D1265" s="4" t="s">
        <v>3616</v>
      </c>
      <c r="E1265" s="4" t="s">
        <v>3483</v>
      </c>
      <c r="F1265" s="4" t="s">
        <v>3617</v>
      </c>
      <c r="G1265" s="4"/>
      <c r="H1265" s="4" t="s">
        <v>3618</v>
      </c>
      <c r="I1265" s="4" t="s">
        <v>1291</v>
      </c>
      <c r="J1265" s="4" t="s">
        <v>817</v>
      </c>
      <c r="K1265" s="4" t="s">
        <v>818</v>
      </c>
      <c r="L1265" s="4" t="s">
        <v>3619</v>
      </c>
      <c r="M1265" s="4" t="s">
        <v>152</v>
      </c>
      <c r="N1265" s="4" t="s">
        <v>3444</v>
      </c>
      <c r="O1265" s="4">
        <v>12</v>
      </c>
      <c r="P1265" s="4"/>
      <c r="Q1265" s="4" t="s">
        <v>52</v>
      </c>
      <c r="R1265" s="4">
        <v>1200</v>
      </c>
      <c r="S1265" s="4">
        <v>1200</v>
      </c>
      <c r="T1265" s="4" t="s">
        <v>53</v>
      </c>
      <c r="U1265" s="4" t="s">
        <v>52</v>
      </c>
      <c r="V1265" s="4">
        <v>100000</v>
      </c>
      <c r="W1265" s="4">
        <v>3200</v>
      </c>
      <c r="X1265" s="10"/>
      <c r="Y1265" s="4"/>
      <c r="Z1265" s="4"/>
      <c r="AA1265" s="4"/>
      <c r="AB1265" s="4"/>
    </row>
    <row r="1266" ht="30" customHeight="1" spans="1:28">
      <c r="A1266" s="4">
        <v>1260</v>
      </c>
      <c r="B1266" s="4" t="s">
        <v>3146</v>
      </c>
      <c r="C1266" s="4" t="s">
        <v>3424</v>
      </c>
      <c r="D1266" s="4" t="s">
        <v>3616</v>
      </c>
      <c r="E1266" s="4" t="s">
        <v>3483</v>
      </c>
      <c r="F1266" s="4" t="s">
        <v>3617</v>
      </c>
      <c r="G1266" s="4"/>
      <c r="H1266" s="4" t="s">
        <v>3620</v>
      </c>
      <c r="I1266" s="4" t="s">
        <v>3621</v>
      </c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 t="s">
        <v>53</v>
      </c>
      <c r="U1266" s="4" t="s">
        <v>52</v>
      </c>
      <c r="V1266" s="4">
        <v>18000</v>
      </c>
      <c r="W1266" s="4">
        <v>2700</v>
      </c>
      <c r="X1266" s="9"/>
      <c r="Y1266" s="4"/>
      <c r="Z1266" s="4"/>
      <c r="AA1266" s="4"/>
      <c r="AB1266" s="4"/>
    </row>
    <row r="1267" ht="30" customHeight="1" spans="1:28">
      <c r="A1267" s="4">
        <v>1261</v>
      </c>
      <c r="B1267" s="4" t="s">
        <v>3146</v>
      </c>
      <c r="C1267" s="4" t="s">
        <v>3424</v>
      </c>
      <c r="D1267" s="4" t="s">
        <v>3622</v>
      </c>
      <c r="E1267" s="4" t="s">
        <v>3433</v>
      </c>
      <c r="F1267" s="4" t="s">
        <v>3623</v>
      </c>
      <c r="G1267" s="4" t="s">
        <v>40</v>
      </c>
      <c r="H1267" s="4" t="s">
        <v>3622</v>
      </c>
      <c r="I1267" s="4" t="s">
        <v>3433</v>
      </c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 t="s">
        <v>41</v>
      </c>
      <c r="U1267" s="4" t="s">
        <v>42</v>
      </c>
      <c r="V1267" s="4">
        <v>10900</v>
      </c>
      <c r="W1267" s="4">
        <v>300</v>
      </c>
      <c r="X1267" s="4">
        <v>300</v>
      </c>
      <c r="Y1267" s="4"/>
      <c r="Z1267" s="4"/>
      <c r="AA1267" s="4" t="s">
        <v>42</v>
      </c>
      <c r="AB1267" s="4">
        <v>300</v>
      </c>
    </row>
    <row r="1268" ht="30" customHeight="1" spans="1:28">
      <c r="A1268" s="4">
        <v>1262</v>
      </c>
      <c r="B1268" s="4" t="s">
        <v>3146</v>
      </c>
      <c r="C1268" s="4" t="s">
        <v>3424</v>
      </c>
      <c r="D1268" s="4" t="s">
        <v>3624</v>
      </c>
      <c r="E1268" s="4" t="s">
        <v>1291</v>
      </c>
      <c r="F1268" s="4" t="s">
        <v>3625</v>
      </c>
      <c r="G1268" s="4" t="s">
        <v>40</v>
      </c>
      <c r="H1268" s="4" t="s">
        <v>3624</v>
      </c>
      <c r="I1268" s="4" t="s">
        <v>1291</v>
      </c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 t="s">
        <v>41</v>
      </c>
      <c r="U1268" s="4" t="s">
        <v>42</v>
      </c>
      <c r="V1268" s="4">
        <v>30000</v>
      </c>
      <c r="W1268" s="4">
        <v>600</v>
      </c>
      <c r="X1268" s="8">
        <v>1400</v>
      </c>
      <c r="Y1268" s="4"/>
      <c r="Z1268" s="4"/>
      <c r="AA1268" s="4" t="s">
        <v>42</v>
      </c>
      <c r="AB1268" s="4">
        <v>1400</v>
      </c>
    </row>
    <row r="1269" ht="30" customHeight="1" spans="1:28">
      <c r="A1269" s="4">
        <v>1263</v>
      </c>
      <c r="B1269" s="4" t="s">
        <v>3146</v>
      </c>
      <c r="C1269" s="4" t="s">
        <v>3424</v>
      </c>
      <c r="D1269" s="4" t="s">
        <v>3624</v>
      </c>
      <c r="E1269" s="4" t="s">
        <v>1291</v>
      </c>
      <c r="F1269" s="4" t="s">
        <v>3625</v>
      </c>
      <c r="G1269" s="4"/>
      <c r="H1269" s="4" t="s">
        <v>3626</v>
      </c>
      <c r="I1269" s="4" t="s">
        <v>3627</v>
      </c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 t="s">
        <v>41</v>
      </c>
      <c r="U1269" s="4" t="s">
        <v>42</v>
      </c>
      <c r="V1269" s="4">
        <v>51000</v>
      </c>
      <c r="W1269" s="4">
        <v>800</v>
      </c>
      <c r="X1269" s="9"/>
      <c r="Y1269" s="4"/>
      <c r="Z1269" s="4"/>
      <c r="AA1269" s="4"/>
      <c r="AB1269" s="4"/>
    </row>
    <row r="1270" ht="30" customHeight="1" spans="1:28">
      <c r="A1270" s="4">
        <v>1264</v>
      </c>
      <c r="B1270" s="4" t="s">
        <v>3146</v>
      </c>
      <c r="C1270" s="4" t="s">
        <v>3424</v>
      </c>
      <c r="D1270" s="4" t="s">
        <v>3628</v>
      </c>
      <c r="E1270" s="4" t="s">
        <v>3559</v>
      </c>
      <c r="F1270" s="4" t="s">
        <v>3629</v>
      </c>
      <c r="G1270" s="4" t="s">
        <v>40</v>
      </c>
      <c r="H1270" s="4" t="s">
        <v>3630</v>
      </c>
      <c r="I1270" s="4" t="s">
        <v>3606</v>
      </c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 t="s">
        <v>41</v>
      </c>
      <c r="U1270" s="4" t="s">
        <v>42</v>
      </c>
      <c r="V1270" s="4">
        <v>56000</v>
      </c>
      <c r="W1270" s="4">
        <v>800</v>
      </c>
      <c r="X1270" s="8">
        <v>1300</v>
      </c>
      <c r="Y1270" s="4"/>
      <c r="Z1270" s="4"/>
      <c r="AA1270" s="4" t="s">
        <v>42</v>
      </c>
      <c r="AB1270" s="4">
        <v>1300</v>
      </c>
    </row>
    <row r="1271" ht="30" customHeight="1" spans="1:28">
      <c r="A1271" s="4">
        <v>1265</v>
      </c>
      <c r="B1271" s="4" t="s">
        <v>3146</v>
      </c>
      <c r="C1271" s="4" t="s">
        <v>3424</v>
      </c>
      <c r="D1271" s="4" t="s">
        <v>3628</v>
      </c>
      <c r="E1271" s="4" t="s">
        <v>3559</v>
      </c>
      <c r="F1271" s="4" t="s">
        <v>3629</v>
      </c>
      <c r="G1271" s="4"/>
      <c r="H1271" s="4" t="s">
        <v>3631</v>
      </c>
      <c r="I1271" s="4" t="s">
        <v>1904</v>
      </c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 t="s">
        <v>53</v>
      </c>
      <c r="U1271" s="4" t="s">
        <v>42</v>
      </c>
      <c r="V1271" s="4">
        <v>10000</v>
      </c>
      <c r="W1271" s="4">
        <v>500</v>
      </c>
      <c r="X1271" s="9"/>
      <c r="Y1271" s="4"/>
      <c r="Z1271" s="4"/>
      <c r="AA1271" s="4"/>
      <c r="AB1271" s="4"/>
    </row>
    <row r="1272" ht="30" customHeight="1" spans="1:28">
      <c r="A1272" s="4">
        <v>1266</v>
      </c>
      <c r="B1272" s="4" t="s">
        <v>3146</v>
      </c>
      <c r="C1272" s="4" t="s">
        <v>3424</v>
      </c>
      <c r="D1272" s="4" t="s">
        <v>3632</v>
      </c>
      <c r="E1272" s="4" t="s">
        <v>3512</v>
      </c>
      <c r="F1272" s="4" t="s">
        <v>3633</v>
      </c>
      <c r="G1272" s="4" t="s">
        <v>40</v>
      </c>
      <c r="H1272" s="4" t="s">
        <v>3634</v>
      </c>
      <c r="I1272" s="4" t="s">
        <v>3426</v>
      </c>
      <c r="J1272" s="4" t="s">
        <v>47</v>
      </c>
      <c r="K1272" s="4" t="s">
        <v>902</v>
      </c>
      <c r="L1272" s="4" t="s">
        <v>903</v>
      </c>
      <c r="M1272" s="4" t="s">
        <v>50</v>
      </c>
      <c r="N1272" s="4" t="s">
        <v>3444</v>
      </c>
      <c r="O1272" s="4">
        <v>12</v>
      </c>
      <c r="P1272" s="4"/>
      <c r="Q1272" s="4" t="s">
        <v>52</v>
      </c>
      <c r="R1272" s="4">
        <v>400</v>
      </c>
      <c r="S1272" s="4">
        <v>400</v>
      </c>
      <c r="T1272" s="4" t="s">
        <v>53</v>
      </c>
      <c r="U1272" s="4" t="s">
        <v>42</v>
      </c>
      <c r="V1272" s="4">
        <v>51000</v>
      </c>
      <c r="W1272" s="4">
        <v>1200</v>
      </c>
      <c r="X1272" s="4">
        <v>1200</v>
      </c>
      <c r="Y1272" s="4"/>
      <c r="Z1272" s="4">
        <v>20500</v>
      </c>
      <c r="AA1272" s="4" t="s">
        <v>42</v>
      </c>
      <c r="AB1272" s="4">
        <v>1600</v>
      </c>
    </row>
    <row r="1273" ht="30" customHeight="1" spans="1:28">
      <c r="A1273" s="4">
        <v>1267</v>
      </c>
      <c r="B1273" s="4" t="s">
        <v>3146</v>
      </c>
      <c r="C1273" s="4" t="s">
        <v>3424</v>
      </c>
      <c r="D1273" s="4" t="s">
        <v>3635</v>
      </c>
      <c r="E1273" s="4" t="s">
        <v>3433</v>
      </c>
      <c r="F1273" s="4" t="s">
        <v>3636</v>
      </c>
      <c r="G1273" s="4" t="s">
        <v>40</v>
      </c>
      <c r="H1273" s="7" t="s">
        <v>3637</v>
      </c>
      <c r="I1273" s="7" t="s">
        <v>1294</v>
      </c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 t="s">
        <v>41</v>
      </c>
      <c r="U1273" s="4" t="s">
        <v>42</v>
      </c>
      <c r="V1273" s="4">
        <v>34100</v>
      </c>
      <c r="W1273" s="4">
        <v>600</v>
      </c>
      <c r="X1273" s="8">
        <v>1100</v>
      </c>
      <c r="Y1273" s="4"/>
      <c r="Z1273" s="4"/>
      <c r="AA1273" s="4" t="s">
        <v>42</v>
      </c>
      <c r="AB1273" s="4">
        <v>1100</v>
      </c>
    </row>
    <row r="1274" ht="30" customHeight="1" spans="1:28">
      <c r="A1274" s="4">
        <v>1268</v>
      </c>
      <c r="B1274" s="4" t="s">
        <v>3146</v>
      </c>
      <c r="C1274" s="4" t="s">
        <v>3424</v>
      </c>
      <c r="D1274" s="4" t="s">
        <v>3635</v>
      </c>
      <c r="E1274" s="4" t="s">
        <v>3433</v>
      </c>
      <c r="F1274" s="4" t="s">
        <v>3636</v>
      </c>
      <c r="G1274" s="4"/>
      <c r="H1274" s="7" t="s">
        <v>3638</v>
      </c>
      <c r="I1274" s="7" t="s">
        <v>3639</v>
      </c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 t="s">
        <v>41</v>
      </c>
      <c r="U1274" s="4" t="s">
        <v>42</v>
      </c>
      <c r="V1274" s="4">
        <v>16800</v>
      </c>
      <c r="W1274" s="4">
        <v>500</v>
      </c>
      <c r="X1274" s="9"/>
      <c r="Y1274" s="4"/>
      <c r="Z1274" s="4"/>
      <c r="AA1274" s="4"/>
      <c r="AB1274" s="4"/>
    </row>
    <row r="1275" ht="30" customHeight="1" spans="1:28">
      <c r="A1275" s="4">
        <v>1269</v>
      </c>
      <c r="B1275" s="4" t="s">
        <v>3146</v>
      </c>
      <c r="C1275" s="4" t="s">
        <v>3424</v>
      </c>
      <c r="D1275" s="4" t="s">
        <v>3640</v>
      </c>
      <c r="E1275" s="4" t="s">
        <v>3475</v>
      </c>
      <c r="F1275" s="4" t="s">
        <v>3641</v>
      </c>
      <c r="G1275" s="4" t="s">
        <v>40</v>
      </c>
      <c r="H1275" s="4" t="s">
        <v>3642</v>
      </c>
      <c r="I1275" s="4" t="s">
        <v>3503</v>
      </c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 t="s">
        <v>53</v>
      </c>
      <c r="U1275" s="4" t="s">
        <v>42</v>
      </c>
      <c r="V1275" s="4">
        <v>11000</v>
      </c>
      <c r="W1275" s="4">
        <v>500</v>
      </c>
      <c r="X1275" s="4">
        <v>500</v>
      </c>
      <c r="Y1275" s="4"/>
      <c r="Z1275" s="4"/>
      <c r="AA1275" s="4" t="s">
        <v>42</v>
      </c>
      <c r="AB1275" s="4">
        <v>500</v>
      </c>
    </row>
    <row r="1276" ht="30" customHeight="1" spans="1:28">
      <c r="A1276" s="4">
        <v>1270</v>
      </c>
      <c r="B1276" s="4" t="s">
        <v>3146</v>
      </c>
      <c r="C1276" s="4" t="s">
        <v>3424</v>
      </c>
      <c r="D1276" s="4" t="s">
        <v>3643</v>
      </c>
      <c r="E1276" s="4" t="s">
        <v>3644</v>
      </c>
      <c r="F1276" s="4" t="s">
        <v>3645</v>
      </c>
      <c r="G1276" s="4" t="s">
        <v>40</v>
      </c>
      <c r="H1276" s="4" t="s">
        <v>3643</v>
      </c>
      <c r="I1276" s="4" t="s">
        <v>3644</v>
      </c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 t="s">
        <v>41</v>
      </c>
      <c r="U1276" s="4" t="s">
        <v>42</v>
      </c>
      <c r="V1276" s="4">
        <v>52000</v>
      </c>
      <c r="W1276" s="4">
        <v>800</v>
      </c>
      <c r="X1276" s="8">
        <v>1400</v>
      </c>
      <c r="Y1276" s="4"/>
      <c r="Z1276" s="4"/>
      <c r="AA1276" s="4" t="s">
        <v>42</v>
      </c>
      <c r="AB1276" s="4">
        <v>1400</v>
      </c>
    </row>
    <row r="1277" ht="30" customHeight="1" spans="1:28">
      <c r="A1277" s="4">
        <v>1271</v>
      </c>
      <c r="B1277" s="4" t="s">
        <v>3146</v>
      </c>
      <c r="C1277" s="4" t="s">
        <v>3424</v>
      </c>
      <c r="D1277" s="4" t="s">
        <v>3643</v>
      </c>
      <c r="E1277" s="4" t="s">
        <v>3644</v>
      </c>
      <c r="F1277" s="4" t="s">
        <v>3645</v>
      </c>
      <c r="G1277" s="4"/>
      <c r="H1277" s="4" t="s">
        <v>3646</v>
      </c>
      <c r="I1277" s="4" t="s">
        <v>3647</v>
      </c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 t="s">
        <v>41</v>
      </c>
      <c r="U1277" s="4" t="s">
        <v>42</v>
      </c>
      <c r="V1277" s="4">
        <v>37000</v>
      </c>
      <c r="W1277" s="4">
        <v>600</v>
      </c>
      <c r="X1277" s="9"/>
      <c r="Y1277" s="4"/>
      <c r="Z1277" s="4"/>
      <c r="AA1277" s="4"/>
      <c r="AB1277" s="4"/>
    </row>
    <row r="1278" ht="30" customHeight="1" spans="1:28">
      <c r="A1278" s="4">
        <v>1272</v>
      </c>
      <c r="B1278" s="4" t="s">
        <v>3146</v>
      </c>
      <c r="C1278" s="4" t="s">
        <v>3424</v>
      </c>
      <c r="D1278" s="4" t="s">
        <v>3648</v>
      </c>
      <c r="E1278" s="4" t="s">
        <v>3473</v>
      </c>
      <c r="F1278" s="4" t="s">
        <v>3649</v>
      </c>
      <c r="G1278" s="4" t="s">
        <v>40</v>
      </c>
      <c r="H1278" s="4" t="s">
        <v>3485</v>
      </c>
      <c r="I1278" s="4" t="s">
        <v>3433</v>
      </c>
      <c r="J1278" s="4" t="s">
        <v>47</v>
      </c>
      <c r="K1278" s="4" t="s">
        <v>48</v>
      </c>
      <c r="L1278" s="4" t="s">
        <v>3650</v>
      </c>
      <c r="M1278" s="4" t="s">
        <v>50</v>
      </c>
      <c r="N1278" s="4" t="s">
        <v>3444</v>
      </c>
      <c r="O1278" s="4">
        <v>12</v>
      </c>
      <c r="P1278" s="4"/>
      <c r="Q1278" s="4" t="s">
        <v>52</v>
      </c>
      <c r="R1278" s="4">
        <v>400</v>
      </c>
      <c r="S1278" s="4">
        <v>400</v>
      </c>
      <c r="T1278" s="4" t="s">
        <v>53</v>
      </c>
      <c r="U1278" s="4" t="s">
        <v>52</v>
      </c>
      <c r="V1278" s="4">
        <v>70000</v>
      </c>
      <c r="W1278" s="4">
        <v>3200</v>
      </c>
      <c r="X1278" s="8">
        <v>4500</v>
      </c>
      <c r="Y1278" s="4"/>
      <c r="Z1278" s="4"/>
      <c r="AA1278" s="4" t="s">
        <v>42</v>
      </c>
      <c r="AB1278" s="4">
        <v>4900</v>
      </c>
    </row>
    <row r="1279" ht="30" customHeight="1" spans="1:28">
      <c r="A1279" s="4">
        <v>1273</v>
      </c>
      <c r="B1279" s="4" t="s">
        <v>3146</v>
      </c>
      <c r="C1279" s="4" t="s">
        <v>3424</v>
      </c>
      <c r="D1279" s="4" t="s">
        <v>3648</v>
      </c>
      <c r="E1279" s="4" t="s">
        <v>3473</v>
      </c>
      <c r="F1279" s="4" t="s">
        <v>3649</v>
      </c>
      <c r="G1279" s="4"/>
      <c r="H1279" s="7" t="s">
        <v>3651</v>
      </c>
      <c r="I1279" s="7" t="s">
        <v>3652</v>
      </c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 t="s">
        <v>41</v>
      </c>
      <c r="U1279" s="4" t="s">
        <v>42</v>
      </c>
      <c r="V1279" s="4">
        <v>51000</v>
      </c>
      <c r="W1279" s="4">
        <v>800</v>
      </c>
      <c r="X1279" s="10"/>
      <c r="Y1279" s="4"/>
      <c r="Z1279" s="4"/>
      <c r="AA1279" s="4"/>
      <c r="AB1279" s="4"/>
    </row>
    <row r="1280" ht="30" customHeight="1" spans="1:28">
      <c r="A1280" s="4">
        <v>1274</v>
      </c>
      <c r="B1280" s="4" t="s">
        <v>3146</v>
      </c>
      <c r="C1280" s="4" t="s">
        <v>3424</v>
      </c>
      <c r="D1280" s="4" t="s">
        <v>3648</v>
      </c>
      <c r="E1280" s="4" t="s">
        <v>3473</v>
      </c>
      <c r="F1280" s="4" t="s">
        <v>3649</v>
      </c>
      <c r="G1280" s="4"/>
      <c r="H1280" s="7" t="s">
        <v>3653</v>
      </c>
      <c r="I1280" s="7" t="s">
        <v>1904</v>
      </c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 t="s">
        <v>41</v>
      </c>
      <c r="U1280" s="4" t="s">
        <v>42</v>
      </c>
      <c r="V1280" s="4">
        <v>26000</v>
      </c>
      <c r="W1280" s="4">
        <v>500</v>
      </c>
      <c r="X1280" s="9"/>
      <c r="Y1280" s="4"/>
      <c r="Z1280" s="4"/>
      <c r="AA1280" s="4"/>
      <c r="AB1280" s="4"/>
    </row>
    <row r="1281" ht="30" customHeight="1" spans="1:28">
      <c r="A1281" s="4">
        <v>1275</v>
      </c>
      <c r="B1281" s="4" t="s">
        <v>3146</v>
      </c>
      <c r="C1281" s="4" t="s">
        <v>3424</v>
      </c>
      <c r="D1281" s="4" t="s">
        <v>3654</v>
      </c>
      <c r="E1281" s="4" t="s">
        <v>1300</v>
      </c>
      <c r="F1281" s="4" t="s">
        <v>3655</v>
      </c>
      <c r="G1281" s="4" t="s">
        <v>40</v>
      </c>
      <c r="H1281" s="4" t="s">
        <v>3654</v>
      </c>
      <c r="I1281" s="4" t="s">
        <v>1300</v>
      </c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 t="s">
        <v>41</v>
      </c>
      <c r="U1281" s="4" t="s">
        <v>42</v>
      </c>
      <c r="V1281" s="4">
        <v>32000</v>
      </c>
      <c r="W1281" s="4">
        <v>600</v>
      </c>
      <c r="X1281" s="8">
        <v>1100</v>
      </c>
      <c r="Y1281" s="4"/>
      <c r="Z1281" s="4">
        <v>15500</v>
      </c>
      <c r="AA1281" s="4" t="s">
        <v>42</v>
      </c>
      <c r="AB1281" s="4">
        <v>1100</v>
      </c>
    </row>
    <row r="1282" ht="30" customHeight="1" spans="1:28">
      <c r="A1282" s="4">
        <v>1276</v>
      </c>
      <c r="B1282" s="4" t="s">
        <v>3146</v>
      </c>
      <c r="C1282" s="4" t="s">
        <v>3424</v>
      </c>
      <c r="D1282" s="4" t="s">
        <v>3654</v>
      </c>
      <c r="E1282" s="4" t="s">
        <v>1300</v>
      </c>
      <c r="F1282" s="4" t="s">
        <v>3655</v>
      </c>
      <c r="G1282" s="4"/>
      <c r="H1282" s="4" t="s">
        <v>3656</v>
      </c>
      <c r="I1282" s="4" t="s">
        <v>3503</v>
      </c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 t="s">
        <v>41</v>
      </c>
      <c r="U1282" s="4" t="s">
        <v>42</v>
      </c>
      <c r="V1282" s="4">
        <v>17600</v>
      </c>
      <c r="W1282" s="4">
        <v>500</v>
      </c>
      <c r="X1282" s="9"/>
      <c r="Y1282" s="4"/>
      <c r="Z1282" s="4"/>
      <c r="AA1282" s="4"/>
      <c r="AB1282" s="4"/>
    </row>
    <row r="1283" ht="30" customHeight="1" spans="1:28">
      <c r="A1283" s="4">
        <v>1277</v>
      </c>
      <c r="B1283" s="4" t="s">
        <v>3146</v>
      </c>
      <c r="C1283" s="4" t="s">
        <v>3424</v>
      </c>
      <c r="D1283" s="4" t="s">
        <v>3657</v>
      </c>
      <c r="E1283" s="4" t="s">
        <v>3658</v>
      </c>
      <c r="F1283" s="4" t="s">
        <v>3659</v>
      </c>
      <c r="G1283" s="4" t="s">
        <v>40</v>
      </c>
      <c r="H1283" s="4" t="s">
        <v>1231</v>
      </c>
      <c r="I1283" s="4" t="s">
        <v>3660</v>
      </c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 t="s">
        <v>41</v>
      </c>
      <c r="U1283" s="4" t="s">
        <v>42</v>
      </c>
      <c r="V1283" s="4">
        <v>60000</v>
      </c>
      <c r="W1283" s="4">
        <v>800</v>
      </c>
      <c r="X1283" s="8">
        <v>3300</v>
      </c>
      <c r="Y1283" s="4"/>
      <c r="Z1283" s="4">
        <v>19000</v>
      </c>
      <c r="AA1283" s="4" t="s">
        <v>42</v>
      </c>
      <c r="AB1283" s="4">
        <v>3300</v>
      </c>
    </row>
    <row r="1284" ht="30" customHeight="1" spans="1:28">
      <c r="A1284" s="4">
        <v>1278</v>
      </c>
      <c r="B1284" s="4" t="s">
        <v>3146</v>
      </c>
      <c r="C1284" s="4" t="s">
        <v>3424</v>
      </c>
      <c r="D1284" s="4" t="s">
        <v>3657</v>
      </c>
      <c r="E1284" s="4" t="s">
        <v>3658</v>
      </c>
      <c r="F1284" s="4" t="s">
        <v>3659</v>
      </c>
      <c r="G1284" s="4"/>
      <c r="H1284" s="7" t="s">
        <v>3657</v>
      </c>
      <c r="I1284" s="7" t="s">
        <v>3658</v>
      </c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 t="s">
        <v>53</v>
      </c>
      <c r="U1284" s="4" t="s">
        <v>42</v>
      </c>
      <c r="V1284" s="4">
        <v>43000</v>
      </c>
      <c r="W1284" s="4">
        <v>1000</v>
      </c>
      <c r="X1284" s="10"/>
      <c r="Y1284" s="4"/>
      <c r="Z1284" s="4"/>
      <c r="AA1284" s="4"/>
      <c r="AB1284" s="4"/>
    </row>
    <row r="1285" ht="30" customHeight="1" spans="1:28">
      <c r="A1285" s="4">
        <v>1279</v>
      </c>
      <c r="B1285" s="4" t="s">
        <v>3146</v>
      </c>
      <c r="C1285" s="4" t="s">
        <v>3424</v>
      </c>
      <c r="D1285" s="4" t="s">
        <v>3657</v>
      </c>
      <c r="E1285" s="4" t="s">
        <v>3658</v>
      </c>
      <c r="F1285" s="4" t="s">
        <v>3659</v>
      </c>
      <c r="G1285" s="4"/>
      <c r="H1285" s="7" t="s">
        <v>3661</v>
      </c>
      <c r="I1285" s="7" t="s">
        <v>3662</v>
      </c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 t="s">
        <v>41</v>
      </c>
      <c r="U1285" s="4" t="s">
        <v>42</v>
      </c>
      <c r="V1285" s="4">
        <v>19000</v>
      </c>
      <c r="W1285" s="4">
        <v>500</v>
      </c>
      <c r="X1285" s="10"/>
      <c r="Y1285" s="4"/>
      <c r="Z1285" s="4"/>
      <c r="AA1285" s="4"/>
      <c r="AB1285" s="4"/>
    </row>
    <row r="1286" ht="30" customHeight="1" spans="1:28">
      <c r="A1286" s="4">
        <v>1280</v>
      </c>
      <c r="B1286" s="4" t="s">
        <v>3146</v>
      </c>
      <c r="C1286" s="4" t="s">
        <v>3424</v>
      </c>
      <c r="D1286" s="4" t="s">
        <v>3657</v>
      </c>
      <c r="E1286" s="4" t="s">
        <v>3658</v>
      </c>
      <c r="F1286" s="4" t="s">
        <v>3659</v>
      </c>
      <c r="G1286" s="4"/>
      <c r="H1286" s="4" t="s">
        <v>3663</v>
      </c>
      <c r="I1286" s="4" t="s">
        <v>3664</v>
      </c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 t="s">
        <v>41</v>
      </c>
      <c r="U1286" s="4" t="s">
        <v>42</v>
      </c>
      <c r="V1286" s="4">
        <v>20000</v>
      </c>
      <c r="W1286" s="4">
        <v>500</v>
      </c>
      <c r="X1286" s="10"/>
      <c r="Y1286" s="4"/>
      <c r="Z1286" s="4"/>
      <c r="AA1286" s="4"/>
      <c r="AB1286" s="4"/>
    </row>
    <row r="1287" ht="30" customHeight="1" spans="1:28">
      <c r="A1287" s="4">
        <v>1281</v>
      </c>
      <c r="B1287" s="4" t="s">
        <v>3146</v>
      </c>
      <c r="C1287" s="4" t="s">
        <v>3424</v>
      </c>
      <c r="D1287" s="4" t="s">
        <v>3657</v>
      </c>
      <c r="E1287" s="4" t="s">
        <v>3658</v>
      </c>
      <c r="F1287" s="4" t="s">
        <v>3659</v>
      </c>
      <c r="G1287" s="4"/>
      <c r="H1287" s="4" t="s">
        <v>3665</v>
      </c>
      <c r="I1287" s="4" t="s">
        <v>3666</v>
      </c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 t="s">
        <v>41</v>
      </c>
      <c r="U1287" s="4" t="s">
        <v>42</v>
      </c>
      <c r="V1287" s="4">
        <v>26000</v>
      </c>
      <c r="W1287" s="4">
        <v>500</v>
      </c>
      <c r="X1287" s="9"/>
      <c r="Y1287" s="4"/>
      <c r="Z1287" s="4"/>
      <c r="AA1287" s="4"/>
      <c r="AB1287" s="4"/>
    </row>
    <row r="1288" ht="30" customHeight="1" spans="1:28">
      <c r="A1288" s="4">
        <v>1282</v>
      </c>
      <c r="B1288" s="4" t="s">
        <v>3146</v>
      </c>
      <c r="C1288" s="4" t="s">
        <v>3424</v>
      </c>
      <c r="D1288" s="4" t="s">
        <v>3667</v>
      </c>
      <c r="E1288" s="4" t="s">
        <v>1294</v>
      </c>
      <c r="F1288" s="4" t="s">
        <v>3668</v>
      </c>
      <c r="G1288" s="4" t="s">
        <v>40</v>
      </c>
      <c r="H1288" s="4" t="s">
        <v>3667</v>
      </c>
      <c r="I1288" s="4" t="s">
        <v>1294</v>
      </c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 t="s">
        <v>41</v>
      </c>
      <c r="U1288" s="4" t="s">
        <v>42</v>
      </c>
      <c r="V1288" s="4">
        <v>10600</v>
      </c>
      <c r="W1288" s="4">
        <v>300</v>
      </c>
      <c r="X1288" s="8">
        <v>800</v>
      </c>
      <c r="Y1288" s="4"/>
      <c r="Z1288" s="4">
        <v>9800</v>
      </c>
      <c r="AA1288" s="4" t="s">
        <v>42</v>
      </c>
      <c r="AB1288" s="4">
        <v>800</v>
      </c>
    </row>
    <row r="1289" ht="30" customHeight="1" spans="1:28">
      <c r="A1289" s="4">
        <v>1283</v>
      </c>
      <c r="B1289" s="4" t="s">
        <v>3146</v>
      </c>
      <c r="C1289" s="4" t="s">
        <v>3424</v>
      </c>
      <c r="D1289" s="4" t="s">
        <v>3667</v>
      </c>
      <c r="E1289" s="4" t="s">
        <v>1294</v>
      </c>
      <c r="F1289" s="4" t="s">
        <v>3668</v>
      </c>
      <c r="G1289" s="4"/>
      <c r="H1289" s="4" t="s">
        <v>3669</v>
      </c>
      <c r="I1289" s="4" t="s">
        <v>3670</v>
      </c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 t="s">
        <v>41</v>
      </c>
      <c r="U1289" s="4" t="s">
        <v>42</v>
      </c>
      <c r="V1289" s="4">
        <v>15600</v>
      </c>
      <c r="W1289" s="4">
        <v>500</v>
      </c>
      <c r="X1289" s="9"/>
      <c r="Y1289" s="4"/>
      <c r="Z1289" s="4"/>
      <c r="AA1289" s="4"/>
      <c r="AB1289" s="4"/>
    </row>
    <row r="1290" ht="30" customHeight="1" spans="1:28">
      <c r="A1290" s="4">
        <v>1284</v>
      </c>
      <c r="B1290" s="4" t="s">
        <v>3146</v>
      </c>
      <c r="C1290" s="4" t="s">
        <v>3424</v>
      </c>
      <c r="D1290" s="4" t="s">
        <v>3671</v>
      </c>
      <c r="E1290" s="4" t="s">
        <v>1906</v>
      </c>
      <c r="F1290" s="4" t="s">
        <v>3672</v>
      </c>
      <c r="G1290" s="4" t="s">
        <v>40</v>
      </c>
      <c r="H1290" s="4" t="s">
        <v>3671</v>
      </c>
      <c r="I1290" s="4" t="s">
        <v>1906</v>
      </c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 t="s">
        <v>41</v>
      </c>
      <c r="U1290" s="4" t="s">
        <v>42</v>
      </c>
      <c r="V1290" s="4">
        <v>31000</v>
      </c>
      <c r="W1290" s="4">
        <v>600</v>
      </c>
      <c r="X1290" s="8">
        <v>1100</v>
      </c>
      <c r="Y1290" s="4"/>
      <c r="Z1290" s="4"/>
      <c r="AA1290" s="4" t="s">
        <v>42</v>
      </c>
      <c r="AB1290" s="4">
        <v>1100</v>
      </c>
    </row>
    <row r="1291" ht="30" customHeight="1" spans="1:28">
      <c r="A1291" s="4">
        <v>1285</v>
      </c>
      <c r="B1291" s="4" t="s">
        <v>3146</v>
      </c>
      <c r="C1291" s="4" t="s">
        <v>3424</v>
      </c>
      <c r="D1291" s="4" t="s">
        <v>3671</v>
      </c>
      <c r="E1291" s="4" t="s">
        <v>1906</v>
      </c>
      <c r="F1291" s="4" t="s">
        <v>3672</v>
      </c>
      <c r="G1291" s="4"/>
      <c r="H1291" s="4" t="s">
        <v>3673</v>
      </c>
      <c r="I1291" s="4" t="s">
        <v>3609</v>
      </c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 t="s">
        <v>41</v>
      </c>
      <c r="U1291" s="4" t="s">
        <v>42</v>
      </c>
      <c r="V1291" s="4">
        <v>17000</v>
      </c>
      <c r="W1291" s="4">
        <v>500</v>
      </c>
      <c r="X1291" s="9"/>
      <c r="Y1291" s="4"/>
      <c r="Z1291" s="4"/>
      <c r="AA1291" s="4"/>
      <c r="AB1291" s="4"/>
    </row>
    <row r="1292" ht="30" customHeight="1" spans="1:28">
      <c r="A1292" s="4">
        <v>1286</v>
      </c>
      <c r="B1292" s="4" t="s">
        <v>3146</v>
      </c>
      <c r="C1292" s="4" t="s">
        <v>3424</v>
      </c>
      <c r="D1292" s="4" t="s">
        <v>3674</v>
      </c>
      <c r="E1292" s="4" t="s">
        <v>3675</v>
      </c>
      <c r="F1292" s="4" t="s">
        <v>3676</v>
      </c>
      <c r="G1292" s="4" t="s">
        <v>40</v>
      </c>
      <c r="H1292" s="4" t="s">
        <v>3674</v>
      </c>
      <c r="I1292" s="4" t="s">
        <v>3675</v>
      </c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 t="s">
        <v>41</v>
      </c>
      <c r="U1292" s="4" t="s">
        <v>42</v>
      </c>
      <c r="V1292" s="4">
        <v>26000</v>
      </c>
      <c r="W1292" s="4">
        <v>500</v>
      </c>
      <c r="X1292" s="4">
        <v>500</v>
      </c>
      <c r="Y1292" s="4"/>
      <c r="Z1292" s="4">
        <v>1000</v>
      </c>
      <c r="AA1292" s="4" t="s">
        <v>42</v>
      </c>
      <c r="AB1292" s="4">
        <v>500</v>
      </c>
    </row>
    <row r="1293" ht="30" customHeight="1" spans="1:28">
      <c r="A1293" s="4">
        <v>1287</v>
      </c>
      <c r="B1293" s="4" t="s">
        <v>3146</v>
      </c>
      <c r="C1293" s="4" t="s">
        <v>3424</v>
      </c>
      <c r="D1293" s="4" t="s">
        <v>3677</v>
      </c>
      <c r="E1293" s="4" t="s">
        <v>3508</v>
      </c>
      <c r="F1293" s="4" t="s">
        <v>3678</v>
      </c>
      <c r="G1293" s="4" t="s">
        <v>40</v>
      </c>
      <c r="H1293" s="7" t="s">
        <v>3591</v>
      </c>
      <c r="I1293" s="7" t="s">
        <v>3679</v>
      </c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 t="s">
        <v>53</v>
      </c>
      <c r="U1293" s="4" t="s">
        <v>42</v>
      </c>
      <c r="V1293" s="4">
        <v>56000</v>
      </c>
      <c r="W1293" s="4">
        <v>1200</v>
      </c>
      <c r="X1293" s="8">
        <v>4400</v>
      </c>
      <c r="Y1293" s="4"/>
      <c r="Z1293" s="4">
        <v>1400</v>
      </c>
      <c r="AA1293" s="4" t="s">
        <v>42</v>
      </c>
      <c r="AB1293" s="4">
        <v>5200</v>
      </c>
    </row>
    <row r="1294" ht="30" customHeight="1" spans="1:28">
      <c r="A1294" s="4">
        <v>1288</v>
      </c>
      <c r="B1294" s="4" t="s">
        <v>3146</v>
      </c>
      <c r="C1294" s="4" t="s">
        <v>3424</v>
      </c>
      <c r="D1294" s="4" t="s">
        <v>3677</v>
      </c>
      <c r="E1294" s="4" t="s">
        <v>3508</v>
      </c>
      <c r="F1294" s="4" t="s">
        <v>3678</v>
      </c>
      <c r="G1294" s="4"/>
      <c r="H1294" s="7" t="s">
        <v>3554</v>
      </c>
      <c r="I1294" s="7" t="s">
        <v>3680</v>
      </c>
      <c r="J1294" s="4" t="s">
        <v>149</v>
      </c>
      <c r="K1294" s="4" t="s">
        <v>564</v>
      </c>
      <c r="L1294" s="4" t="s">
        <v>565</v>
      </c>
      <c r="M1294" s="4" t="s">
        <v>152</v>
      </c>
      <c r="N1294" s="4" t="s">
        <v>3681</v>
      </c>
      <c r="O1294" s="4">
        <v>4</v>
      </c>
      <c r="P1294" s="4" t="s">
        <v>52</v>
      </c>
      <c r="Q1294" s="4"/>
      <c r="R1294" s="4">
        <v>800</v>
      </c>
      <c r="S1294" s="4">
        <v>800</v>
      </c>
      <c r="T1294" s="4" t="s">
        <v>53</v>
      </c>
      <c r="U1294" s="4" t="s">
        <v>52</v>
      </c>
      <c r="V1294" s="4">
        <v>65000</v>
      </c>
      <c r="W1294" s="4">
        <v>3200</v>
      </c>
      <c r="X1294" s="9"/>
      <c r="Y1294" s="4"/>
      <c r="Z1294" s="4"/>
      <c r="AA1294" s="4"/>
      <c r="AB1294" s="4"/>
    </row>
    <row r="1295" ht="30" customHeight="1" spans="1:28">
      <c r="A1295" s="4">
        <v>1289</v>
      </c>
      <c r="B1295" s="4" t="s">
        <v>3146</v>
      </c>
      <c r="C1295" s="4" t="s">
        <v>3424</v>
      </c>
      <c r="D1295" s="4" t="s">
        <v>3682</v>
      </c>
      <c r="E1295" s="4" t="s">
        <v>3483</v>
      </c>
      <c r="F1295" s="4" t="s">
        <v>3683</v>
      </c>
      <c r="G1295" s="4" t="s">
        <v>40</v>
      </c>
      <c r="H1295" s="7" t="s">
        <v>3684</v>
      </c>
      <c r="I1295" s="7" t="s">
        <v>3473</v>
      </c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 t="s">
        <v>41</v>
      </c>
      <c r="U1295" s="4" t="s">
        <v>42</v>
      </c>
      <c r="V1295" s="4">
        <v>53000</v>
      </c>
      <c r="W1295" s="4">
        <v>800</v>
      </c>
      <c r="X1295" s="8">
        <v>1600</v>
      </c>
      <c r="Y1295" s="4"/>
      <c r="Z1295" s="4"/>
      <c r="AA1295" s="4" t="s">
        <v>42</v>
      </c>
      <c r="AB1295" s="4">
        <v>1600</v>
      </c>
    </row>
    <row r="1296" ht="30" customHeight="1" spans="1:28">
      <c r="A1296" s="4">
        <v>1290</v>
      </c>
      <c r="B1296" s="4" t="s">
        <v>3146</v>
      </c>
      <c r="C1296" s="4" t="s">
        <v>3424</v>
      </c>
      <c r="D1296" s="4" t="s">
        <v>3682</v>
      </c>
      <c r="E1296" s="4" t="s">
        <v>3483</v>
      </c>
      <c r="F1296" s="4" t="s">
        <v>3683</v>
      </c>
      <c r="G1296" s="4"/>
      <c r="H1296" s="7" t="s">
        <v>3685</v>
      </c>
      <c r="I1296" s="7" t="s">
        <v>3508</v>
      </c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 t="s">
        <v>41</v>
      </c>
      <c r="U1296" s="4" t="s">
        <v>42</v>
      </c>
      <c r="V1296" s="4">
        <v>50000</v>
      </c>
      <c r="W1296" s="4">
        <v>800</v>
      </c>
      <c r="X1296" s="9"/>
      <c r="Y1296" s="4"/>
      <c r="Z1296" s="4"/>
      <c r="AA1296" s="4"/>
      <c r="AB1296" s="4"/>
    </row>
    <row r="1297" ht="30" customHeight="1" spans="1:28">
      <c r="A1297" s="4">
        <v>1291</v>
      </c>
      <c r="B1297" s="4" t="s">
        <v>3146</v>
      </c>
      <c r="C1297" s="4" t="s">
        <v>3424</v>
      </c>
      <c r="D1297" s="4" t="s">
        <v>3686</v>
      </c>
      <c r="E1297" s="4" t="s">
        <v>1906</v>
      </c>
      <c r="F1297" s="4" t="s">
        <v>3687</v>
      </c>
      <c r="G1297" s="4" t="s">
        <v>40</v>
      </c>
      <c r="H1297" s="7" t="s">
        <v>3688</v>
      </c>
      <c r="I1297" s="7" t="s">
        <v>3508</v>
      </c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 t="s">
        <v>53</v>
      </c>
      <c r="U1297" s="4" t="s">
        <v>52</v>
      </c>
      <c r="V1297" s="4">
        <v>60000</v>
      </c>
      <c r="W1297" s="4">
        <v>3200</v>
      </c>
      <c r="X1297" s="8">
        <v>7400</v>
      </c>
      <c r="Y1297" s="4"/>
      <c r="Z1297" s="4"/>
      <c r="AA1297" s="4" t="s">
        <v>42</v>
      </c>
      <c r="AB1297" s="4">
        <v>7400</v>
      </c>
    </row>
    <row r="1298" ht="30" customHeight="1" spans="1:28">
      <c r="A1298" s="4">
        <v>1292</v>
      </c>
      <c r="B1298" s="4" t="s">
        <v>3146</v>
      </c>
      <c r="C1298" s="4" t="s">
        <v>3424</v>
      </c>
      <c r="D1298" s="4" t="s">
        <v>3686</v>
      </c>
      <c r="E1298" s="4" t="s">
        <v>1906</v>
      </c>
      <c r="F1298" s="4" t="s">
        <v>3687</v>
      </c>
      <c r="G1298" s="4"/>
      <c r="H1298" s="7" t="s">
        <v>3689</v>
      </c>
      <c r="I1298" s="7" t="s">
        <v>3690</v>
      </c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 t="s">
        <v>53</v>
      </c>
      <c r="U1298" s="4" t="s">
        <v>52</v>
      </c>
      <c r="V1298" s="4">
        <v>65000</v>
      </c>
      <c r="W1298" s="4">
        <v>3200</v>
      </c>
      <c r="X1298" s="10"/>
      <c r="Y1298" s="4"/>
      <c r="Z1298" s="4"/>
      <c r="AA1298" s="4"/>
      <c r="AB1298" s="4"/>
    </row>
    <row r="1299" ht="30" customHeight="1" spans="1:28">
      <c r="A1299" s="4">
        <v>1293</v>
      </c>
      <c r="B1299" s="4" t="s">
        <v>3146</v>
      </c>
      <c r="C1299" s="4" t="s">
        <v>3424</v>
      </c>
      <c r="D1299" s="4" t="s">
        <v>3686</v>
      </c>
      <c r="E1299" s="4" t="s">
        <v>1906</v>
      </c>
      <c r="F1299" s="4" t="s">
        <v>3687</v>
      </c>
      <c r="G1299" s="4"/>
      <c r="H1299" s="7" t="s">
        <v>3691</v>
      </c>
      <c r="I1299" s="7" t="s">
        <v>3464</v>
      </c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 t="s">
        <v>53</v>
      </c>
      <c r="U1299" s="4" t="s">
        <v>42</v>
      </c>
      <c r="V1299" s="4">
        <v>31000</v>
      </c>
      <c r="W1299" s="4">
        <v>1000</v>
      </c>
      <c r="X1299" s="9"/>
      <c r="Y1299" s="4"/>
      <c r="Z1299" s="4"/>
      <c r="AA1299" s="4"/>
      <c r="AB1299" s="4"/>
    </row>
    <row r="1300" ht="30" customHeight="1" spans="1:28">
      <c r="A1300" s="4">
        <v>1294</v>
      </c>
      <c r="B1300" s="4" t="s">
        <v>3146</v>
      </c>
      <c r="C1300" s="4" t="s">
        <v>3424</v>
      </c>
      <c r="D1300" s="4" t="s">
        <v>3692</v>
      </c>
      <c r="E1300" s="4" t="s">
        <v>1906</v>
      </c>
      <c r="F1300" s="4" t="s">
        <v>3693</v>
      </c>
      <c r="G1300" s="4" t="s">
        <v>40</v>
      </c>
      <c r="H1300" s="4" t="s">
        <v>3694</v>
      </c>
      <c r="I1300" s="4" t="s">
        <v>3695</v>
      </c>
      <c r="J1300" s="4" t="s">
        <v>557</v>
      </c>
      <c r="K1300" s="4" t="s">
        <v>572</v>
      </c>
      <c r="L1300" s="4" t="s">
        <v>3696</v>
      </c>
      <c r="M1300" s="4" t="s">
        <v>152</v>
      </c>
      <c r="N1300" s="4" t="s">
        <v>3444</v>
      </c>
      <c r="O1300" s="4">
        <v>10</v>
      </c>
      <c r="P1300" s="4"/>
      <c r="Q1300" s="4" t="s">
        <v>52</v>
      </c>
      <c r="R1300" s="4">
        <v>1200</v>
      </c>
      <c r="S1300" s="4">
        <v>1200</v>
      </c>
      <c r="T1300" s="4" t="s">
        <v>53</v>
      </c>
      <c r="U1300" s="4" t="s">
        <v>42</v>
      </c>
      <c r="V1300" s="4">
        <v>65000</v>
      </c>
      <c r="W1300" s="4">
        <v>1200</v>
      </c>
      <c r="X1300" s="8">
        <v>1900</v>
      </c>
      <c r="Y1300" s="4"/>
      <c r="Z1300" s="4"/>
      <c r="AA1300" s="4" t="s">
        <v>42</v>
      </c>
      <c r="AB1300" s="4">
        <v>3100</v>
      </c>
    </row>
    <row r="1301" ht="30" customHeight="1" spans="1:28">
      <c r="A1301" s="4">
        <v>1295</v>
      </c>
      <c r="B1301" s="4" t="s">
        <v>3146</v>
      </c>
      <c r="C1301" s="4" t="s">
        <v>3424</v>
      </c>
      <c r="D1301" s="4" t="s">
        <v>3692</v>
      </c>
      <c r="E1301" s="4" t="s">
        <v>1906</v>
      </c>
      <c r="F1301" s="4" t="s">
        <v>3693</v>
      </c>
      <c r="G1301" s="4"/>
      <c r="H1301" s="4" t="s">
        <v>3697</v>
      </c>
      <c r="I1301" s="4" t="s">
        <v>3459</v>
      </c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 t="s">
        <v>53</v>
      </c>
      <c r="U1301" s="4" t="s">
        <v>42</v>
      </c>
      <c r="V1301" s="4">
        <v>28000</v>
      </c>
      <c r="W1301" s="4">
        <v>700</v>
      </c>
      <c r="X1301" s="9"/>
      <c r="Y1301" s="4"/>
      <c r="Z1301" s="4"/>
      <c r="AA1301" s="4"/>
      <c r="AB1301" s="4"/>
    </row>
    <row r="1302" ht="30" customHeight="1" spans="1:28">
      <c r="A1302" s="4">
        <v>1296</v>
      </c>
      <c r="B1302" s="4" t="s">
        <v>3146</v>
      </c>
      <c r="C1302" s="4" t="s">
        <v>3424</v>
      </c>
      <c r="D1302" s="4" t="s">
        <v>3698</v>
      </c>
      <c r="E1302" s="4" t="s">
        <v>3493</v>
      </c>
      <c r="F1302" s="4" t="s">
        <v>3699</v>
      </c>
      <c r="G1302" s="4" t="s">
        <v>40</v>
      </c>
      <c r="H1302" s="4" t="s">
        <v>3700</v>
      </c>
      <c r="I1302" s="4" t="s">
        <v>3433</v>
      </c>
      <c r="J1302" s="4" t="s">
        <v>149</v>
      </c>
      <c r="K1302" s="4" t="s">
        <v>150</v>
      </c>
      <c r="L1302" s="4" t="s">
        <v>384</v>
      </c>
      <c r="M1302" s="4" t="s">
        <v>152</v>
      </c>
      <c r="N1302" s="4" t="s">
        <v>3701</v>
      </c>
      <c r="O1302" s="4">
        <v>7</v>
      </c>
      <c r="P1302" s="4"/>
      <c r="Q1302" s="4" t="s">
        <v>52</v>
      </c>
      <c r="R1302" s="4">
        <v>1200</v>
      </c>
      <c r="S1302" s="4">
        <v>1200</v>
      </c>
      <c r="T1302" s="4" t="s">
        <v>53</v>
      </c>
      <c r="U1302" s="4" t="s">
        <v>42</v>
      </c>
      <c r="V1302" s="4">
        <v>26000</v>
      </c>
      <c r="W1302" s="4">
        <v>700</v>
      </c>
      <c r="X1302" s="8">
        <v>5600</v>
      </c>
      <c r="Y1302" s="4"/>
      <c r="Z1302" s="4"/>
      <c r="AA1302" s="4" t="s">
        <v>42</v>
      </c>
      <c r="AB1302" s="4">
        <v>8000</v>
      </c>
    </row>
    <row r="1303" ht="30" customHeight="1" spans="1:28">
      <c r="A1303" s="4">
        <v>1297</v>
      </c>
      <c r="B1303" s="4" t="s">
        <v>3146</v>
      </c>
      <c r="C1303" s="4" t="s">
        <v>3424</v>
      </c>
      <c r="D1303" s="4" t="s">
        <v>3698</v>
      </c>
      <c r="E1303" s="4" t="s">
        <v>3493</v>
      </c>
      <c r="F1303" s="4" t="s">
        <v>3699</v>
      </c>
      <c r="G1303" s="4"/>
      <c r="H1303" s="4" t="s">
        <v>3702</v>
      </c>
      <c r="I1303" s="4" t="s">
        <v>3455</v>
      </c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 t="s">
        <v>53</v>
      </c>
      <c r="U1303" s="4" t="s">
        <v>42</v>
      </c>
      <c r="V1303" s="4">
        <v>51600</v>
      </c>
      <c r="W1303" s="4">
        <v>1200</v>
      </c>
      <c r="X1303" s="10"/>
      <c r="Y1303" s="4"/>
      <c r="Z1303" s="4"/>
      <c r="AA1303" s="4"/>
      <c r="AB1303" s="4"/>
    </row>
    <row r="1304" ht="30" customHeight="1" spans="1:28">
      <c r="A1304" s="4">
        <v>1298</v>
      </c>
      <c r="B1304" s="4" t="s">
        <v>3146</v>
      </c>
      <c r="C1304" s="4" t="s">
        <v>3424</v>
      </c>
      <c r="D1304" s="4" t="s">
        <v>3698</v>
      </c>
      <c r="E1304" s="4" t="s">
        <v>3493</v>
      </c>
      <c r="F1304" s="4" t="s">
        <v>3699</v>
      </c>
      <c r="G1304" s="4"/>
      <c r="H1304" s="4" t="s">
        <v>3703</v>
      </c>
      <c r="I1304" s="4" t="s">
        <v>3473</v>
      </c>
      <c r="J1304" s="4" t="s">
        <v>824</v>
      </c>
      <c r="K1304" s="4" t="s">
        <v>824</v>
      </c>
      <c r="L1304" s="4" t="s">
        <v>825</v>
      </c>
      <c r="M1304" s="4" t="s">
        <v>152</v>
      </c>
      <c r="N1304" s="4" t="s">
        <v>3444</v>
      </c>
      <c r="O1304" s="4">
        <v>12</v>
      </c>
      <c r="P1304" s="4"/>
      <c r="Q1304" s="4" t="s">
        <v>52</v>
      </c>
      <c r="R1304" s="4">
        <v>1200</v>
      </c>
      <c r="S1304" s="4">
        <v>1200</v>
      </c>
      <c r="T1304" s="4" t="s">
        <v>53</v>
      </c>
      <c r="U1304" s="4" t="s">
        <v>52</v>
      </c>
      <c r="V1304" s="4">
        <v>100000</v>
      </c>
      <c r="W1304" s="4">
        <v>3200</v>
      </c>
      <c r="X1304" s="10"/>
      <c r="Y1304" s="4"/>
      <c r="Z1304" s="4"/>
      <c r="AA1304" s="4"/>
      <c r="AB1304" s="4"/>
    </row>
    <row r="1305" ht="30" customHeight="1" spans="1:28">
      <c r="A1305" s="4">
        <v>1299</v>
      </c>
      <c r="B1305" s="4" t="s">
        <v>3146</v>
      </c>
      <c r="C1305" s="4" t="s">
        <v>3424</v>
      </c>
      <c r="D1305" s="4" t="s">
        <v>3698</v>
      </c>
      <c r="E1305" s="4" t="s">
        <v>3493</v>
      </c>
      <c r="F1305" s="4" t="s">
        <v>3699</v>
      </c>
      <c r="G1305" s="4"/>
      <c r="H1305" s="4" t="s">
        <v>3704</v>
      </c>
      <c r="I1305" s="4" t="s">
        <v>3199</v>
      </c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 t="s">
        <v>41</v>
      </c>
      <c r="U1305" s="4" t="s">
        <v>42</v>
      </c>
      <c r="V1305" s="4">
        <v>19000</v>
      </c>
      <c r="W1305" s="4">
        <v>500</v>
      </c>
      <c r="X1305" s="9"/>
      <c r="Y1305" s="4"/>
      <c r="Z1305" s="4"/>
      <c r="AA1305" s="4"/>
      <c r="AB1305" s="4"/>
    </row>
    <row r="1306" ht="30" customHeight="1" spans="1:28">
      <c r="A1306" s="4">
        <v>1300</v>
      </c>
      <c r="B1306" s="4" t="s">
        <v>3146</v>
      </c>
      <c r="C1306" s="4" t="s">
        <v>3424</v>
      </c>
      <c r="D1306" s="4" t="s">
        <v>3705</v>
      </c>
      <c r="E1306" s="4" t="s">
        <v>3606</v>
      </c>
      <c r="F1306" s="4" t="s">
        <v>3706</v>
      </c>
      <c r="G1306" s="4" t="s">
        <v>40</v>
      </c>
      <c r="H1306" s="7" t="s">
        <v>3705</v>
      </c>
      <c r="I1306" s="7" t="s">
        <v>3606</v>
      </c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 t="s">
        <v>41</v>
      </c>
      <c r="U1306" s="4" t="s">
        <v>42</v>
      </c>
      <c r="V1306" s="4">
        <v>38600</v>
      </c>
      <c r="W1306" s="4">
        <v>600</v>
      </c>
      <c r="X1306" s="8">
        <v>1200</v>
      </c>
      <c r="Y1306" s="4"/>
      <c r="Z1306" s="4">
        <v>7500</v>
      </c>
      <c r="AA1306" s="4" t="s">
        <v>42</v>
      </c>
      <c r="AB1306" s="4">
        <v>1200</v>
      </c>
    </row>
    <row r="1307" ht="30" customHeight="1" spans="1:28">
      <c r="A1307" s="4">
        <v>1301</v>
      </c>
      <c r="B1307" s="4" t="s">
        <v>3146</v>
      </c>
      <c r="C1307" s="4" t="s">
        <v>3424</v>
      </c>
      <c r="D1307" s="4" t="s">
        <v>3705</v>
      </c>
      <c r="E1307" s="4" t="s">
        <v>3606</v>
      </c>
      <c r="F1307" s="4" t="s">
        <v>3706</v>
      </c>
      <c r="G1307" s="4"/>
      <c r="H1307" s="7" t="s">
        <v>3707</v>
      </c>
      <c r="I1307" s="7" t="s">
        <v>3708</v>
      </c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 t="s">
        <v>41</v>
      </c>
      <c r="U1307" s="4" t="s">
        <v>42</v>
      </c>
      <c r="V1307" s="4">
        <v>46800</v>
      </c>
      <c r="W1307" s="4">
        <v>600</v>
      </c>
      <c r="X1307" s="9"/>
      <c r="Y1307" s="4"/>
      <c r="Z1307" s="4"/>
      <c r="AA1307" s="4"/>
      <c r="AB1307" s="4"/>
    </row>
    <row r="1308" ht="30" customHeight="1" spans="1:28">
      <c r="A1308" s="4">
        <v>1302</v>
      </c>
      <c r="B1308" s="4" t="s">
        <v>3146</v>
      </c>
      <c r="C1308" s="4" t="s">
        <v>3424</v>
      </c>
      <c r="D1308" s="4" t="s">
        <v>3709</v>
      </c>
      <c r="E1308" s="4" t="s">
        <v>3559</v>
      </c>
      <c r="F1308" s="4" t="s">
        <v>3710</v>
      </c>
      <c r="G1308" s="4" t="s">
        <v>40</v>
      </c>
      <c r="H1308" s="7" t="s">
        <v>3709</v>
      </c>
      <c r="I1308" s="7" t="s">
        <v>3559</v>
      </c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 t="s">
        <v>41</v>
      </c>
      <c r="U1308" s="4" t="s">
        <v>42</v>
      </c>
      <c r="V1308" s="4">
        <v>28000</v>
      </c>
      <c r="W1308" s="4">
        <v>500</v>
      </c>
      <c r="X1308" s="8">
        <v>800</v>
      </c>
      <c r="Y1308" s="4"/>
      <c r="Z1308" s="4"/>
      <c r="AA1308" s="4" t="s">
        <v>42</v>
      </c>
      <c r="AB1308" s="4">
        <v>800</v>
      </c>
    </row>
    <row r="1309" ht="30" customHeight="1" spans="1:28">
      <c r="A1309" s="4">
        <v>1303</v>
      </c>
      <c r="B1309" s="4" t="s">
        <v>3146</v>
      </c>
      <c r="C1309" s="4" t="s">
        <v>3424</v>
      </c>
      <c r="D1309" s="4" t="s">
        <v>3709</v>
      </c>
      <c r="E1309" s="4" t="s">
        <v>3559</v>
      </c>
      <c r="F1309" s="4" t="s">
        <v>3710</v>
      </c>
      <c r="G1309" s="4"/>
      <c r="H1309" s="7" t="s">
        <v>3711</v>
      </c>
      <c r="I1309" s="7" t="s">
        <v>3569</v>
      </c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 t="s">
        <v>41</v>
      </c>
      <c r="U1309" s="4" t="s">
        <v>42</v>
      </c>
      <c r="V1309" s="4">
        <v>10000</v>
      </c>
      <c r="W1309" s="4">
        <v>300</v>
      </c>
      <c r="X1309" s="9"/>
      <c r="Y1309" s="4"/>
      <c r="Z1309" s="4"/>
      <c r="AA1309" s="4"/>
      <c r="AB1309" s="4"/>
    </row>
    <row r="1310" ht="30" customHeight="1" spans="1:28">
      <c r="A1310" s="4">
        <v>1304</v>
      </c>
      <c r="B1310" s="4" t="s">
        <v>3146</v>
      </c>
      <c r="C1310" s="4" t="s">
        <v>3424</v>
      </c>
      <c r="D1310" s="4" t="s">
        <v>3712</v>
      </c>
      <c r="E1310" s="4" t="s">
        <v>1291</v>
      </c>
      <c r="F1310" s="4" t="s">
        <v>3713</v>
      </c>
      <c r="G1310" s="4" t="s">
        <v>40</v>
      </c>
      <c r="H1310" s="4" t="s">
        <v>3714</v>
      </c>
      <c r="I1310" s="4" t="s">
        <v>1291</v>
      </c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 t="s">
        <v>53</v>
      </c>
      <c r="U1310" s="4" t="s">
        <v>42</v>
      </c>
      <c r="V1310" s="4">
        <v>40000</v>
      </c>
      <c r="W1310" s="4">
        <v>1000</v>
      </c>
      <c r="X1310" s="4">
        <v>1000</v>
      </c>
      <c r="Y1310" s="4"/>
      <c r="Z1310" s="4"/>
      <c r="AA1310" s="4" t="s">
        <v>42</v>
      </c>
      <c r="AB1310" s="4">
        <v>1000</v>
      </c>
    </row>
    <row r="1311" ht="30" customHeight="1" spans="1:28">
      <c r="A1311" s="4">
        <v>1305</v>
      </c>
      <c r="B1311" s="4" t="s">
        <v>3146</v>
      </c>
      <c r="C1311" s="4" t="s">
        <v>3424</v>
      </c>
      <c r="D1311" s="4" t="s">
        <v>3715</v>
      </c>
      <c r="E1311" s="4" t="s">
        <v>3508</v>
      </c>
      <c r="F1311" s="4" t="s">
        <v>3716</v>
      </c>
      <c r="G1311" s="4" t="s">
        <v>40</v>
      </c>
      <c r="H1311" s="4" t="s">
        <v>3717</v>
      </c>
      <c r="I1311" s="4" t="s">
        <v>3433</v>
      </c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 t="s">
        <v>41</v>
      </c>
      <c r="U1311" s="4" t="s">
        <v>42</v>
      </c>
      <c r="V1311" s="4">
        <v>15800</v>
      </c>
      <c r="W1311" s="4">
        <v>500</v>
      </c>
      <c r="X1311" s="8">
        <v>1500</v>
      </c>
      <c r="Y1311" s="4"/>
      <c r="Z1311" s="4"/>
      <c r="AA1311" s="4" t="s">
        <v>42</v>
      </c>
      <c r="AB1311" s="4">
        <v>1500</v>
      </c>
    </row>
    <row r="1312" ht="30" customHeight="1" spans="1:28">
      <c r="A1312" s="4">
        <v>1306</v>
      </c>
      <c r="B1312" s="4" t="s">
        <v>3146</v>
      </c>
      <c r="C1312" s="4" t="s">
        <v>3424</v>
      </c>
      <c r="D1312" s="4" t="s">
        <v>3715</v>
      </c>
      <c r="E1312" s="4" t="s">
        <v>3508</v>
      </c>
      <c r="F1312" s="4" t="s">
        <v>3716</v>
      </c>
      <c r="G1312" s="4"/>
      <c r="H1312" s="4" t="s">
        <v>3718</v>
      </c>
      <c r="I1312" s="4" t="s">
        <v>3606</v>
      </c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 t="s">
        <v>41</v>
      </c>
      <c r="U1312" s="4" t="s">
        <v>42</v>
      </c>
      <c r="V1312" s="4">
        <v>15700</v>
      </c>
      <c r="W1312" s="4">
        <v>500</v>
      </c>
      <c r="X1312" s="10"/>
      <c r="Y1312" s="4"/>
      <c r="Z1312" s="4"/>
      <c r="AA1312" s="4"/>
      <c r="AB1312" s="4"/>
    </row>
    <row r="1313" ht="30" customHeight="1" spans="1:28">
      <c r="A1313" s="4">
        <v>1307</v>
      </c>
      <c r="B1313" s="4" t="s">
        <v>3146</v>
      </c>
      <c r="C1313" s="4" t="s">
        <v>3424</v>
      </c>
      <c r="D1313" s="4" t="s">
        <v>3715</v>
      </c>
      <c r="E1313" s="4" t="s">
        <v>3508</v>
      </c>
      <c r="F1313" s="4" t="s">
        <v>3716</v>
      </c>
      <c r="G1313" s="4"/>
      <c r="H1313" s="4" t="s">
        <v>3719</v>
      </c>
      <c r="I1313" s="4" t="s">
        <v>3115</v>
      </c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 t="s">
        <v>41</v>
      </c>
      <c r="U1313" s="4" t="s">
        <v>42</v>
      </c>
      <c r="V1313" s="4">
        <v>15400</v>
      </c>
      <c r="W1313" s="4">
        <v>500</v>
      </c>
      <c r="X1313" s="9"/>
      <c r="Y1313" s="4"/>
      <c r="Z1313" s="4"/>
      <c r="AA1313" s="4"/>
      <c r="AB1313" s="4"/>
    </row>
    <row r="1314" ht="30" customHeight="1" spans="1:28">
      <c r="A1314" s="4">
        <v>1308</v>
      </c>
      <c r="B1314" s="4" t="s">
        <v>3146</v>
      </c>
      <c r="C1314" s="4" t="s">
        <v>3424</v>
      </c>
      <c r="D1314" s="4" t="s">
        <v>3720</v>
      </c>
      <c r="E1314" s="4" t="s">
        <v>3459</v>
      </c>
      <c r="F1314" s="4" t="s">
        <v>3721</v>
      </c>
      <c r="G1314" s="4" t="s">
        <v>40</v>
      </c>
      <c r="H1314" s="4" t="s">
        <v>3722</v>
      </c>
      <c r="I1314" s="4" t="s">
        <v>3542</v>
      </c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 t="s">
        <v>53</v>
      </c>
      <c r="U1314" s="4" t="s">
        <v>52</v>
      </c>
      <c r="V1314" s="4">
        <v>65000</v>
      </c>
      <c r="W1314" s="4">
        <v>3200</v>
      </c>
      <c r="X1314" s="8">
        <v>10200</v>
      </c>
      <c r="Y1314" s="4"/>
      <c r="Z1314" s="4">
        <v>1600</v>
      </c>
      <c r="AA1314" s="4" t="s">
        <v>42</v>
      </c>
      <c r="AB1314" s="4">
        <v>10200</v>
      </c>
    </row>
    <row r="1315" ht="30" customHeight="1" spans="1:28">
      <c r="A1315" s="4">
        <v>1309</v>
      </c>
      <c r="B1315" s="4" t="s">
        <v>3146</v>
      </c>
      <c r="C1315" s="4" t="s">
        <v>3424</v>
      </c>
      <c r="D1315" s="4" t="s">
        <v>3720</v>
      </c>
      <c r="E1315" s="4" t="s">
        <v>3459</v>
      </c>
      <c r="F1315" s="4" t="s">
        <v>3721</v>
      </c>
      <c r="G1315" s="4"/>
      <c r="H1315" s="7" t="s">
        <v>3723</v>
      </c>
      <c r="I1315" s="7" t="s">
        <v>3480</v>
      </c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 t="s">
        <v>53</v>
      </c>
      <c r="U1315" s="4" t="s">
        <v>52</v>
      </c>
      <c r="V1315" s="4">
        <v>55000</v>
      </c>
      <c r="W1315" s="4">
        <v>3200</v>
      </c>
      <c r="X1315" s="10"/>
      <c r="Y1315" s="4"/>
      <c r="Z1315" s="4"/>
      <c r="AA1315" s="4"/>
      <c r="AB1315" s="4"/>
    </row>
    <row r="1316" ht="30" customHeight="1" spans="1:28">
      <c r="A1316" s="4">
        <v>1310</v>
      </c>
      <c r="B1316" s="4" t="s">
        <v>3146</v>
      </c>
      <c r="C1316" s="4" t="s">
        <v>3424</v>
      </c>
      <c r="D1316" s="4" t="s">
        <v>3720</v>
      </c>
      <c r="E1316" s="4" t="s">
        <v>3459</v>
      </c>
      <c r="F1316" s="4" t="s">
        <v>3721</v>
      </c>
      <c r="G1316" s="4"/>
      <c r="H1316" s="7" t="s">
        <v>3724</v>
      </c>
      <c r="I1316" s="7" t="s">
        <v>3725</v>
      </c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 t="s">
        <v>53</v>
      </c>
      <c r="U1316" s="4" t="s">
        <v>52</v>
      </c>
      <c r="V1316" s="4">
        <v>53400</v>
      </c>
      <c r="W1316" s="4">
        <v>3200</v>
      </c>
      <c r="X1316" s="10"/>
      <c r="Y1316" s="4"/>
      <c r="Z1316" s="4"/>
      <c r="AA1316" s="4"/>
      <c r="AB1316" s="4"/>
    </row>
    <row r="1317" ht="30" customHeight="1" spans="1:28">
      <c r="A1317" s="4">
        <v>1311</v>
      </c>
      <c r="B1317" s="4" t="s">
        <v>3146</v>
      </c>
      <c r="C1317" s="4" t="s">
        <v>3424</v>
      </c>
      <c r="D1317" s="4" t="s">
        <v>3720</v>
      </c>
      <c r="E1317" s="4" t="s">
        <v>3459</v>
      </c>
      <c r="F1317" s="4" t="s">
        <v>3721</v>
      </c>
      <c r="G1317" s="4"/>
      <c r="H1317" s="4" t="s">
        <v>3720</v>
      </c>
      <c r="I1317" s="4" t="s">
        <v>3459</v>
      </c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 t="s">
        <v>41</v>
      </c>
      <c r="U1317" s="4" t="s">
        <v>42</v>
      </c>
      <c r="V1317" s="4">
        <v>31200</v>
      </c>
      <c r="W1317" s="4">
        <v>600</v>
      </c>
      <c r="X1317" s="9"/>
      <c r="Y1317" s="4"/>
      <c r="Z1317" s="4"/>
      <c r="AA1317" s="4"/>
      <c r="AB1317" s="4"/>
    </row>
    <row r="1318" ht="30" customHeight="1" spans="1:28">
      <c r="A1318" s="4">
        <v>1312</v>
      </c>
      <c r="B1318" s="4" t="s">
        <v>3146</v>
      </c>
      <c r="C1318" s="4" t="s">
        <v>3424</v>
      </c>
      <c r="D1318" s="4" t="s">
        <v>3726</v>
      </c>
      <c r="E1318" s="4" t="s">
        <v>3483</v>
      </c>
      <c r="F1318" s="4" t="s">
        <v>3727</v>
      </c>
      <c r="G1318" s="4" t="s">
        <v>40</v>
      </c>
      <c r="H1318" s="4" t="s">
        <v>3728</v>
      </c>
      <c r="I1318" s="4" t="s">
        <v>3729</v>
      </c>
      <c r="J1318" s="4" t="s">
        <v>47</v>
      </c>
      <c r="K1318" s="4" t="s">
        <v>48</v>
      </c>
      <c r="L1318" s="4" t="s">
        <v>251</v>
      </c>
      <c r="M1318" s="4" t="s">
        <v>50</v>
      </c>
      <c r="N1318" s="4" t="s">
        <v>3730</v>
      </c>
      <c r="O1318" s="4">
        <v>7</v>
      </c>
      <c r="P1318" s="4"/>
      <c r="Q1318" s="4" t="s">
        <v>52</v>
      </c>
      <c r="R1318" s="4">
        <v>400</v>
      </c>
      <c r="S1318" s="4">
        <v>400</v>
      </c>
      <c r="T1318" s="4" t="s">
        <v>53</v>
      </c>
      <c r="U1318" s="4" t="s">
        <v>42</v>
      </c>
      <c r="V1318" s="4">
        <v>14500</v>
      </c>
      <c r="W1318" s="4">
        <v>500</v>
      </c>
      <c r="X1318" s="8">
        <v>4200</v>
      </c>
      <c r="Y1318" s="4"/>
      <c r="Z1318" s="4"/>
      <c r="AA1318" s="4" t="s">
        <v>42</v>
      </c>
      <c r="AB1318" s="4">
        <v>5200</v>
      </c>
    </row>
    <row r="1319" ht="30" customHeight="1" spans="1:28">
      <c r="A1319" s="4">
        <v>1313</v>
      </c>
      <c r="B1319" s="4" t="s">
        <v>3146</v>
      </c>
      <c r="C1319" s="4" t="s">
        <v>3424</v>
      </c>
      <c r="D1319" s="4" t="s">
        <v>3726</v>
      </c>
      <c r="E1319" s="4" t="s">
        <v>3483</v>
      </c>
      <c r="F1319" s="4" t="s">
        <v>3727</v>
      </c>
      <c r="G1319" s="4"/>
      <c r="H1319" s="4" t="s">
        <v>3731</v>
      </c>
      <c r="I1319" s="4" t="s">
        <v>1300</v>
      </c>
      <c r="J1319" s="4" t="s">
        <v>47</v>
      </c>
      <c r="K1319" s="4" t="s">
        <v>48</v>
      </c>
      <c r="L1319" s="4" t="s">
        <v>49</v>
      </c>
      <c r="M1319" s="4" t="s">
        <v>50</v>
      </c>
      <c r="N1319" s="4" t="s">
        <v>3444</v>
      </c>
      <c r="O1319" s="4">
        <v>12</v>
      </c>
      <c r="P1319" s="4"/>
      <c r="Q1319" s="4" t="s">
        <v>52</v>
      </c>
      <c r="R1319" s="4">
        <v>400</v>
      </c>
      <c r="S1319" s="4">
        <v>400</v>
      </c>
      <c r="T1319" s="4" t="s">
        <v>53</v>
      </c>
      <c r="U1319" s="4" t="s">
        <v>52</v>
      </c>
      <c r="V1319" s="4">
        <v>37000</v>
      </c>
      <c r="W1319" s="4">
        <v>3000</v>
      </c>
      <c r="X1319" s="10"/>
      <c r="Y1319" s="4"/>
      <c r="Z1319" s="4"/>
      <c r="AA1319" s="4"/>
      <c r="AB1319" s="4"/>
    </row>
    <row r="1320" ht="30" customHeight="1" spans="1:28">
      <c r="A1320" s="4">
        <v>1314</v>
      </c>
      <c r="B1320" s="4" t="s">
        <v>3146</v>
      </c>
      <c r="C1320" s="4" t="s">
        <v>3424</v>
      </c>
      <c r="D1320" s="4" t="s">
        <v>3726</v>
      </c>
      <c r="E1320" s="4" t="s">
        <v>3483</v>
      </c>
      <c r="F1320" s="4" t="s">
        <v>3727</v>
      </c>
      <c r="G1320" s="4"/>
      <c r="H1320" s="4" t="s">
        <v>3732</v>
      </c>
      <c r="I1320" s="4" t="s">
        <v>3733</v>
      </c>
      <c r="J1320" s="4" t="s">
        <v>47</v>
      </c>
      <c r="K1320" s="4" t="s">
        <v>48</v>
      </c>
      <c r="L1320" s="4" t="s">
        <v>173</v>
      </c>
      <c r="M1320" s="4" t="s">
        <v>50</v>
      </c>
      <c r="N1320" s="4" t="s">
        <v>3730</v>
      </c>
      <c r="O1320" s="4">
        <v>3</v>
      </c>
      <c r="P1320" s="4" t="s">
        <v>52</v>
      </c>
      <c r="Q1320" s="4"/>
      <c r="R1320" s="4">
        <v>200</v>
      </c>
      <c r="S1320" s="4">
        <v>200</v>
      </c>
      <c r="T1320" s="4" t="s">
        <v>53</v>
      </c>
      <c r="U1320" s="4" t="s">
        <v>42</v>
      </c>
      <c r="V1320" s="4">
        <v>15000</v>
      </c>
      <c r="W1320" s="4">
        <v>700</v>
      </c>
      <c r="X1320" s="9"/>
      <c r="Y1320" s="4"/>
      <c r="Z1320" s="4"/>
      <c r="AA1320" s="4"/>
      <c r="AB1320" s="4"/>
    </row>
    <row r="1321" ht="30" customHeight="1" spans="1:28">
      <c r="A1321" s="4">
        <v>1315</v>
      </c>
      <c r="B1321" s="4" t="s">
        <v>3146</v>
      </c>
      <c r="C1321" s="4" t="s">
        <v>3424</v>
      </c>
      <c r="D1321" s="4" t="s">
        <v>3734</v>
      </c>
      <c r="E1321" s="4" t="s">
        <v>3690</v>
      </c>
      <c r="F1321" s="4" t="s">
        <v>3735</v>
      </c>
      <c r="G1321" s="4" t="s">
        <v>40</v>
      </c>
      <c r="H1321" s="4" t="s">
        <v>3734</v>
      </c>
      <c r="I1321" s="4" t="s">
        <v>3690</v>
      </c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 t="s">
        <v>41</v>
      </c>
      <c r="U1321" s="4" t="s">
        <v>42</v>
      </c>
      <c r="V1321" s="4">
        <v>17700</v>
      </c>
      <c r="W1321" s="4">
        <v>500</v>
      </c>
      <c r="X1321" s="8">
        <v>1300</v>
      </c>
      <c r="Y1321" s="4"/>
      <c r="Z1321" s="4"/>
      <c r="AA1321" s="4" t="s">
        <v>42</v>
      </c>
      <c r="AB1321" s="4">
        <v>1300</v>
      </c>
    </row>
    <row r="1322" ht="30" customHeight="1" spans="1:28">
      <c r="A1322" s="4">
        <v>1316</v>
      </c>
      <c r="B1322" s="4" t="s">
        <v>3146</v>
      </c>
      <c r="C1322" s="4" t="s">
        <v>3424</v>
      </c>
      <c r="D1322" s="4" t="s">
        <v>3734</v>
      </c>
      <c r="E1322" s="4" t="s">
        <v>3690</v>
      </c>
      <c r="F1322" s="4" t="s">
        <v>3735</v>
      </c>
      <c r="G1322" s="4"/>
      <c r="H1322" s="4" t="s">
        <v>3736</v>
      </c>
      <c r="I1322" s="4" t="s">
        <v>1291</v>
      </c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 t="s">
        <v>41</v>
      </c>
      <c r="U1322" s="4" t="s">
        <v>42</v>
      </c>
      <c r="V1322" s="4">
        <v>54000</v>
      </c>
      <c r="W1322" s="4">
        <v>800</v>
      </c>
      <c r="X1322" s="9"/>
      <c r="Y1322" s="4"/>
      <c r="Z1322" s="4"/>
      <c r="AA1322" s="4"/>
      <c r="AB1322" s="4"/>
    </row>
    <row r="1323" ht="30" customHeight="1" spans="1:28">
      <c r="A1323" s="4">
        <v>1317</v>
      </c>
      <c r="B1323" s="4" t="s">
        <v>3146</v>
      </c>
      <c r="C1323" s="4" t="s">
        <v>3424</v>
      </c>
      <c r="D1323" s="4" t="s">
        <v>3737</v>
      </c>
      <c r="E1323" s="4" t="s">
        <v>1291</v>
      </c>
      <c r="F1323" s="4" t="s">
        <v>3738</v>
      </c>
      <c r="G1323" s="4" t="s">
        <v>40</v>
      </c>
      <c r="H1323" s="7" t="s">
        <v>3737</v>
      </c>
      <c r="I1323" s="7" t="s">
        <v>1291</v>
      </c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 t="s">
        <v>41</v>
      </c>
      <c r="U1323" s="4" t="s">
        <v>42</v>
      </c>
      <c r="V1323" s="4">
        <v>20000</v>
      </c>
      <c r="W1323" s="4">
        <v>500</v>
      </c>
      <c r="X1323" s="8">
        <v>1100</v>
      </c>
      <c r="Y1323" s="4"/>
      <c r="Z1323" s="4">
        <v>10800</v>
      </c>
      <c r="AA1323" s="4" t="s">
        <v>42</v>
      </c>
      <c r="AB1323" s="4">
        <v>1100</v>
      </c>
    </row>
    <row r="1324" ht="30" customHeight="1" spans="1:28">
      <c r="A1324" s="4">
        <v>1318</v>
      </c>
      <c r="B1324" s="4" t="s">
        <v>3146</v>
      </c>
      <c r="C1324" s="4" t="s">
        <v>3424</v>
      </c>
      <c r="D1324" s="4" t="s">
        <v>3737</v>
      </c>
      <c r="E1324" s="4" t="s">
        <v>1291</v>
      </c>
      <c r="F1324" s="4" t="s">
        <v>3738</v>
      </c>
      <c r="G1324" s="4"/>
      <c r="H1324" s="7" t="s">
        <v>3739</v>
      </c>
      <c r="I1324" s="7" t="s">
        <v>3740</v>
      </c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 t="s">
        <v>41</v>
      </c>
      <c r="U1324" s="4" t="s">
        <v>42</v>
      </c>
      <c r="V1324" s="4">
        <v>33000</v>
      </c>
      <c r="W1324" s="4">
        <v>600</v>
      </c>
      <c r="X1324" s="9"/>
      <c r="Y1324" s="4"/>
      <c r="Z1324" s="4"/>
      <c r="AA1324" s="4"/>
      <c r="AB1324" s="4"/>
    </row>
    <row r="1325" ht="30" customHeight="1" spans="1:28">
      <c r="A1325" s="4">
        <v>1319</v>
      </c>
      <c r="B1325" s="4" t="s">
        <v>3146</v>
      </c>
      <c r="C1325" s="4" t="s">
        <v>3424</v>
      </c>
      <c r="D1325" s="4" t="s">
        <v>3741</v>
      </c>
      <c r="E1325" s="4" t="s">
        <v>3742</v>
      </c>
      <c r="F1325" s="4" t="s">
        <v>3743</v>
      </c>
      <c r="G1325" s="4" t="s">
        <v>40</v>
      </c>
      <c r="H1325" s="7" t="s">
        <v>3744</v>
      </c>
      <c r="I1325" s="7" t="s">
        <v>3473</v>
      </c>
      <c r="J1325" s="4" t="s">
        <v>47</v>
      </c>
      <c r="K1325" s="4" t="s">
        <v>48</v>
      </c>
      <c r="L1325" s="4" t="s">
        <v>173</v>
      </c>
      <c r="M1325" s="4" t="s">
        <v>50</v>
      </c>
      <c r="N1325" s="4" t="s">
        <v>3730</v>
      </c>
      <c r="O1325" s="4">
        <v>8</v>
      </c>
      <c r="P1325" s="4"/>
      <c r="Q1325" s="4" t="s">
        <v>52</v>
      </c>
      <c r="R1325" s="4">
        <v>400</v>
      </c>
      <c r="S1325" s="4">
        <v>400</v>
      </c>
      <c r="T1325" s="4" t="s">
        <v>53</v>
      </c>
      <c r="U1325" s="4" t="s">
        <v>42</v>
      </c>
      <c r="V1325" s="4">
        <v>16900</v>
      </c>
      <c r="W1325" s="4">
        <v>700</v>
      </c>
      <c r="X1325" s="8">
        <v>1300</v>
      </c>
      <c r="Y1325" s="4"/>
      <c r="Z1325" s="4"/>
      <c r="AA1325" s="4" t="s">
        <v>42</v>
      </c>
      <c r="AB1325" s="4">
        <v>1700</v>
      </c>
    </row>
    <row r="1326" ht="30" customHeight="1" spans="1:28">
      <c r="A1326" s="4">
        <v>1320</v>
      </c>
      <c r="B1326" s="4" t="s">
        <v>3146</v>
      </c>
      <c r="C1326" s="4" t="s">
        <v>3424</v>
      </c>
      <c r="D1326" s="4" t="s">
        <v>3741</v>
      </c>
      <c r="E1326" s="4" t="s">
        <v>3742</v>
      </c>
      <c r="F1326" s="4" t="s">
        <v>3743</v>
      </c>
      <c r="G1326" s="4"/>
      <c r="H1326" s="7" t="s">
        <v>3745</v>
      </c>
      <c r="I1326" s="7" t="s">
        <v>3746</v>
      </c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 t="s">
        <v>41</v>
      </c>
      <c r="U1326" s="4" t="s">
        <v>42</v>
      </c>
      <c r="V1326" s="4">
        <v>41300</v>
      </c>
      <c r="W1326" s="4">
        <v>600</v>
      </c>
      <c r="X1326" s="9"/>
      <c r="Y1326" s="4"/>
      <c r="Z1326" s="4"/>
      <c r="AA1326" s="4"/>
      <c r="AB1326" s="4"/>
    </row>
    <row r="1327" ht="30" customHeight="1" spans="1:28">
      <c r="A1327" s="4">
        <v>1321</v>
      </c>
      <c r="B1327" s="4" t="s">
        <v>3146</v>
      </c>
      <c r="C1327" s="4" t="s">
        <v>3424</v>
      </c>
      <c r="D1327" s="4" t="s">
        <v>3747</v>
      </c>
      <c r="E1327" s="4" t="s">
        <v>3483</v>
      </c>
      <c r="F1327" s="4" t="s">
        <v>3748</v>
      </c>
      <c r="G1327" s="4" t="s">
        <v>40</v>
      </c>
      <c r="H1327" s="7" t="s">
        <v>3747</v>
      </c>
      <c r="I1327" s="7" t="s">
        <v>3483</v>
      </c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 t="s">
        <v>41</v>
      </c>
      <c r="U1327" s="4" t="s">
        <v>42</v>
      </c>
      <c r="V1327" s="4">
        <v>33300</v>
      </c>
      <c r="W1327" s="4">
        <v>600</v>
      </c>
      <c r="X1327" s="8">
        <v>1100</v>
      </c>
      <c r="Y1327" s="4"/>
      <c r="Z1327" s="4"/>
      <c r="AA1327" s="4" t="s">
        <v>42</v>
      </c>
      <c r="AB1327" s="4">
        <v>1100</v>
      </c>
    </row>
    <row r="1328" ht="30" customHeight="1" spans="1:28">
      <c r="A1328" s="4">
        <v>1322</v>
      </c>
      <c r="B1328" s="4" t="s">
        <v>3146</v>
      </c>
      <c r="C1328" s="4" t="s">
        <v>3424</v>
      </c>
      <c r="D1328" s="4" t="s">
        <v>3747</v>
      </c>
      <c r="E1328" s="4" t="s">
        <v>3483</v>
      </c>
      <c r="F1328" s="4" t="s">
        <v>3748</v>
      </c>
      <c r="G1328" s="4"/>
      <c r="H1328" s="7" t="s">
        <v>3749</v>
      </c>
      <c r="I1328" s="7" t="s">
        <v>3569</v>
      </c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 t="s">
        <v>41</v>
      </c>
      <c r="U1328" s="4" t="s">
        <v>42</v>
      </c>
      <c r="V1328" s="4">
        <v>15800</v>
      </c>
      <c r="W1328" s="4">
        <v>500</v>
      </c>
      <c r="X1328" s="9"/>
      <c r="Y1328" s="4"/>
      <c r="Z1328" s="4"/>
      <c r="AA1328" s="4"/>
      <c r="AB1328" s="4"/>
    </row>
    <row r="1329" ht="30" customHeight="1" spans="1:28">
      <c r="A1329" s="4">
        <v>1323</v>
      </c>
      <c r="B1329" s="4" t="s">
        <v>3146</v>
      </c>
      <c r="C1329" s="4" t="s">
        <v>3424</v>
      </c>
      <c r="D1329" s="4" t="s">
        <v>3750</v>
      </c>
      <c r="E1329" s="4" t="s">
        <v>3606</v>
      </c>
      <c r="F1329" s="4" t="s">
        <v>3751</v>
      </c>
      <c r="G1329" s="4" t="s">
        <v>40</v>
      </c>
      <c r="H1329" s="4" t="s">
        <v>3750</v>
      </c>
      <c r="I1329" s="4" t="s">
        <v>3606</v>
      </c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 t="s">
        <v>41</v>
      </c>
      <c r="U1329" s="4" t="s">
        <v>42</v>
      </c>
      <c r="V1329" s="4">
        <v>32000</v>
      </c>
      <c r="W1329" s="4">
        <v>600</v>
      </c>
      <c r="X1329" s="4">
        <v>600</v>
      </c>
      <c r="Y1329" s="4"/>
      <c r="Z1329" s="4">
        <v>8400</v>
      </c>
      <c r="AA1329" s="4" t="s">
        <v>42</v>
      </c>
      <c r="AB1329" s="4">
        <v>600</v>
      </c>
    </row>
    <row r="1330" ht="30" customHeight="1" spans="1:28">
      <c r="A1330" s="4">
        <v>1324</v>
      </c>
      <c r="B1330" s="4" t="s">
        <v>3146</v>
      </c>
      <c r="C1330" s="4" t="s">
        <v>3424</v>
      </c>
      <c r="D1330" s="4" t="s">
        <v>3752</v>
      </c>
      <c r="E1330" s="4" t="s">
        <v>1300</v>
      </c>
      <c r="F1330" s="4" t="s">
        <v>3753</v>
      </c>
      <c r="G1330" s="4" t="s">
        <v>40</v>
      </c>
      <c r="H1330" s="4" t="s">
        <v>3754</v>
      </c>
      <c r="I1330" s="4" t="s">
        <v>3755</v>
      </c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 t="s">
        <v>53</v>
      </c>
      <c r="U1330" s="4" t="s">
        <v>42</v>
      </c>
      <c r="V1330" s="4">
        <v>42000</v>
      </c>
      <c r="W1330" s="4">
        <v>1000</v>
      </c>
      <c r="X1330" s="4">
        <v>1000</v>
      </c>
      <c r="Y1330" s="4"/>
      <c r="Z1330" s="4"/>
      <c r="AA1330" s="4" t="s">
        <v>42</v>
      </c>
      <c r="AB1330" s="4">
        <v>1000</v>
      </c>
    </row>
    <row r="1331" ht="30" customHeight="1" spans="1:28">
      <c r="A1331" s="4">
        <v>1325</v>
      </c>
      <c r="B1331" s="4" t="s">
        <v>3146</v>
      </c>
      <c r="C1331" s="4" t="s">
        <v>3424</v>
      </c>
      <c r="D1331" s="4" t="s">
        <v>3756</v>
      </c>
      <c r="E1331" s="4" t="s">
        <v>1294</v>
      </c>
      <c r="F1331" s="4" t="s">
        <v>3757</v>
      </c>
      <c r="G1331" s="4" t="s">
        <v>40</v>
      </c>
      <c r="H1331" s="4" t="s">
        <v>3756</v>
      </c>
      <c r="I1331" s="4" t="s">
        <v>1294</v>
      </c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 t="s">
        <v>41</v>
      </c>
      <c r="U1331" s="4" t="s">
        <v>42</v>
      </c>
      <c r="V1331" s="4">
        <v>51200</v>
      </c>
      <c r="W1331" s="4">
        <v>800</v>
      </c>
      <c r="X1331" s="8">
        <v>2000</v>
      </c>
      <c r="Y1331" s="4"/>
      <c r="Z1331" s="4"/>
      <c r="AA1331" s="4" t="s">
        <v>42</v>
      </c>
      <c r="AB1331" s="4">
        <v>2000</v>
      </c>
    </row>
    <row r="1332" ht="30" customHeight="1" spans="1:28">
      <c r="A1332" s="4">
        <v>1326</v>
      </c>
      <c r="B1332" s="4" t="s">
        <v>3146</v>
      </c>
      <c r="C1332" s="4" t="s">
        <v>3424</v>
      </c>
      <c r="D1332" s="4" t="s">
        <v>3756</v>
      </c>
      <c r="E1332" s="4" t="s">
        <v>1294</v>
      </c>
      <c r="F1332" s="4" t="s">
        <v>3757</v>
      </c>
      <c r="G1332" s="4"/>
      <c r="H1332" s="7" t="s">
        <v>3758</v>
      </c>
      <c r="I1332" s="7" t="s">
        <v>3455</v>
      </c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 t="s">
        <v>41</v>
      </c>
      <c r="U1332" s="4" t="s">
        <v>42</v>
      </c>
      <c r="V1332" s="4">
        <v>38000</v>
      </c>
      <c r="W1332" s="4">
        <v>600</v>
      </c>
      <c r="X1332" s="10"/>
      <c r="Y1332" s="4"/>
      <c r="Z1332" s="4"/>
      <c r="AA1332" s="4"/>
      <c r="AB1332" s="4"/>
    </row>
    <row r="1333" ht="30" customHeight="1" spans="1:28">
      <c r="A1333" s="4">
        <v>1327</v>
      </c>
      <c r="B1333" s="4" t="s">
        <v>3146</v>
      </c>
      <c r="C1333" s="4" t="s">
        <v>3424</v>
      </c>
      <c r="D1333" s="4" t="s">
        <v>3756</v>
      </c>
      <c r="E1333" s="4" t="s">
        <v>1294</v>
      </c>
      <c r="F1333" s="4" t="s">
        <v>3757</v>
      </c>
      <c r="G1333" s="4"/>
      <c r="H1333" s="7" t="s">
        <v>3759</v>
      </c>
      <c r="I1333" s="7" t="s">
        <v>3760</v>
      </c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 t="s">
        <v>41</v>
      </c>
      <c r="U1333" s="4" t="s">
        <v>42</v>
      </c>
      <c r="V1333" s="4">
        <v>39500</v>
      </c>
      <c r="W1333" s="4">
        <v>600</v>
      </c>
      <c r="X1333" s="9"/>
      <c r="Y1333" s="4"/>
      <c r="Z1333" s="4"/>
      <c r="AA1333" s="4"/>
      <c r="AB1333" s="4"/>
    </row>
    <row r="1334" ht="30" customHeight="1" spans="1:28">
      <c r="A1334" s="4">
        <v>1328</v>
      </c>
      <c r="B1334" s="4" t="s">
        <v>3146</v>
      </c>
      <c r="C1334" s="4" t="s">
        <v>3424</v>
      </c>
      <c r="D1334" s="4" t="s">
        <v>3761</v>
      </c>
      <c r="E1334" s="4" t="s">
        <v>3559</v>
      </c>
      <c r="F1334" s="4" t="s">
        <v>3762</v>
      </c>
      <c r="G1334" s="4" t="s">
        <v>40</v>
      </c>
      <c r="H1334" s="4" t="s">
        <v>3761</v>
      </c>
      <c r="I1334" s="4" t="s">
        <v>3559</v>
      </c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 t="s">
        <v>41</v>
      </c>
      <c r="U1334" s="4" t="s">
        <v>42</v>
      </c>
      <c r="V1334" s="4">
        <v>20000</v>
      </c>
      <c r="W1334" s="4">
        <v>500</v>
      </c>
      <c r="X1334" s="8">
        <v>1900</v>
      </c>
      <c r="Y1334" s="4"/>
      <c r="Z1334" s="4"/>
      <c r="AA1334" s="4" t="s">
        <v>42</v>
      </c>
      <c r="AB1334" s="4">
        <v>1900</v>
      </c>
    </row>
    <row r="1335" ht="30" customHeight="1" spans="1:28">
      <c r="A1335" s="4">
        <v>1329</v>
      </c>
      <c r="B1335" s="4" t="s">
        <v>3146</v>
      </c>
      <c r="C1335" s="4" t="s">
        <v>3424</v>
      </c>
      <c r="D1335" s="4" t="s">
        <v>3761</v>
      </c>
      <c r="E1335" s="4" t="s">
        <v>3559</v>
      </c>
      <c r="F1335" s="4" t="s">
        <v>3762</v>
      </c>
      <c r="G1335" s="4"/>
      <c r="H1335" s="4" t="s">
        <v>3763</v>
      </c>
      <c r="I1335" s="4" t="s">
        <v>3764</v>
      </c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 t="s">
        <v>41</v>
      </c>
      <c r="U1335" s="4" t="s">
        <v>42</v>
      </c>
      <c r="V1335" s="4">
        <v>52000</v>
      </c>
      <c r="W1335" s="4">
        <v>800</v>
      </c>
      <c r="X1335" s="10"/>
      <c r="Y1335" s="4"/>
      <c r="Z1335" s="4"/>
      <c r="AA1335" s="4"/>
      <c r="AB1335" s="4"/>
    </row>
    <row r="1336" ht="30" customHeight="1" spans="1:28">
      <c r="A1336" s="4">
        <v>1330</v>
      </c>
      <c r="B1336" s="4" t="s">
        <v>3146</v>
      </c>
      <c r="C1336" s="4" t="s">
        <v>3424</v>
      </c>
      <c r="D1336" s="4" t="s">
        <v>3761</v>
      </c>
      <c r="E1336" s="4" t="s">
        <v>3559</v>
      </c>
      <c r="F1336" s="4" t="s">
        <v>3762</v>
      </c>
      <c r="G1336" s="4"/>
      <c r="H1336" s="4" t="s">
        <v>3765</v>
      </c>
      <c r="I1336" s="4" t="s">
        <v>3766</v>
      </c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 t="s">
        <v>41</v>
      </c>
      <c r="U1336" s="4" t="s">
        <v>42</v>
      </c>
      <c r="V1336" s="4">
        <v>40000</v>
      </c>
      <c r="W1336" s="4">
        <v>600</v>
      </c>
      <c r="X1336" s="9"/>
      <c r="Y1336" s="4"/>
      <c r="Z1336" s="4"/>
      <c r="AA1336" s="4"/>
      <c r="AB1336" s="4"/>
    </row>
    <row r="1337" ht="30" customHeight="1" spans="1:28">
      <c r="A1337" s="4">
        <v>1331</v>
      </c>
      <c r="B1337" s="4" t="s">
        <v>3146</v>
      </c>
      <c r="C1337" s="4" t="s">
        <v>3424</v>
      </c>
      <c r="D1337" s="4" t="s">
        <v>3767</v>
      </c>
      <c r="E1337" s="4" t="s">
        <v>3433</v>
      </c>
      <c r="F1337" s="4" t="s">
        <v>3768</v>
      </c>
      <c r="G1337" s="4" t="s">
        <v>40</v>
      </c>
      <c r="H1337" s="4" t="s">
        <v>3769</v>
      </c>
      <c r="I1337" s="4" t="s">
        <v>3770</v>
      </c>
      <c r="J1337" s="4" t="s">
        <v>47</v>
      </c>
      <c r="K1337" s="4" t="s">
        <v>125</v>
      </c>
      <c r="L1337" s="4" t="s">
        <v>126</v>
      </c>
      <c r="M1337" s="4" t="s">
        <v>50</v>
      </c>
      <c r="N1337" s="4" t="s">
        <v>3444</v>
      </c>
      <c r="O1337" s="4">
        <v>12</v>
      </c>
      <c r="P1337" s="4"/>
      <c r="Q1337" s="4" t="s">
        <v>52</v>
      </c>
      <c r="R1337" s="4">
        <v>400</v>
      </c>
      <c r="S1337" s="4">
        <v>400</v>
      </c>
      <c r="T1337" s="4" t="s">
        <v>53</v>
      </c>
      <c r="U1337" s="4" t="s">
        <v>42</v>
      </c>
      <c r="V1337" s="4">
        <v>35200</v>
      </c>
      <c r="W1337" s="4">
        <v>1000</v>
      </c>
      <c r="X1337" s="8">
        <v>2000</v>
      </c>
      <c r="Y1337" s="4"/>
      <c r="Z1337" s="4"/>
      <c r="AA1337" s="4" t="s">
        <v>42</v>
      </c>
      <c r="AB1337" s="4">
        <v>2800</v>
      </c>
    </row>
    <row r="1338" ht="30" customHeight="1" spans="1:28">
      <c r="A1338" s="4">
        <v>1332</v>
      </c>
      <c r="B1338" s="4" t="s">
        <v>3146</v>
      </c>
      <c r="C1338" s="4" t="s">
        <v>3424</v>
      </c>
      <c r="D1338" s="4" t="s">
        <v>3767</v>
      </c>
      <c r="E1338" s="4" t="s">
        <v>3433</v>
      </c>
      <c r="F1338" s="4" t="s">
        <v>3768</v>
      </c>
      <c r="G1338" s="4"/>
      <c r="H1338" s="4" t="s">
        <v>3767</v>
      </c>
      <c r="I1338" s="4" t="s">
        <v>3433</v>
      </c>
      <c r="J1338" s="4" t="s">
        <v>47</v>
      </c>
      <c r="K1338" s="4" t="s">
        <v>125</v>
      </c>
      <c r="L1338" s="4" t="s">
        <v>126</v>
      </c>
      <c r="M1338" s="4" t="s">
        <v>50</v>
      </c>
      <c r="N1338" s="4" t="s">
        <v>3444</v>
      </c>
      <c r="O1338" s="4">
        <v>12</v>
      </c>
      <c r="P1338" s="4"/>
      <c r="Q1338" s="4" t="s">
        <v>52</v>
      </c>
      <c r="R1338" s="4">
        <v>400</v>
      </c>
      <c r="S1338" s="4">
        <v>400</v>
      </c>
      <c r="T1338" s="4" t="s">
        <v>53</v>
      </c>
      <c r="U1338" s="4" t="s">
        <v>42</v>
      </c>
      <c r="V1338" s="4">
        <v>44000</v>
      </c>
      <c r="W1338" s="4">
        <v>1000</v>
      </c>
      <c r="X1338" s="9"/>
      <c r="Y1338" s="4"/>
      <c r="Z1338" s="4"/>
      <c r="AA1338" s="4"/>
      <c r="AB1338" s="4"/>
    </row>
    <row r="1339" ht="30" customHeight="1" spans="1:28">
      <c r="A1339" s="4">
        <v>1333</v>
      </c>
      <c r="B1339" s="4" t="s">
        <v>3146</v>
      </c>
      <c r="C1339" s="4" t="s">
        <v>3424</v>
      </c>
      <c r="D1339" s="4" t="s">
        <v>3771</v>
      </c>
      <c r="E1339" s="4" t="s">
        <v>3455</v>
      </c>
      <c r="F1339" s="4" t="s">
        <v>3772</v>
      </c>
      <c r="G1339" s="4" t="s">
        <v>40</v>
      </c>
      <c r="H1339" s="4" t="s">
        <v>3771</v>
      </c>
      <c r="I1339" s="4" t="s">
        <v>3455</v>
      </c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 t="s">
        <v>41</v>
      </c>
      <c r="U1339" s="4" t="s">
        <v>42</v>
      </c>
      <c r="V1339" s="4">
        <v>33400</v>
      </c>
      <c r="W1339" s="4">
        <v>600</v>
      </c>
      <c r="X1339" s="8">
        <v>1100</v>
      </c>
      <c r="Y1339" s="4"/>
      <c r="Z1339" s="4"/>
      <c r="AA1339" s="4" t="s">
        <v>42</v>
      </c>
      <c r="AB1339" s="4">
        <v>1100</v>
      </c>
    </row>
    <row r="1340" ht="30" customHeight="1" spans="1:28">
      <c r="A1340" s="4">
        <v>1334</v>
      </c>
      <c r="B1340" s="4" t="s">
        <v>3146</v>
      </c>
      <c r="C1340" s="4" t="s">
        <v>3424</v>
      </c>
      <c r="D1340" s="4" t="s">
        <v>3771</v>
      </c>
      <c r="E1340" s="4" t="s">
        <v>3455</v>
      </c>
      <c r="F1340" s="4" t="s">
        <v>3772</v>
      </c>
      <c r="G1340" s="4"/>
      <c r="H1340" s="4" t="s">
        <v>3773</v>
      </c>
      <c r="I1340" s="4" t="s">
        <v>3774</v>
      </c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 t="s">
        <v>53</v>
      </c>
      <c r="U1340" s="4" t="s">
        <v>42</v>
      </c>
      <c r="V1340" s="4">
        <v>12000</v>
      </c>
      <c r="W1340" s="4">
        <v>500</v>
      </c>
      <c r="X1340" s="9"/>
      <c r="Y1340" s="4"/>
      <c r="Z1340" s="4"/>
      <c r="AA1340" s="4"/>
      <c r="AB1340" s="4"/>
    </row>
    <row r="1341" ht="30" customHeight="1" spans="1:28">
      <c r="A1341" s="4">
        <v>1335</v>
      </c>
      <c r="B1341" s="4" t="s">
        <v>3146</v>
      </c>
      <c r="C1341" s="4" t="s">
        <v>3424</v>
      </c>
      <c r="D1341" s="4" t="s">
        <v>3775</v>
      </c>
      <c r="E1341" s="4" t="s">
        <v>3433</v>
      </c>
      <c r="F1341" s="4" t="s">
        <v>3776</v>
      </c>
      <c r="G1341" s="4" t="s">
        <v>40</v>
      </c>
      <c r="H1341" s="7" t="s">
        <v>3777</v>
      </c>
      <c r="I1341" s="4" t="s">
        <v>3606</v>
      </c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 t="s">
        <v>41</v>
      </c>
      <c r="U1341" s="4" t="s">
        <v>42</v>
      </c>
      <c r="V1341" s="4">
        <v>39000</v>
      </c>
      <c r="W1341" s="4">
        <v>600</v>
      </c>
      <c r="X1341" s="8">
        <v>1100</v>
      </c>
      <c r="Y1341" s="4"/>
      <c r="Z1341" s="4">
        <v>14200</v>
      </c>
      <c r="AA1341" s="4" t="s">
        <v>42</v>
      </c>
      <c r="AB1341" s="4">
        <v>1100</v>
      </c>
    </row>
    <row r="1342" ht="30" customHeight="1" spans="1:28">
      <c r="A1342" s="4">
        <v>1336</v>
      </c>
      <c r="B1342" s="4" t="s">
        <v>3146</v>
      </c>
      <c r="C1342" s="4" t="s">
        <v>3424</v>
      </c>
      <c r="D1342" s="4" t="s">
        <v>3775</v>
      </c>
      <c r="E1342" s="4" t="s">
        <v>3433</v>
      </c>
      <c r="F1342" s="4" t="s">
        <v>3776</v>
      </c>
      <c r="G1342" s="4"/>
      <c r="H1342" s="4" t="s">
        <v>3778</v>
      </c>
      <c r="I1342" s="4" t="s">
        <v>3779</v>
      </c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 t="s">
        <v>41</v>
      </c>
      <c r="U1342" s="4" t="s">
        <v>42</v>
      </c>
      <c r="V1342" s="4">
        <v>17000</v>
      </c>
      <c r="W1342" s="4">
        <v>500</v>
      </c>
      <c r="X1342" s="9"/>
      <c r="Y1342" s="4"/>
      <c r="Z1342" s="4"/>
      <c r="AA1342" s="4"/>
      <c r="AB1342" s="4"/>
    </row>
    <row r="1343" ht="30" customHeight="1" spans="1:28">
      <c r="A1343" s="4">
        <v>1337</v>
      </c>
      <c r="B1343" s="4" t="s">
        <v>3146</v>
      </c>
      <c r="C1343" s="4" t="s">
        <v>3424</v>
      </c>
      <c r="D1343" s="4" t="s">
        <v>3780</v>
      </c>
      <c r="E1343" s="4" t="s">
        <v>3426</v>
      </c>
      <c r="F1343" s="4" t="s">
        <v>3781</v>
      </c>
      <c r="G1343" s="4" t="s">
        <v>40</v>
      </c>
      <c r="H1343" s="4" t="s">
        <v>3782</v>
      </c>
      <c r="I1343" s="4" t="s">
        <v>3542</v>
      </c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 t="s">
        <v>53</v>
      </c>
      <c r="U1343" s="4" t="s">
        <v>42</v>
      </c>
      <c r="V1343" s="4">
        <v>39000</v>
      </c>
      <c r="W1343" s="4">
        <v>1000</v>
      </c>
      <c r="X1343" s="4">
        <v>1000</v>
      </c>
      <c r="Y1343" s="4"/>
      <c r="Z1343" s="4"/>
      <c r="AA1343" s="4" t="s">
        <v>42</v>
      </c>
      <c r="AB1343" s="4">
        <v>1000</v>
      </c>
    </row>
    <row r="1344" ht="30" customHeight="1" spans="1:28">
      <c r="A1344" s="4">
        <v>1338</v>
      </c>
      <c r="B1344" s="4" t="s">
        <v>3146</v>
      </c>
      <c r="C1344" s="4" t="s">
        <v>3424</v>
      </c>
      <c r="D1344" s="4" t="s">
        <v>3783</v>
      </c>
      <c r="E1344" s="4" t="s">
        <v>3559</v>
      </c>
      <c r="F1344" s="4" t="s">
        <v>3784</v>
      </c>
      <c r="G1344" s="4" t="s">
        <v>40</v>
      </c>
      <c r="H1344" s="4" t="s">
        <v>3783</v>
      </c>
      <c r="I1344" s="4" t="s">
        <v>3559</v>
      </c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 t="s">
        <v>41</v>
      </c>
      <c r="U1344" s="4" t="s">
        <v>42</v>
      </c>
      <c r="V1344" s="4">
        <v>12000</v>
      </c>
      <c r="W1344" s="4">
        <v>300</v>
      </c>
      <c r="X1344" s="8">
        <v>1300</v>
      </c>
      <c r="Y1344" s="4"/>
      <c r="Z1344" s="4">
        <v>5500</v>
      </c>
      <c r="AA1344" s="4" t="s">
        <v>42</v>
      </c>
      <c r="AB1344" s="4">
        <v>1300</v>
      </c>
    </row>
    <row r="1345" ht="30" customHeight="1" spans="1:28">
      <c r="A1345" s="4">
        <v>1339</v>
      </c>
      <c r="B1345" s="4" t="s">
        <v>3146</v>
      </c>
      <c r="C1345" s="4" t="s">
        <v>3424</v>
      </c>
      <c r="D1345" s="4" t="s">
        <v>3783</v>
      </c>
      <c r="E1345" s="4" t="s">
        <v>3559</v>
      </c>
      <c r="F1345" s="4" t="s">
        <v>3784</v>
      </c>
      <c r="G1345" s="4"/>
      <c r="H1345" s="4" t="s">
        <v>3785</v>
      </c>
      <c r="I1345" s="4" t="s">
        <v>3786</v>
      </c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 t="s">
        <v>53</v>
      </c>
      <c r="U1345" s="4" t="s">
        <v>42</v>
      </c>
      <c r="V1345" s="4">
        <v>40000</v>
      </c>
      <c r="W1345" s="4">
        <v>1000</v>
      </c>
      <c r="X1345" s="9"/>
      <c r="Y1345" s="4"/>
      <c r="Z1345" s="4"/>
      <c r="AA1345" s="4"/>
      <c r="AB1345" s="4"/>
    </row>
    <row r="1346" ht="30" customHeight="1" spans="1:28">
      <c r="A1346" s="4">
        <v>1340</v>
      </c>
      <c r="B1346" s="4" t="s">
        <v>3146</v>
      </c>
      <c r="C1346" s="4" t="s">
        <v>3424</v>
      </c>
      <c r="D1346" s="4" t="s">
        <v>3657</v>
      </c>
      <c r="E1346" s="4" t="s">
        <v>3606</v>
      </c>
      <c r="F1346" s="4" t="s">
        <v>3787</v>
      </c>
      <c r="G1346" s="4" t="s">
        <v>40</v>
      </c>
      <c r="H1346" s="4" t="s">
        <v>3788</v>
      </c>
      <c r="I1346" s="4" t="s">
        <v>3436</v>
      </c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 t="s">
        <v>41</v>
      </c>
      <c r="U1346" s="4" t="s">
        <v>42</v>
      </c>
      <c r="V1346" s="4">
        <v>15390</v>
      </c>
      <c r="W1346" s="4">
        <v>500</v>
      </c>
      <c r="X1346" s="4">
        <v>500</v>
      </c>
      <c r="Y1346" s="4"/>
      <c r="Z1346" s="4"/>
      <c r="AA1346" s="4" t="s">
        <v>42</v>
      </c>
      <c r="AB1346" s="4">
        <v>500</v>
      </c>
    </row>
    <row r="1347" ht="30" customHeight="1" spans="1:28">
      <c r="A1347" s="4">
        <v>1341</v>
      </c>
      <c r="B1347" s="4" t="s">
        <v>3146</v>
      </c>
      <c r="C1347" s="4" t="s">
        <v>3424</v>
      </c>
      <c r="D1347" s="4" t="s">
        <v>3648</v>
      </c>
      <c r="E1347" s="4" t="s">
        <v>3627</v>
      </c>
      <c r="F1347" s="4" t="s">
        <v>3789</v>
      </c>
      <c r="G1347" s="4" t="s">
        <v>40</v>
      </c>
      <c r="H1347" s="4" t="s">
        <v>3648</v>
      </c>
      <c r="I1347" s="4" t="s">
        <v>3627</v>
      </c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 t="s">
        <v>41</v>
      </c>
      <c r="U1347" s="4" t="s">
        <v>42</v>
      </c>
      <c r="V1347" s="4">
        <v>20000</v>
      </c>
      <c r="W1347" s="4">
        <v>500</v>
      </c>
      <c r="X1347" s="8">
        <v>800</v>
      </c>
      <c r="Y1347" s="4"/>
      <c r="Z1347" s="4">
        <v>1800</v>
      </c>
      <c r="AA1347" s="4" t="s">
        <v>42</v>
      </c>
      <c r="AB1347" s="4">
        <v>800</v>
      </c>
    </row>
    <row r="1348" ht="30" customHeight="1" spans="1:28">
      <c r="A1348" s="4">
        <v>1342</v>
      </c>
      <c r="B1348" s="4" t="s">
        <v>3146</v>
      </c>
      <c r="C1348" s="4" t="s">
        <v>3424</v>
      </c>
      <c r="D1348" s="4" t="s">
        <v>3648</v>
      </c>
      <c r="E1348" s="4" t="s">
        <v>3627</v>
      </c>
      <c r="F1348" s="4" t="s">
        <v>3789</v>
      </c>
      <c r="G1348" s="4"/>
      <c r="H1348" s="4" t="s">
        <v>3790</v>
      </c>
      <c r="I1348" s="4" t="s">
        <v>3791</v>
      </c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 t="s">
        <v>41</v>
      </c>
      <c r="U1348" s="4" t="s">
        <v>42</v>
      </c>
      <c r="V1348" s="4">
        <v>12000</v>
      </c>
      <c r="W1348" s="4">
        <v>300</v>
      </c>
      <c r="X1348" s="9"/>
      <c r="Y1348" s="4"/>
      <c r="Z1348" s="4"/>
      <c r="AA1348" s="4"/>
      <c r="AB1348" s="4"/>
    </row>
    <row r="1349" ht="30" customHeight="1" spans="1:28">
      <c r="A1349" s="4">
        <v>1343</v>
      </c>
      <c r="B1349" s="4" t="s">
        <v>3146</v>
      </c>
      <c r="C1349" s="4" t="s">
        <v>3424</v>
      </c>
      <c r="D1349" s="4" t="s">
        <v>3792</v>
      </c>
      <c r="E1349" s="4" t="s">
        <v>1291</v>
      </c>
      <c r="F1349" s="4" t="s">
        <v>3793</v>
      </c>
      <c r="G1349" s="4" t="s">
        <v>40</v>
      </c>
      <c r="H1349" s="4" t="s">
        <v>3794</v>
      </c>
      <c r="I1349" s="4" t="s">
        <v>3647</v>
      </c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 t="s">
        <v>41</v>
      </c>
      <c r="U1349" s="4" t="s">
        <v>42</v>
      </c>
      <c r="V1349" s="4">
        <v>23000</v>
      </c>
      <c r="W1349" s="4">
        <v>500</v>
      </c>
      <c r="X1349" s="4">
        <v>500</v>
      </c>
      <c r="Y1349" s="4"/>
      <c r="Z1349" s="4"/>
      <c r="AA1349" s="4" t="s">
        <v>42</v>
      </c>
      <c r="AB1349" s="4">
        <v>500</v>
      </c>
    </row>
    <row r="1350" ht="30" customHeight="1" spans="1:28">
      <c r="A1350" s="4">
        <v>1344</v>
      </c>
      <c r="B1350" s="4" t="s">
        <v>3146</v>
      </c>
      <c r="C1350" s="4" t="s">
        <v>3424</v>
      </c>
      <c r="D1350" s="4" t="s">
        <v>3795</v>
      </c>
      <c r="E1350" s="4" t="s">
        <v>3508</v>
      </c>
      <c r="F1350" s="4" t="s">
        <v>3796</v>
      </c>
      <c r="G1350" s="4" t="s">
        <v>40</v>
      </c>
      <c r="H1350" s="4" t="s">
        <v>3618</v>
      </c>
      <c r="I1350" s="4" t="s">
        <v>3797</v>
      </c>
      <c r="J1350" s="4" t="s">
        <v>47</v>
      </c>
      <c r="K1350" s="4" t="s">
        <v>48</v>
      </c>
      <c r="L1350" s="4" t="s">
        <v>251</v>
      </c>
      <c r="M1350" s="4" t="s">
        <v>50</v>
      </c>
      <c r="N1350" s="4" t="s">
        <v>3444</v>
      </c>
      <c r="O1350" s="4">
        <v>12</v>
      </c>
      <c r="P1350" s="4"/>
      <c r="Q1350" s="4" t="s">
        <v>52</v>
      </c>
      <c r="R1350" s="4">
        <v>400</v>
      </c>
      <c r="S1350" s="4">
        <v>400</v>
      </c>
      <c r="T1350" s="4" t="s">
        <v>53</v>
      </c>
      <c r="U1350" s="4" t="s">
        <v>42</v>
      </c>
      <c r="V1350" s="4">
        <v>49000</v>
      </c>
      <c r="W1350" s="4">
        <v>1000</v>
      </c>
      <c r="X1350" s="4">
        <v>1000</v>
      </c>
      <c r="Y1350" s="4"/>
      <c r="Z1350" s="4">
        <v>8800</v>
      </c>
      <c r="AA1350" s="4" t="s">
        <v>42</v>
      </c>
      <c r="AB1350" s="4">
        <v>1400</v>
      </c>
    </row>
    <row r="1351" ht="30" customHeight="1" spans="1:28">
      <c r="A1351" s="4">
        <v>1345</v>
      </c>
      <c r="B1351" s="4" t="s">
        <v>3146</v>
      </c>
      <c r="C1351" s="4" t="s">
        <v>3424</v>
      </c>
      <c r="D1351" s="4" t="s">
        <v>3798</v>
      </c>
      <c r="E1351" s="4" t="s">
        <v>3799</v>
      </c>
      <c r="F1351" s="4" t="s">
        <v>3800</v>
      </c>
      <c r="G1351" s="4" t="s">
        <v>40</v>
      </c>
      <c r="H1351" s="4" t="s">
        <v>3801</v>
      </c>
      <c r="I1351" s="4" t="s">
        <v>3606</v>
      </c>
      <c r="J1351" s="4" t="s">
        <v>817</v>
      </c>
      <c r="K1351" s="4" t="s">
        <v>3802</v>
      </c>
      <c r="L1351" s="4" t="s">
        <v>3803</v>
      </c>
      <c r="M1351" s="4" t="s">
        <v>152</v>
      </c>
      <c r="N1351" s="4" t="s">
        <v>3444</v>
      </c>
      <c r="O1351" s="4">
        <v>11</v>
      </c>
      <c r="P1351" s="4"/>
      <c r="Q1351" s="4" t="s">
        <v>52</v>
      </c>
      <c r="R1351" s="4">
        <v>1200</v>
      </c>
      <c r="S1351" s="4">
        <v>1200</v>
      </c>
      <c r="T1351" s="4" t="s">
        <v>53</v>
      </c>
      <c r="U1351" s="4" t="s">
        <v>42</v>
      </c>
      <c r="V1351" s="4">
        <v>45000</v>
      </c>
      <c r="W1351" s="4">
        <v>1000</v>
      </c>
      <c r="X1351" s="4">
        <v>1000</v>
      </c>
      <c r="Y1351" s="4"/>
      <c r="Z1351" s="4"/>
      <c r="AA1351" s="4" t="s">
        <v>42</v>
      </c>
      <c r="AB1351" s="4">
        <v>2200</v>
      </c>
    </row>
    <row r="1352" ht="30" customHeight="1" spans="1:28">
      <c r="A1352" s="4">
        <v>1346</v>
      </c>
      <c r="B1352" s="4" t="s">
        <v>3146</v>
      </c>
      <c r="C1352" s="4" t="s">
        <v>3424</v>
      </c>
      <c r="D1352" s="4" t="s">
        <v>3804</v>
      </c>
      <c r="E1352" s="4" t="s">
        <v>1294</v>
      </c>
      <c r="F1352" s="4" t="s">
        <v>3805</v>
      </c>
      <c r="G1352" s="4" t="s">
        <v>40</v>
      </c>
      <c r="H1352" s="4" t="s">
        <v>3806</v>
      </c>
      <c r="I1352" s="4" t="s">
        <v>3483</v>
      </c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 t="s">
        <v>53</v>
      </c>
      <c r="U1352" s="4" t="s">
        <v>42</v>
      </c>
      <c r="V1352" s="4">
        <v>15000</v>
      </c>
      <c r="W1352" s="4">
        <v>700</v>
      </c>
      <c r="X1352" s="8">
        <v>1300</v>
      </c>
      <c r="Y1352" s="4"/>
      <c r="Z1352" s="4">
        <v>4000</v>
      </c>
      <c r="AA1352" s="4" t="s">
        <v>42</v>
      </c>
      <c r="AB1352" s="4">
        <v>1300</v>
      </c>
    </row>
    <row r="1353" ht="30" customHeight="1" spans="1:28">
      <c r="A1353" s="4">
        <v>1347</v>
      </c>
      <c r="B1353" s="4" t="s">
        <v>3146</v>
      </c>
      <c r="C1353" s="4" t="s">
        <v>3424</v>
      </c>
      <c r="D1353" s="4" t="s">
        <v>3804</v>
      </c>
      <c r="E1353" s="4" t="s">
        <v>1294</v>
      </c>
      <c r="F1353" s="4" t="s">
        <v>3805</v>
      </c>
      <c r="G1353" s="4"/>
      <c r="H1353" s="4" t="s">
        <v>3807</v>
      </c>
      <c r="I1353" s="4" t="s">
        <v>3553</v>
      </c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 t="s">
        <v>41</v>
      </c>
      <c r="U1353" s="4" t="s">
        <v>42</v>
      </c>
      <c r="V1353" s="4">
        <v>31000</v>
      </c>
      <c r="W1353" s="4">
        <v>600</v>
      </c>
      <c r="X1353" s="9"/>
      <c r="Y1353" s="4"/>
      <c r="Z1353" s="4"/>
      <c r="AA1353" s="4"/>
      <c r="AB1353" s="4"/>
    </row>
    <row r="1354" ht="30" customHeight="1" spans="1:28">
      <c r="A1354" s="4">
        <v>1348</v>
      </c>
      <c r="B1354" s="4" t="s">
        <v>3146</v>
      </c>
      <c r="C1354" s="4" t="s">
        <v>3424</v>
      </c>
      <c r="D1354" s="4" t="s">
        <v>3808</v>
      </c>
      <c r="E1354" s="4" t="s">
        <v>3627</v>
      </c>
      <c r="F1354" s="4" t="s">
        <v>3809</v>
      </c>
      <c r="G1354" s="4" t="s">
        <v>40</v>
      </c>
      <c r="H1354" s="4" t="s">
        <v>3808</v>
      </c>
      <c r="I1354" s="4" t="s">
        <v>3627</v>
      </c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 t="s">
        <v>41</v>
      </c>
      <c r="U1354" s="4" t="s">
        <v>42</v>
      </c>
      <c r="V1354" s="4">
        <v>26000</v>
      </c>
      <c r="W1354" s="4">
        <v>500</v>
      </c>
      <c r="X1354" s="4">
        <v>500</v>
      </c>
      <c r="Y1354" s="4"/>
      <c r="Z1354" s="4"/>
      <c r="AA1354" s="4" t="s">
        <v>42</v>
      </c>
      <c r="AB1354" s="4">
        <v>500</v>
      </c>
    </row>
    <row r="1355" ht="30" customHeight="1" spans="1:28">
      <c r="A1355" s="4">
        <v>1349</v>
      </c>
      <c r="B1355" s="4" t="s">
        <v>3146</v>
      </c>
      <c r="C1355" s="4" t="s">
        <v>3424</v>
      </c>
      <c r="D1355" s="4" t="s">
        <v>3520</v>
      </c>
      <c r="E1355" s="4" t="s">
        <v>3810</v>
      </c>
      <c r="F1355" s="4" t="s">
        <v>3811</v>
      </c>
      <c r="G1355" s="4" t="s">
        <v>40</v>
      </c>
      <c r="H1355" s="4" t="s">
        <v>3812</v>
      </c>
      <c r="I1355" s="4" t="s">
        <v>2385</v>
      </c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 t="s">
        <v>53</v>
      </c>
      <c r="U1355" s="4" t="s">
        <v>42</v>
      </c>
      <c r="V1355" s="4">
        <v>34000</v>
      </c>
      <c r="W1355" s="4">
        <v>1000</v>
      </c>
      <c r="X1355" s="4">
        <v>1000</v>
      </c>
      <c r="Y1355" s="4"/>
      <c r="Z1355" s="4"/>
      <c r="AA1355" s="4" t="s">
        <v>42</v>
      </c>
      <c r="AB1355" s="4">
        <v>1000</v>
      </c>
    </row>
    <row r="1356" ht="30" customHeight="1" spans="1:28">
      <c r="A1356" s="4">
        <v>1350</v>
      </c>
      <c r="B1356" s="4" t="s">
        <v>3146</v>
      </c>
      <c r="C1356" s="4" t="s">
        <v>3424</v>
      </c>
      <c r="D1356" s="4" t="s">
        <v>3813</v>
      </c>
      <c r="E1356" s="4" t="s">
        <v>1291</v>
      </c>
      <c r="F1356" s="4" t="s">
        <v>3814</v>
      </c>
      <c r="G1356" s="4" t="s">
        <v>40</v>
      </c>
      <c r="H1356" s="4" t="s">
        <v>3813</v>
      </c>
      <c r="I1356" s="4" t="s">
        <v>1291</v>
      </c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 t="s">
        <v>41</v>
      </c>
      <c r="U1356" s="4" t="s">
        <v>42</v>
      </c>
      <c r="V1356" s="4">
        <v>28000</v>
      </c>
      <c r="W1356" s="4">
        <v>500</v>
      </c>
      <c r="X1356" s="4">
        <v>500</v>
      </c>
      <c r="Y1356" s="4"/>
      <c r="Z1356" s="4"/>
      <c r="AA1356" s="4" t="s">
        <v>42</v>
      </c>
      <c r="AB1356" s="4">
        <v>500</v>
      </c>
    </row>
    <row r="1357" ht="30" customHeight="1" spans="1:28">
      <c r="A1357" s="4">
        <v>1351</v>
      </c>
      <c r="B1357" s="4" t="s">
        <v>3146</v>
      </c>
      <c r="C1357" s="4" t="s">
        <v>3424</v>
      </c>
      <c r="D1357" s="4" t="s">
        <v>3815</v>
      </c>
      <c r="E1357" s="4" t="s">
        <v>1906</v>
      </c>
      <c r="F1357" s="4" t="s">
        <v>3816</v>
      </c>
      <c r="G1357" s="4" t="s">
        <v>40</v>
      </c>
      <c r="H1357" s="4" t="s">
        <v>3817</v>
      </c>
      <c r="I1357" s="4" t="s">
        <v>3464</v>
      </c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 t="s">
        <v>41</v>
      </c>
      <c r="U1357" s="4" t="s">
        <v>42</v>
      </c>
      <c r="V1357" s="4">
        <v>16500</v>
      </c>
      <c r="W1357" s="4">
        <v>500</v>
      </c>
      <c r="X1357" s="8">
        <v>2000</v>
      </c>
      <c r="Y1357" s="4"/>
      <c r="Z1357" s="4">
        <v>23000</v>
      </c>
      <c r="AA1357" s="4" t="s">
        <v>52</v>
      </c>
      <c r="AB1357" s="4">
        <v>2000</v>
      </c>
    </row>
    <row r="1358" ht="30" customHeight="1" spans="1:28">
      <c r="A1358" s="4">
        <v>1352</v>
      </c>
      <c r="B1358" s="4" t="s">
        <v>3146</v>
      </c>
      <c r="C1358" s="4" t="s">
        <v>3424</v>
      </c>
      <c r="D1358" s="4" t="s">
        <v>3815</v>
      </c>
      <c r="E1358" s="4" t="s">
        <v>1906</v>
      </c>
      <c r="F1358" s="4" t="s">
        <v>3816</v>
      </c>
      <c r="G1358" s="4"/>
      <c r="H1358" s="4" t="s">
        <v>3818</v>
      </c>
      <c r="I1358" s="4" t="s">
        <v>3819</v>
      </c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 t="s">
        <v>41</v>
      </c>
      <c r="U1358" s="4" t="s">
        <v>42</v>
      </c>
      <c r="V1358" s="4">
        <v>15800</v>
      </c>
      <c r="W1358" s="4">
        <v>500</v>
      </c>
      <c r="X1358" s="10"/>
      <c r="Y1358" s="4"/>
      <c r="Z1358" s="4"/>
      <c r="AA1358" s="4"/>
      <c r="AB1358" s="4"/>
    </row>
    <row r="1359" ht="30" customHeight="1" spans="1:28">
      <c r="A1359" s="4">
        <v>1353</v>
      </c>
      <c r="B1359" s="4" t="s">
        <v>3146</v>
      </c>
      <c r="C1359" s="4" t="s">
        <v>3424</v>
      </c>
      <c r="D1359" s="4" t="s">
        <v>3815</v>
      </c>
      <c r="E1359" s="4" t="s">
        <v>1906</v>
      </c>
      <c r="F1359" s="4" t="s">
        <v>3816</v>
      </c>
      <c r="G1359" s="4"/>
      <c r="H1359" s="7" t="s">
        <v>3820</v>
      </c>
      <c r="I1359" s="4" t="s">
        <v>3821</v>
      </c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 t="s">
        <v>41</v>
      </c>
      <c r="U1359" s="4" t="s">
        <v>42</v>
      </c>
      <c r="V1359" s="4">
        <v>15100</v>
      </c>
      <c r="W1359" s="4">
        <v>500</v>
      </c>
      <c r="X1359" s="10"/>
      <c r="Y1359" s="4"/>
      <c r="Z1359" s="4"/>
      <c r="AA1359" s="4"/>
      <c r="AB1359" s="4"/>
    </row>
    <row r="1360" ht="30" customHeight="1" spans="1:28">
      <c r="A1360" s="4">
        <v>1354</v>
      </c>
      <c r="B1360" s="4" t="s">
        <v>3146</v>
      </c>
      <c r="C1360" s="4" t="s">
        <v>3424</v>
      </c>
      <c r="D1360" s="4" t="s">
        <v>3815</v>
      </c>
      <c r="E1360" s="4" t="s">
        <v>1906</v>
      </c>
      <c r="F1360" s="4" t="s">
        <v>3816</v>
      </c>
      <c r="G1360" s="4"/>
      <c r="H1360" s="7" t="s">
        <v>2776</v>
      </c>
      <c r="I1360" s="4" t="s">
        <v>3822</v>
      </c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 t="s">
        <v>41</v>
      </c>
      <c r="U1360" s="4" t="s">
        <v>42</v>
      </c>
      <c r="V1360" s="4">
        <v>15200</v>
      </c>
      <c r="W1360" s="4">
        <v>500</v>
      </c>
      <c r="X1360" s="9"/>
      <c r="Y1360" s="4"/>
      <c r="Z1360" s="4"/>
      <c r="AA1360" s="4"/>
      <c r="AB1360" s="4"/>
    </row>
    <row r="1361" ht="30" customHeight="1" spans="1:28">
      <c r="A1361" s="4">
        <v>1355</v>
      </c>
      <c r="B1361" s="4" t="s">
        <v>3146</v>
      </c>
      <c r="C1361" s="4" t="s">
        <v>3424</v>
      </c>
      <c r="D1361" s="4" t="s">
        <v>3823</v>
      </c>
      <c r="E1361" s="4" t="s">
        <v>3508</v>
      </c>
      <c r="F1361" s="4" t="s">
        <v>3824</v>
      </c>
      <c r="G1361" s="4" t="s">
        <v>40</v>
      </c>
      <c r="H1361" s="4" t="s">
        <v>3825</v>
      </c>
      <c r="I1361" s="4" t="s">
        <v>3826</v>
      </c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 t="s">
        <v>41</v>
      </c>
      <c r="U1361" s="4" t="s">
        <v>42</v>
      </c>
      <c r="V1361" s="4">
        <v>55000</v>
      </c>
      <c r="W1361" s="4">
        <v>800</v>
      </c>
      <c r="X1361" s="4">
        <v>800</v>
      </c>
      <c r="Y1361" s="4"/>
      <c r="Z1361" s="4">
        <v>13800</v>
      </c>
      <c r="AA1361" s="4" t="s">
        <v>42</v>
      </c>
      <c r="AB1361" s="4">
        <v>800</v>
      </c>
    </row>
    <row r="1362" ht="30" customHeight="1" spans="1:28">
      <c r="A1362" s="4">
        <v>1356</v>
      </c>
      <c r="B1362" s="4" t="s">
        <v>3146</v>
      </c>
      <c r="C1362" s="4" t="s">
        <v>3424</v>
      </c>
      <c r="D1362" s="4" t="s">
        <v>3827</v>
      </c>
      <c r="E1362" s="4" t="s">
        <v>3559</v>
      </c>
      <c r="F1362" s="4" t="s">
        <v>3828</v>
      </c>
      <c r="G1362" s="4" t="s">
        <v>40</v>
      </c>
      <c r="H1362" s="4" t="s">
        <v>3827</v>
      </c>
      <c r="I1362" s="4" t="s">
        <v>3559</v>
      </c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 t="s">
        <v>41</v>
      </c>
      <c r="U1362" s="4" t="s">
        <v>42</v>
      </c>
      <c r="V1362" s="4">
        <v>32000</v>
      </c>
      <c r="W1362" s="4">
        <v>600</v>
      </c>
      <c r="X1362" s="4">
        <v>600</v>
      </c>
      <c r="Y1362" s="4"/>
      <c r="Z1362" s="4"/>
      <c r="AA1362" s="4" t="s">
        <v>42</v>
      </c>
      <c r="AB1362" s="4">
        <v>600</v>
      </c>
    </row>
    <row r="1363" ht="30" customHeight="1" spans="1:28">
      <c r="A1363" s="4">
        <v>1357</v>
      </c>
      <c r="B1363" s="4" t="s">
        <v>3146</v>
      </c>
      <c r="C1363" s="4" t="s">
        <v>3424</v>
      </c>
      <c r="D1363" s="4" t="s">
        <v>3384</v>
      </c>
      <c r="E1363" s="4" t="s">
        <v>3829</v>
      </c>
      <c r="F1363" s="4" t="s">
        <v>3830</v>
      </c>
      <c r="G1363" s="4" t="s">
        <v>40</v>
      </c>
      <c r="H1363" s="4" t="s">
        <v>3384</v>
      </c>
      <c r="I1363" s="4" t="s">
        <v>3829</v>
      </c>
      <c r="J1363" s="4" t="s">
        <v>47</v>
      </c>
      <c r="K1363" s="4" t="s">
        <v>902</v>
      </c>
      <c r="L1363" s="4" t="s">
        <v>1168</v>
      </c>
      <c r="M1363" s="4" t="s">
        <v>50</v>
      </c>
      <c r="N1363" s="4" t="s">
        <v>3444</v>
      </c>
      <c r="O1363" s="4">
        <v>10</v>
      </c>
      <c r="P1363" s="4"/>
      <c r="Q1363" s="4" t="s">
        <v>52</v>
      </c>
      <c r="R1363" s="4">
        <v>400</v>
      </c>
      <c r="S1363" s="4">
        <v>400</v>
      </c>
      <c r="T1363" s="4" t="s">
        <v>53</v>
      </c>
      <c r="U1363" s="4" t="s">
        <v>42</v>
      </c>
      <c r="V1363" s="4">
        <v>32000</v>
      </c>
      <c r="W1363" s="4">
        <v>1000</v>
      </c>
      <c r="X1363" s="4">
        <v>1000</v>
      </c>
      <c r="Y1363" s="4"/>
      <c r="Z1363" s="4">
        <v>5000</v>
      </c>
      <c r="AA1363" s="4" t="s">
        <v>42</v>
      </c>
      <c r="AB1363" s="4">
        <v>1400</v>
      </c>
    </row>
    <row r="1364" ht="30" customHeight="1" spans="1:28">
      <c r="A1364" s="4">
        <v>1358</v>
      </c>
      <c r="B1364" s="4" t="s">
        <v>3146</v>
      </c>
      <c r="C1364" s="4" t="s">
        <v>3424</v>
      </c>
      <c r="D1364" s="4" t="s">
        <v>3657</v>
      </c>
      <c r="E1364" s="4" t="s">
        <v>3433</v>
      </c>
      <c r="F1364" s="4" t="s">
        <v>3831</v>
      </c>
      <c r="G1364" s="4" t="s">
        <v>40</v>
      </c>
      <c r="H1364" s="4" t="s">
        <v>3657</v>
      </c>
      <c r="I1364" s="4" t="s">
        <v>3433</v>
      </c>
      <c r="J1364" s="4" t="s">
        <v>47</v>
      </c>
      <c r="K1364" s="4" t="s">
        <v>48</v>
      </c>
      <c r="L1364" s="4" t="s">
        <v>173</v>
      </c>
      <c r="M1364" s="4" t="s">
        <v>50</v>
      </c>
      <c r="N1364" s="4" t="s">
        <v>3444</v>
      </c>
      <c r="O1364" s="4">
        <v>12</v>
      </c>
      <c r="P1364" s="4"/>
      <c r="Q1364" s="4" t="s">
        <v>52</v>
      </c>
      <c r="R1364" s="4">
        <v>400</v>
      </c>
      <c r="S1364" s="4">
        <v>400</v>
      </c>
      <c r="T1364" s="4" t="s">
        <v>53</v>
      </c>
      <c r="U1364" s="4" t="s">
        <v>42</v>
      </c>
      <c r="V1364" s="4">
        <v>62000</v>
      </c>
      <c r="W1364" s="4">
        <v>1200</v>
      </c>
      <c r="X1364" s="8">
        <v>2400</v>
      </c>
      <c r="Y1364" s="4"/>
      <c r="Z1364" s="4"/>
      <c r="AA1364" s="4" t="s">
        <v>42</v>
      </c>
      <c r="AB1364" s="4">
        <v>3200</v>
      </c>
    </row>
    <row r="1365" ht="30" customHeight="1" spans="1:28">
      <c r="A1365" s="4">
        <v>1359</v>
      </c>
      <c r="B1365" s="4" t="s">
        <v>3146</v>
      </c>
      <c r="C1365" s="4" t="s">
        <v>3424</v>
      </c>
      <c r="D1365" s="4" t="s">
        <v>3657</v>
      </c>
      <c r="E1365" s="4" t="s">
        <v>3433</v>
      </c>
      <c r="F1365" s="4" t="s">
        <v>3831</v>
      </c>
      <c r="G1365" s="4"/>
      <c r="H1365" s="4" t="s">
        <v>3832</v>
      </c>
      <c r="I1365" s="4" t="s">
        <v>3575</v>
      </c>
      <c r="J1365" s="4" t="s">
        <v>47</v>
      </c>
      <c r="K1365" s="4" t="s">
        <v>48</v>
      </c>
      <c r="L1365" s="4" t="s">
        <v>173</v>
      </c>
      <c r="M1365" s="4" t="s">
        <v>50</v>
      </c>
      <c r="N1365" s="4" t="s">
        <v>3444</v>
      </c>
      <c r="O1365" s="4">
        <v>12</v>
      </c>
      <c r="P1365" s="4"/>
      <c r="Q1365" s="4" t="s">
        <v>52</v>
      </c>
      <c r="R1365" s="4">
        <v>400</v>
      </c>
      <c r="S1365" s="4">
        <v>400</v>
      </c>
      <c r="T1365" s="4" t="s">
        <v>53</v>
      </c>
      <c r="U1365" s="4" t="s">
        <v>42</v>
      </c>
      <c r="V1365" s="4">
        <v>60000</v>
      </c>
      <c r="W1365" s="4">
        <v>1200</v>
      </c>
      <c r="X1365" s="9"/>
      <c r="Y1365" s="4"/>
      <c r="Z1365" s="4"/>
      <c r="AA1365" s="4"/>
      <c r="AB1365" s="4"/>
    </row>
    <row r="1366" ht="30" customHeight="1" spans="1:28">
      <c r="A1366" s="4">
        <v>1360</v>
      </c>
      <c r="B1366" s="4" t="s">
        <v>3146</v>
      </c>
      <c r="C1366" s="4" t="s">
        <v>3424</v>
      </c>
      <c r="D1366" s="4" t="s">
        <v>3833</v>
      </c>
      <c r="E1366" s="4" t="s">
        <v>3508</v>
      </c>
      <c r="F1366" s="4" t="s">
        <v>3834</v>
      </c>
      <c r="G1366" s="4" t="s">
        <v>40</v>
      </c>
      <c r="H1366" s="4" t="s">
        <v>3833</v>
      </c>
      <c r="I1366" s="4" t="s">
        <v>3508</v>
      </c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 t="s">
        <v>41</v>
      </c>
      <c r="U1366" s="4" t="s">
        <v>42</v>
      </c>
      <c r="V1366" s="4">
        <v>24000</v>
      </c>
      <c r="W1366" s="4">
        <v>500</v>
      </c>
      <c r="X1366" s="8">
        <v>1000</v>
      </c>
      <c r="Y1366" s="4"/>
      <c r="Z1366" s="4"/>
      <c r="AA1366" s="4" t="s">
        <v>42</v>
      </c>
      <c r="AB1366" s="4">
        <v>1000</v>
      </c>
    </row>
    <row r="1367" ht="30" customHeight="1" spans="1:28">
      <c r="A1367" s="4">
        <v>1361</v>
      </c>
      <c r="B1367" s="4" t="s">
        <v>3146</v>
      </c>
      <c r="C1367" s="4" t="s">
        <v>3424</v>
      </c>
      <c r="D1367" s="4" t="s">
        <v>3833</v>
      </c>
      <c r="E1367" s="4" t="s">
        <v>3508</v>
      </c>
      <c r="F1367" s="4" t="s">
        <v>3834</v>
      </c>
      <c r="G1367" s="4"/>
      <c r="H1367" s="4" t="s">
        <v>3835</v>
      </c>
      <c r="I1367" s="4" t="s">
        <v>3836</v>
      </c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 t="s">
        <v>41</v>
      </c>
      <c r="U1367" s="4" t="s">
        <v>42</v>
      </c>
      <c r="V1367" s="4">
        <v>20000</v>
      </c>
      <c r="W1367" s="4">
        <v>500</v>
      </c>
      <c r="X1367" s="9"/>
      <c r="Y1367" s="4"/>
      <c r="Z1367" s="4"/>
      <c r="AA1367" s="4"/>
      <c r="AB1367" s="4"/>
    </row>
    <row r="1368" ht="30" customHeight="1" spans="1:28">
      <c r="A1368" s="4">
        <v>1362</v>
      </c>
      <c r="B1368" s="4" t="s">
        <v>3146</v>
      </c>
      <c r="C1368" s="4" t="s">
        <v>3424</v>
      </c>
      <c r="D1368" s="4" t="s">
        <v>3837</v>
      </c>
      <c r="E1368" s="4" t="s">
        <v>1291</v>
      </c>
      <c r="F1368" s="4" t="s">
        <v>3838</v>
      </c>
      <c r="G1368" s="4" t="s">
        <v>40</v>
      </c>
      <c r="H1368" s="4" t="s">
        <v>3442</v>
      </c>
      <c r="I1368" s="4" t="s">
        <v>3839</v>
      </c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 t="s">
        <v>41</v>
      </c>
      <c r="U1368" s="4" t="s">
        <v>42</v>
      </c>
      <c r="V1368" s="4">
        <v>21000</v>
      </c>
      <c r="W1368" s="4">
        <v>500</v>
      </c>
      <c r="X1368" s="4">
        <v>500</v>
      </c>
      <c r="Y1368" s="4"/>
      <c r="Z1368" s="4"/>
      <c r="AA1368" s="4" t="s">
        <v>42</v>
      </c>
      <c r="AB1368" s="4">
        <v>500</v>
      </c>
    </row>
    <row r="1369" ht="30" customHeight="1" spans="1:28">
      <c r="A1369" s="4">
        <v>1363</v>
      </c>
      <c r="B1369" s="4" t="s">
        <v>3146</v>
      </c>
      <c r="C1369" s="4" t="s">
        <v>3424</v>
      </c>
      <c r="D1369" s="4" t="s">
        <v>3840</v>
      </c>
      <c r="E1369" s="4" t="s">
        <v>3559</v>
      </c>
      <c r="F1369" s="4" t="s">
        <v>3841</v>
      </c>
      <c r="G1369" s="4" t="s">
        <v>40</v>
      </c>
      <c r="H1369" s="4" t="s">
        <v>3840</v>
      </c>
      <c r="I1369" s="4" t="s">
        <v>3559</v>
      </c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 t="s">
        <v>41</v>
      </c>
      <c r="U1369" s="4" t="s">
        <v>42</v>
      </c>
      <c r="V1369" s="4">
        <v>32000</v>
      </c>
      <c r="W1369" s="4">
        <v>600</v>
      </c>
      <c r="X1369" s="4">
        <v>600</v>
      </c>
      <c r="Y1369" s="4"/>
      <c r="Z1369" s="4">
        <v>8000</v>
      </c>
      <c r="AA1369" s="4" t="s">
        <v>42</v>
      </c>
      <c r="AB1369" s="4">
        <v>600</v>
      </c>
    </row>
    <row r="1370" ht="30" customHeight="1" spans="1:28">
      <c r="A1370" s="4">
        <v>1364</v>
      </c>
      <c r="B1370" s="4" t="s">
        <v>3146</v>
      </c>
      <c r="C1370" s="4" t="s">
        <v>3424</v>
      </c>
      <c r="D1370" s="4" t="s">
        <v>3842</v>
      </c>
      <c r="E1370" s="4" t="s">
        <v>3843</v>
      </c>
      <c r="F1370" s="4" t="s">
        <v>3844</v>
      </c>
      <c r="G1370" s="4" t="s">
        <v>40</v>
      </c>
      <c r="H1370" s="4" t="s">
        <v>3845</v>
      </c>
      <c r="I1370" s="4" t="s">
        <v>1294</v>
      </c>
      <c r="J1370" s="4" t="s">
        <v>731</v>
      </c>
      <c r="K1370" s="4" t="s">
        <v>3846</v>
      </c>
      <c r="L1370" s="4" t="s">
        <v>3847</v>
      </c>
      <c r="M1370" s="4" t="s">
        <v>152</v>
      </c>
      <c r="N1370" s="4" t="s">
        <v>3444</v>
      </c>
      <c r="O1370" s="4">
        <v>12</v>
      </c>
      <c r="P1370" s="4"/>
      <c r="Q1370" s="4" t="s">
        <v>52</v>
      </c>
      <c r="R1370" s="4">
        <v>1200</v>
      </c>
      <c r="S1370" s="4">
        <v>1200</v>
      </c>
      <c r="T1370" s="4" t="s">
        <v>53</v>
      </c>
      <c r="U1370" s="4" t="s">
        <v>52</v>
      </c>
      <c r="V1370" s="4">
        <v>55000</v>
      </c>
      <c r="W1370" s="4">
        <v>3200</v>
      </c>
      <c r="X1370" s="8">
        <v>6200</v>
      </c>
      <c r="Y1370" s="4"/>
      <c r="Z1370" s="4"/>
      <c r="AA1370" s="4" t="s">
        <v>42</v>
      </c>
      <c r="AB1370" s="4">
        <v>8600</v>
      </c>
    </row>
    <row r="1371" ht="30" customHeight="1" spans="1:28">
      <c r="A1371" s="4">
        <v>1365</v>
      </c>
      <c r="B1371" s="4" t="s">
        <v>3146</v>
      </c>
      <c r="C1371" s="4" t="s">
        <v>3424</v>
      </c>
      <c r="D1371" s="4" t="s">
        <v>3842</v>
      </c>
      <c r="E1371" s="4" t="s">
        <v>3843</v>
      </c>
      <c r="F1371" s="4" t="s">
        <v>3844</v>
      </c>
      <c r="G1371" s="4"/>
      <c r="H1371" s="4" t="s">
        <v>3848</v>
      </c>
      <c r="I1371" s="4" t="s">
        <v>3849</v>
      </c>
      <c r="J1371" s="4" t="s">
        <v>731</v>
      </c>
      <c r="K1371" s="4" t="s">
        <v>3846</v>
      </c>
      <c r="L1371" s="4" t="s">
        <v>3847</v>
      </c>
      <c r="M1371" s="4" t="s">
        <v>152</v>
      </c>
      <c r="N1371" s="4" t="s">
        <v>3444</v>
      </c>
      <c r="O1371" s="4">
        <v>12</v>
      </c>
      <c r="P1371" s="4"/>
      <c r="Q1371" s="4" t="s">
        <v>52</v>
      </c>
      <c r="R1371" s="4">
        <v>1200</v>
      </c>
      <c r="S1371" s="4">
        <v>1200</v>
      </c>
      <c r="T1371" s="4" t="s">
        <v>53</v>
      </c>
      <c r="U1371" s="4" t="s">
        <v>52</v>
      </c>
      <c r="V1371" s="4">
        <v>45000</v>
      </c>
      <c r="W1371" s="4">
        <v>3000</v>
      </c>
      <c r="X1371" s="9"/>
      <c r="Y1371" s="4"/>
      <c r="Z1371" s="4"/>
      <c r="AA1371" s="4"/>
      <c r="AB1371" s="4"/>
    </row>
    <row r="1372" ht="30" customHeight="1" spans="1:28">
      <c r="A1372" s="4">
        <v>1366</v>
      </c>
      <c r="B1372" s="4" t="s">
        <v>3146</v>
      </c>
      <c r="C1372" s="4" t="s">
        <v>3424</v>
      </c>
      <c r="D1372" s="4" t="s">
        <v>3850</v>
      </c>
      <c r="E1372" s="4" t="s">
        <v>3851</v>
      </c>
      <c r="F1372" s="4" t="s">
        <v>3852</v>
      </c>
      <c r="G1372" s="4" t="s">
        <v>40</v>
      </c>
      <c r="H1372" s="4" t="s">
        <v>3850</v>
      </c>
      <c r="I1372" s="4" t="s">
        <v>3851</v>
      </c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 t="s">
        <v>41</v>
      </c>
      <c r="U1372" s="4" t="s">
        <v>42</v>
      </c>
      <c r="V1372" s="4">
        <v>17900</v>
      </c>
      <c r="W1372" s="4">
        <v>500</v>
      </c>
      <c r="X1372" s="4">
        <v>500</v>
      </c>
      <c r="Y1372" s="4"/>
      <c r="Z1372" s="4"/>
      <c r="AA1372" s="4" t="s">
        <v>42</v>
      </c>
      <c r="AB1372" s="4">
        <v>500</v>
      </c>
    </row>
    <row r="1373" ht="30" customHeight="1" spans="1:28">
      <c r="A1373" s="4">
        <v>1367</v>
      </c>
      <c r="B1373" s="4" t="s">
        <v>3146</v>
      </c>
      <c r="C1373" s="4" t="s">
        <v>3424</v>
      </c>
      <c r="D1373" s="4" t="s">
        <v>3853</v>
      </c>
      <c r="E1373" s="4" t="s">
        <v>1294</v>
      </c>
      <c r="F1373" s="4" t="s">
        <v>3854</v>
      </c>
      <c r="G1373" s="4" t="s">
        <v>40</v>
      </c>
      <c r="H1373" s="4" t="s">
        <v>3853</v>
      </c>
      <c r="I1373" s="4" t="s">
        <v>1294</v>
      </c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 t="s">
        <v>41</v>
      </c>
      <c r="U1373" s="4" t="s">
        <v>42</v>
      </c>
      <c r="V1373" s="4">
        <v>26000</v>
      </c>
      <c r="W1373" s="4">
        <v>500</v>
      </c>
      <c r="X1373" s="4">
        <v>500</v>
      </c>
      <c r="Y1373" s="4"/>
      <c r="Z1373" s="4"/>
      <c r="AA1373" s="4" t="s">
        <v>42</v>
      </c>
      <c r="AB1373" s="4">
        <v>500</v>
      </c>
    </row>
    <row r="1374" ht="30" customHeight="1" spans="1:28">
      <c r="A1374" s="4">
        <v>1368</v>
      </c>
      <c r="B1374" s="4" t="s">
        <v>3146</v>
      </c>
      <c r="C1374" s="4" t="s">
        <v>3424</v>
      </c>
      <c r="D1374" s="4" t="s">
        <v>1548</v>
      </c>
      <c r="E1374" s="4" t="s">
        <v>3855</v>
      </c>
      <c r="F1374" s="4" t="s">
        <v>3856</v>
      </c>
      <c r="G1374" s="4" t="s">
        <v>1464</v>
      </c>
      <c r="H1374" s="4" t="s">
        <v>1548</v>
      </c>
      <c r="I1374" s="4" t="s">
        <v>3855</v>
      </c>
      <c r="J1374" s="4" t="s">
        <v>731</v>
      </c>
      <c r="K1374" s="4" t="s">
        <v>3857</v>
      </c>
      <c r="L1374" s="4" t="s">
        <v>3857</v>
      </c>
      <c r="M1374" s="4" t="s">
        <v>152</v>
      </c>
      <c r="N1374" s="4" t="s">
        <v>3858</v>
      </c>
      <c r="O1374" s="4">
        <v>3</v>
      </c>
      <c r="P1374" s="4" t="s">
        <v>52</v>
      </c>
      <c r="Q1374" s="4"/>
      <c r="R1374" s="4">
        <v>800</v>
      </c>
      <c r="S1374" s="4">
        <v>800</v>
      </c>
      <c r="T1374" s="4" t="s">
        <v>53</v>
      </c>
      <c r="U1374" s="4" t="s">
        <v>42</v>
      </c>
      <c r="V1374" s="4">
        <v>24000</v>
      </c>
      <c r="W1374" s="4">
        <v>700</v>
      </c>
      <c r="X1374" s="4">
        <v>700</v>
      </c>
      <c r="Y1374" s="4"/>
      <c r="Z1374" s="4"/>
      <c r="AA1374" s="4" t="s">
        <v>42</v>
      </c>
      <c r="AB1374" s="4">
        <v>1500</v>
      </c>
    </row>
    <row r="1375" ht="30" customHeight="1" spans="1:28">
      <c r="A1375" s="4">
        <v>1369</v>
      </c>
      <c r="B1375" s="4" t="s">
        <v>3146</v>
      </c>
      <c r="C1375" s="4" t="s">
        <v>3424</v>
      </c>
      <c r="D1375" s="4" t="s">
        <v>3859</v>
      </c>
      <c r="E1375" s="4" t="s">
        <v>3483</v>
      </c>
      <c r="F1375" s="4" t="s">
        <v>3860</v>
      </c>
      <c r="G1375" s="4" t="s">
        <v>1464</v>
      </c>
      <c r="H1375" s="4" t="s">
        <v>3861</v>
      </c>
      <c r="I1375" s="4" t="s">
        <v>3862</v>
      </c>
      <c r="J1375" s="4" t="s">
        <v>47</v>
      </c>
      <c r="K1375" s="4" t="s">
        <v>48</v>
      </c>
      <c r="L1375" s="4" t="s">
        <v>81</v>
      </c>
      <c r="M1375" s="4" t="s">
        <v>50</v>
      </c>
      <c r="N1375" s="4" t="s">
        <v>3444</v>
      </c>
      <c r="O1375" s="4">
        <v>12</v>
      </c>
      <c r="P1375" s="4"/>
      <c r="Q1375" s="4" t="s">
        <v>52</v>
      </c>
      <c r="R1375" s="4">
        <v>400</v>
      </c>
      <c r="S1375" s="4">
        <v>400</v>
      </c>
      <c r="T1375" s="4" t="s">
        <v>53</v>
      </c>
      <c r="U1375" s="4" t="s">
        <v>42</v>
      </c>
      <c r="V1375" s="4">
        <v>55000</v>
      </c>
      <c r="W1375" s="4">
        <v>1200</v>
      </c>
      <c r="X1375" s="4">
        <v>1200</v>
      </c>
      <c r="Y1375" s="4"/>
      <c r="Z1375" s="4"/>
      <c r="AA1375" s="4" t="s">
        <v>42</v>
      </c>
      <c r="AB1375" s="4">
        <v>1600</v>
      </c>
    </row>
    <row r="1376" ht="30" customHeight="1" spans="1:28">
      <c r="A1376" s="4">
        <v>1370</v>
      </c>
      <c r="B1376" s="4" t="s">
        <v>3146</v>
      </c>
      <c r="C1376" s="4" t="s">
        <v>3424</v>
      </c>
      <c r="D1376" s="4" t="s">
        <v>3863</v>
      </c>
      <c r="E1376" s="4" t="s">
        <v>3473</v>
      </c>
      <c r="F1376" s="4" t="s">
        <v>3333</v>
      </c>
      <c r="G1376" s="4" t="s">
        <v>40</v>
      </c>
      <c r="H1376" s="4" t="s">
        <v>3863</v>
      </c>
      <c r="I1376" s="4" t="s">
        <v>3473</v>
      </c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 t="s">
        <v>41</v>
      </c>
      <c r="U1376" s="4" t="s">
        <v>42</v>
      </c>
      <c r="V1376" s="4">
        <v>32000</v>
      </c>
      <c r="W1376" s="4">
        <v>600</v>
      </c>
      <c r="X1376" s="8">
        <v>1200</v>
      </c>
      <c r="Y1376" s="4"/>
      <c r="Z1376" s="4"/>
      <c r="AA1376" s="4" t="s">
        <v>42</v>
      </c>
      <c r="AB1376" s="4">
        <v>1200</v>
      </c>
    </row>
    <row r="1377" ht="30" customHeight="1" spans="1:28">
      <c r="A1377" s="4">
        <v>1371</v>
      </c>
      <c r="B1377" s="4" t="s">
        <v>3146</v>
      </c>
      <c r="C1377" s="4" t="s">
        <v>3424</v>
      </c>
      <c r="D1377" s="4" t="s">
        <v>3863</v>
      </c>
      <c r="E1377" s="4" t="s">
        <v>3473</v>
      </c>
      <c r="F1377" s="4" t="s">
        <v>3333</v>
      </c>
      <c r="G1377" s="4"/>
      <c r="H1377" s="4" t="s">
        <v>3864</v>
      </c>
      <c r="I1377" s="4" t="s">
        <v>3553</v>
      </c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 t="s">
        <v>41</v>
      </c>
      <c r="U1377" s="4" t="s">
        <v>42</v>
      </c>
      <c r="V1377" s="4">
        <v>30000</v>
      </c>
      <c r="W1377" s="4">
        <v>600</v>
      </c>
      <c r="X1377" s="9"/>
      <c r="Y1377" s="4"/>
      <c r="Z1377" s="4"/>
      <c r="AA1377" s="4"/>
      <c r="AB1377" s="4"/>
    </row>
    <row r="1378" ht="30" customHeight="1" spans="1:28">
      <c r="A1378" s="4">
        <v>1372</v>
      </c>
      <c r="B1378" s="4" t="s">
        <v>3146</v>
      </c>
      <c r="C1378" s="4" t="s">
        <v>3424</v>
      </c>
      <c r="D1378" s="4" t="s">
        <v>3865</v>
      </c>
      <c r="E1378" s="4" t="s">
        <v>3455</v>
      </c>
      <c r="F1378" s="4" t="s">
        <v>3866</v>
      </c>
      <c r="G1378" s="4" t="s">
        <v>40</v>
      </c>
      <c r="H1378" s="4" t="s">
        <v>3867</v>
      </c>
      <c r="I1378" s="4" t="s">
        <v>3508</v>
      </c>
      <c r="J1378" s="4" t="s">
        <v>47</v>
      </c>
      <c r="K1378" s="4" t="s">
        <v>48</v>
      </c>
      <c r="L1378" s="4" t="s">
        <v>251</v>
      </c>
      <c r="M1378" s="4" t="s">
        <v>50</v>
      </c>
      <c r="N1378" s="4" t="s">
        <v>3444</v>
      </c>
      <c r="O1378" s="4">
        <v>12</v>
      </c>
      <c r="P1378" s="4"/>
      <c r="Q1378" s="4" t="s">
        <v>52</v>
      </c>
      <c r="R1378" s="4">
        <v>400</v>
      </c>
      <c r="S1378" s="4">
        <v>400</v>
      </c>
      <c r="T1378" s="4" t="s">
        <v>53</v>
      </c>
      <c r="U1378" s="4" t="s">
        <v>52</v>
      </c>
      <c r="V1378" s="4">
        <v>33000</v>
      </c>
      <c r="W1378" s="4">
        <v>3000</v>
      </c>
      <c r="X1378" s="4">
        <v>3000</v>
      </c>
      <c r="Y1378" s="4"/>
      <c r="Z1378" s="4">
        <v>11800</v>
      </c>
      <c r="AA1378" s="4" t="s">
        <v>42</v>
      </c>
      <c r="AB1378" s="4">
        <v>3400</v>
      </c>
    </row>
    <row r="1379" ht="30" customHeight="1" spans="1:28">
      <c r="A1379" s="4">
        <v>1373</v>
      </c>
      <c r="B1379" s="4" t="s">
        <v>3146</v>
      </c>
      <c r="C1379" s="4" t="s">
        <v>3424</v>
      </c>
      <c r="D1379" s="4" t="s">
        <v>3868</v>
      </c>
      <c r="E1379" s="4" t="s">
        <v>3810</v>
      </c>
      <c r="F1379" s="4" t="s">
        <v>3869</v>
      </c>
      <c r="G1379" s="4" t="s">
        <v>40</v>
      </c>
      <c r="H1379" s="4" t="s">
        <v>3868</v>
      </c>
      <c r="I1379" s="4" t="s">
        <v>3810</v>
      </c>
      <c r="J1379" s="4" t="s">
        <v>47</v>
      </c>
      <c r="K1379" s="4" t="s">
        <v>48</v>
      </c>
      <c r="L1379" s="4" t="s">
        <v>173</v>
      </c>
      <c r="M1379" s="4" t="s">
        <v>50</v>
      </c>
      <c r="N1379" s="4" t="s">
        <v>3444</v>
      </c>
      <c r="O1379" s="4">
        <v>12</v>
      </c>
      <c r="P1379" s="4"/>
      <c r="Q1379" s="4" t="s">
        <v>52</v>
      </c>
      <c r="R1379" s="4">
        <v>400</v>
      </c>
      <c r="S1379" s="4">
        <v>400</v>
      </c>
      <c r="T1379" s="4" t="s">
        <v>53</v>
      </c>
      <c r="U1379" s="4" t="s">
        <v>42</v>
      </c>
      <c r="V1379" s="4">
        <v>31700</v>
      </c>
      <c r="W1379" s="4">
        <v>1000</v>
      </c>
      <c r="X1379" s="4">
        <v>1000</v>
      </c>
      <c r="Y1379" s="4"/>
      <c r="Z1379" s="4"/>
      <c r="AA1379" s="4" t="s">
        <v>42</v>
      </c>
      <c r="AB1379" s="4">
        <v>1400</v>
      </c>
    </row>
    <row r="1380" ht="30" customHeight="1" spans="1:28">
      <c r="A1380" s="4">
        <v>1374</v>
      </c>
      <c r="B1380" s="4" t="s">
        <v>3146</v>
      </c>
      <c r="C1380" s="4" t="s">
        <v>3424</v>
      </c>
      <c r="D1380" s="4" t="s">
        <v>3870</v>
      </c>
      <c r="E1380" s="4" t="s">
        <v>3871</v>
      </c>
      <c r="F1380" s="4" t="s">
        <v>3872</v>
      </c>
      <c r="G1380" s="4" t="s">
        <v>40</v>
      </c>
      <c r="H1380" s="4" t="s">
        <v>3873</v>
      </c>
      <c r="I1380" s="4" t="s">
        <v>1904</v>
      </c>
      <c r="J1380" s="4" t="s">
        <v>47</v>
      </c>
      <c r="K1380" s="4" t="s">
        <v>48</v>
      </c>
      <c r="L1380" s="4" t="s">
        <v>251</v>
      </c>
      <c r="M1380" s="4" t="s">
        <v>50</v>
      </c>
      <c r="N1380" s="4" t="s">
        <v>3444</v>
      </c>
      <c r="O1380" s="4">
        <v>12</v>
      </c>
      <c r="P1380" s="4"/>
      <c r="Q1380" s="4" t="s">
        <v>52</v>
      </c>
      <c r="R1380" s="4">
        <v>400</v>
      </c>
      <c r="S1380" s="4">
        <v>400</v>
      </c>
      <c r="T1380" s="4" t="s">
        <v>53</v>
      </c>
      <c r="U1380" s="4" t="s">
        <v>52</v>
      </c>
      <c r="V1380" s="4">
        <v>35000</v>
      </c>
      <c r="W1380" s="4">
        <v>3000</v>
      </c>
      <c r="X1380" s="4">
        <v>3000</v>
      </c>
      <c r="Y1380" s="4"/>
      <c r="Z1380" s="4"/>
      <c r="AA1380" s="4" t="s">
        <v>42</v>
      </c>
      <c r="AB1380" s="4">
        <v>3400</v>
      </c>
    </row>
    <row r="1381" ht="30" customHeight="1" spans="1:28">
      <c r="A1381" s="4">
        <v>1375</v>
      </c>
      <c r="B1381" s="4" t="s">
        <v>3146</v>
      </c>
      <c r="C1381" s="4" t="s">
        <v>3424</v>
      </c>
      <c r="D1381" s="4" t="s">
        <v>3874</v>
      </c>
      <c r="E1381" s="4" t="s">
        <v>1300</v>
      </c>
      <c r="F1381" s="4" t="s">
        <v>3875</v>
      </c>
      <c r="G1381" s="4" t="s">
        <v>40</v>
      </c>
      <c r="H1381" s="4" t="s">
        <v>3777</v>
      </c>
      <c r="I1381" s="4" t="s">
        <v>3606</v>
      </c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 t="s">
        <v>41</v>
      </c>
      <c r="U1381" s="4" t="s">
        <v>42</v>
      </c>
      <c r="V1381" s="4">
        <v>16500</v>
      </c>
      <c r="W1381" s="4">
        <v>500</v>
      </c>
      <c r="X1381" s="4">
        <v>500</v>
      </c>
      <c r="Y1381" s="4"/>
      <c r="Z1381" s="4">
        <v>600</v>
      </c>
      <c r="AA1381" s="4" t="s">
        <v>42</v>
      </c>
      <c r="AB1381" s="4">
        <v>500</v>
      </c>
    </row>
    <row r="1382" ht="30" customHeight="1" spans="1:28">
      <c r="A1382" s="4">
        <v>1376</v>
      </c>
      <c r="B1382" s="4" t="s">
        <v>3146</v>
      </c>
      <c r="C1382" s="4" t="s">
        <v>3424</v>
      </c>
      <c r="D1382" s="4" t="s">
        <v>3876</v>
      </c>
      <c r="E1382" s="4" t="s">
        <v>3483</v>
      </c>
      <c r="F1382" s="4" t="s">
        <v>3877</v>
      </c>
      <c r="G1382" s="4" t="s">
        <v>40</v>
      </c>
      <c r="H1382" s="4" t="s">
        <v>3876</v>
      </c>
      <c r="I1382" s="4" t="s">
        <v>3483</v>
      </c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 t="s">
        <v>41</v>
      </c>
      <c r="U1382" s="4" t="s">
        <v>42</v>
      </c>
      <c r="V1382" s="4">
        <v>24500</v>
      </c>
      <c r="W1382" s="4">
        <v>500</v>
      </c>
      <c r="X1382" s="4">
        <v>500</v>
      </c>
      <c r="Y1382" s="4"/>
      <c r="Z1382" s="4"/>
      <c r="AA1382" s="4" t="s">
        <v>42</v>
      </c>
      <c r="AB1382" s="4">
        <v>500</v>
      </c>
    </row>
    <row r="1383" ht="30" customHeight="1" spans="1:28">
      <c r="A1383" s="4">
        <v>1377</v>
      </c>
      <c r="B1383" s="4" t="s">
        <v>3146</v>
      </c>
      <c r="C1383" s="4" t="s">
        <v>3424</v>
      </c>
      <c r="D1383" s="4" t="s">
        <v>3570</v>
      </c>
      <c r="E1383" s="4" t="s">
        <v>3426</v>
      </c>
      <c r="F1383" s="4" t="s">
        <v>3878</v>
      </c>
      <c r="G1383" s="4" t="s">
        <v>40</v>
      </c>
      <c r="H1383" s="4" t="s">
        <v>3879</v>
      </c>
      <c r="I1383" s="4" t="s">
        <v>3880</v>
      </c>
      <c r="J1383" s="4" t="s">
        <v>47</v>
      </c>
      <c r="K1383" s="4" t="s">
        <v>125</v>
      </c>
      <c r="L1383" s="4" t="s">
        <v>126</v>
      </c>
      <c r="M1383" s="4" t="s">
        <v>50</v>
      </c>
      <c r="N1383" s="4" t="s">
        <v>3481</v>
      </c>
      <c r="O1383" s="4">
        <v>10</v>
      </c>
      <c r="P1383" s="4"/>
      <c r="Q1383" s="4" t="s">
        <v>52</v>
      </c>
      <c r="R1383" s="4">
        <v>400</v>
      </c>
      <c r="S1383" s="4">
        <v>400</v>
      </c>
      <c r="T1383" s="4" t="s">
        <v>53</v>
      </c>
      <c r="U1383" s="4" t="s">
        <v>42</v>
      </c>
      <c r="V1383" s="4">
        <v>28000</v>
      </c>
      <c r="W1383" s="4">
        <v>700</v>
      </c>
      <c r="X1383" s="4">
        <v>700</v>
      </c>
      <c r="Y1383" s="4"/>
      <c r="Z1383" s="4"/>
      <c r="AA1383" s="4" t="s">
        <v>42</v>
      </c>
      <c r="AB1383" s="4">
        <v>1100</v>
      </c>
    </row>
    <row r="1384" ht="30" customHeight="1" spans="1:28">
      <c r="A1384" s="4">
        <v>1378</v>
      </c>
      <c r="B1384" s="4" t="s">
        <v>3146</v>
      </c>
      <c r="C1384" s="4" t="s">
        <v>3424</v>
      </c>
      <c r="D1384" s="4" t="s">
        <v>3881</v>
      </c>
      <c r="E1384" s="4" t="s">
        <v>3473</v>
      </c>
      <c r="F1384" s="4" t="s">
        <v>3882</v>
      </c>
      <c r="G1384" s="4" t="s">
        <v>40</v>
      </c>
      <c r="H1384" s="4" t="s">
        <v>3883</v>
      </c>
      <c r="I1384" s="4" t="s">
        <v>3884</v>
      </c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 t="s">
        <v>53</v>
      </c>
      <c r="U1384" s="4" t="s">
        <v>52</v>
      </c>
      <c r="V1384" s="4">
        <v>15600</v>
      </c>
      <c r="W1384" s="4">
        <v>2700</v>
      </c>
      <c r="X1384" s="4">
        <v>2700</v>
      </c>
      <c r="Y1384" s="4"/>
      <c r="Z1384" s="4">
        <v>8200</v>
      </c>
      <c r="AA1384" s="4" t="s">
        <v>42</v>
      </c>
      <c r="AB1384" s="4">
        <v>2700</v>
      </c>
    </row>
    <row r="1385" ht="30" customHeight="1" spans="1:28">
      <c r="A1385" s="4">
        <v>1379</v>
      </c>
      <c r="B1385" s="4" t="s">
        <v>3146</v>
      </c>
      <c r="C1385" s="4" t="s">
        <v>3424</v>
      </c>
      <c r="D1385" s="4" t="s">
        <v>3885</v>
      </c>
      <c r="E1385" s="4" t="s">
        <v>1294</v>
      </c>
      <c r="F1385" s="4" t="s">
        <v>3886</v>
      </c>
      <c r="G1385" s="4" t="s">
        <v>40</v>
      </c>
      <c r="H1385" s="4" t="s">
        <v>3885</v>
      </c>
      <c r="I1385" s="4" t="s">
        <v>1294</v>
      </c>
      <c r="J1385" s="4" t="s">
        <v>47</v>
      </c>
      <c r="K1385" s="4" t="s">
        <v>48</v>
      </c>
      <c r="L1385" s="4" t="s">
        <v>173</v>
      </c>
      <c r="M1385" s="4" t="s">
        <v>50</v>
      </c>
      <c r="N1385" s="4" t="s">
        <v>3444</v>
      </c>
      <c r="O1385" s="4">
        <v>12</v>
      </c>
      <c r="P1385" s="4"/>
      <c r="Q1385" s="4" t="s">
        <v>52</v>
      </c>
      <c r="R1385" s="4">
        <v>400</v>
      </c>
      <c r="S1385" s="4">
        <v>400</v>
      </c>
      <c r="T1385" s="4" t="s">
        <v>53</v>
      </c>
      <c r="U1385" s="4" t="s">
        <v>42</v>
      </c>
      <c r="V1385" s="4">
        <v>51000</v>
      </c>
      <c r="W1385" s="4">
        <v>1200</v>
      </c>
      <c r="X1385" s="4">
        <v>1200</v>
      </c>
      <c r="Y1385" s="4"/>
      <c r="Z1385" s="4"/>
      <c r="AA1385" s="4" t="s">
        <v>42</v>
      </c>
      <c r="AB1385" s="4">
        <v>1600</v>
      </c>
    </row>
    <row r="1386" ht="30" customHeight="1" spans="1:28">
      <c r="A1386" s="4">
        <v>1380</v>
      </c>
      <c r="B1386" s="4" t="s">
        <v>3146</v>
      </c>
      <c r="C1386" s="4" t="s">
        <v>3424</v>
      </c>
      <c r="D1386" s="4" t="s">
        <v>3737</v>
      </c>
      <c r="E1386" s="4" t="s">
        <v>1291</v>
      </c>
      <c r="F1386" s="4" t="s">
        <v>3887</v>
      </c>
      <c r="G1386" s="4" t="s">
        <v>40</v>
      </c>
      <c r="H1386" s="4" t="s">
        <v>3888</v>
      </c>
      <c r="I1386" s="4" t="s">
        <v>3426</v>
      </c>
      <c r="J1386" s="4" t="s">
        <v>47</v>
      </c>
      <c r="K1386" s="4" t="s">
        <v>125</v>
      </c>
      <c r="L1386" s="4" t="s">
        <v>3285</v>
      </c>
      <c r="M1386" s="4" t="s">
        <v>50</v>
      </c>
      <c r="N1386" s="4" t="s">
        <v>3730</v>
      </c>
      <c r="O1386" s="4">
        <v>8</v>
      </c>
      <c r="P1386" s="4"/>
      <c r="Q1386" s="4" t="s">
        <v>52</v>
      </c>
      <c r="R1386" s="4">
        <v>400</v>
      </c>
      <c r="S1386" s="4">
        <v>400</v>
      </c>
      <c r="T1386" s="4" t="s">
        <v>53</v>
      </c>
      <c r="U1386" s="4" t="s">
        <v>52</v>
      </c>
      <c r="V1386" s="4">
        <v>46000</v>
      </c>
      <c r="W1386" s="4">
        <v>3000</v>
      </c>
      <c r="X1386" s="8">
        <v>8100</v>
      </c>
      <c r="Y1386" s="4"/>
      <c r="Z1386" s="4"/>
      <c r="AA1386" s="4" t="s">
        <v>42</v>
      </c>
      <c r="AB1386" s="4">
        <v>9700</v>
      </c>
    </row>
    <row r="1387" ht="30" customHeight="1" spans="1:28">
      <c r="A1387" s="4">
        <v>1381</v>
      </c>
      <c r="B1387" s="4" t="s">
        <v>3146</v>
      </c>
      <c r="C1387" s="4" t="s">
        <v>3424</v>
      </c>
      <c r="D1387" s="4" t="s">
        <v>3737</v>
      </c>
      <c r="E1387" s="4" t="s">
        <v>1291</v>
      </c>
      <c r="F1387" s="4" t="s">
        <v>3887</v>
      </c>
      <c r="G1387" s="4"/>
      <c r="H1387" s="4" t="s">
        <v>3572</v>
      </c>
      <c r="I1387" s="4" t="s">
        <v>3455</v>
      </c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 t="s">
        <v>41</v>
      </c>
      <c r="U1387" s="4" t="s">
        <v>42</v>
      </c>
      <c r="V1387" s="4">
        <v>30000</v>
      </c>
      <c r="W1387" s="4">
        <v>600</v>
      </c>
      <c r="X1387" s="10"/>
      <c r="Y1387" s="4"/>
      <c r="Z1387" s="4"/>
      <c r="AA1387" s="4"/>
      <c r="AB1387" s="4"/>
    </row>
    <row r="1388" ht="30" customHeight="1" spans="1:28">
      <c r="A1388" s="4">
        <v>1382</v>
      </c>
      <c r="B1388" s="4" t="s">
        <v>3146</v>
      </c>
      <c r="C1388" s="4" t="s">
        <v>3424</v>
      </c>
      <c r="D1388" s="4" t="s">
        <v>3737</v>
      </c>
      <c r="E1388" s="4" t="s">
        <v>1291</v>
      </c>
      <c r="F1388" s="4" t="s">
        <v>3887</v>
      </c>
      <c r="G1388" s="4"/>
      <c r="H1388" s="4" t="s">
        <v>3889</v>
      </c>
      <c r="I1388" s="4" t="s">
        <v>3473</v>
      </c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 t="s">
        <v>41</v>
      </c>
      <c r="U1388" s="4" t="s">
        <v>42</v>
      </c>
      <c r="V1388" s="4">
        <v>50000</v>
      </c>
      <c r="W1388" s="4">
        <v>800</v>
      </c>
      <c r="X1388" s="10"/>
      <c r="Y1388" s="4"/>
      <c r="Z1388" s="4"/>
      <c r="AA1388" s="4"/>
      <c r="AB1388" s="4"/>
    </row>
    <row r="1389" ht="30" customHeight="1" spans="1:28">
      <c r="A1389" s="4">
        <v>1383</v>
      </c>
      <c r="B1389" s="4" t="s">
        <v>3146</v>
      </c>
      <c r="C1389" s="4" t="s">
        <v>3424</v>
      </c>
      <c r="D1389" s="4" t="s">
        <v>3737</v>
      </c>
      <c r="E1389" s="4" t="s">
        <v>1291</v>
      </c>
      <c r="F1389" s="4" t="s">
        <v>3887</v>
      </c>
      <c r="G1389" s="4"/>
      <c r="H1389" s="4" t="s">
        <v>3890</v>
      </c>
      <c r="I1389" s="4" t="s">
        <v>3891</v>
      </c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 t="s">
        <v>41</v>
      </c>
      <c r="U1389" s="4" t="s">
        <v>42</v>
      </c>
      <c r="V1389" s="4">
        <v>26000</v>
      </c>
      <c r="W1389" s="4">
        <v>500</v>
      </c>
      <c r="X1389" s="10"/>
      <c r="Y1389" s="4"/>
      <c r="Z1389" s="4"/>
      <c r="AA1389" s="4"/>
      <c r="AB1389" s="4"/>
    </row>
    <row r="1390" ht="30" customHeight="1" spans="1:28">
      <c r="A1390" s="4">
        <v>1384</v>
      </c>
      <c r="B1390" s="4" t="s">
        <v>3146</v>
      </c>
      <c r="C1390" s="4" t="s">
        <v>3424</v>
      </c>
      <c r="D1390" s="4" t="s">
        <v>3737</v>
      </c>
      <c r="E1390" s="4" t="s">
        <v>1291</v>
      </c>
      <c r="F1390" s="4" t="s">
        <v>3887</v>
      </c>
      <c r="G1390" s="4"/>
      <c r="H1390" s="4" t="s">
        <v>3815</v>
      </c>
      <c r="I1390" s="4" t="s">
        <v>1906</v>
      </c>
      <c r="J1390" s="4" t="s">
        <v>149</v>
      </c>
      <c r="K1390" s="4" t="s">
        <v>3312</v>
      </c>
      <c r="L1390" s="4" t="s">
        <v>3892</v>
      </c>
      <c r="M1390" s="4" t="s">
        <v>152</v>
      </c>
      <c r="N1390" s="4" t="s">
        <v>3444</v>
      </c>
      <c r="O1390" s="4">
        <v>12</v>
      </c>
      <c r="P1390" s="4"/>
      <c r="Q1390" s="4" t="s">
        <v>52</v>
      </c>
      <c r="R1390" s="4">
        <v>1200</v>
      </c>
      <c r="S1390" s="4">
        <v>1200</v>
      </c>
      <c r="T1390" s="4" t="s">
        <v>53</v>
      </c>
      <c r="U1390" s="4" t="s">
        <v>52</v>
      </c>
      <c r="V1390" s="4">
        <v>70000</v>
      </c>
      <c r="W1390" s="4">
        <v>3200</v>
      </c>
      <c r="X1390" s="9"/>
      <c r="Y1390" s="4"/>
      <c r="Z1390" s="4"/>
      <c r="AA1390" s="4"/>
      <c r="AB1390" s="4"/>
    </row>
    <row r="1391" ht="30" customHeight="1" spans="1:28">
      <c r="A1391" s="4">
        <v>1385</v>
      </c>
      <c r="B1391" s="4" t="s">
        <v>3146</v>
      </c>
      <c r="C1391" s="4" t="s">
        <v>3424</v>
      </c>
      <c r="D1391" s="4" t="s">
        <v>3893</v>
      </c>
      <c r="E1391" s="4" t="s">
        <v>3426</v>
      </c>
      <c r="F1391" s="4" t="s">
        <v>3894</v>
      </c>
      <c r="G1391" s="4" t="s">
        <v>40</v>
      </c>
      <c r="H1391" s="7" t="s">
        <v>3893</v>
      </c>
      <c r="I1391" s="7" t="s">
        <v>3426</v>
      </c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 t="s">
        <v>41</v>
      </c>
      <c r="U1391" s="4" t="s">
        <v>42</v>
      </c>
      <c r="V1391" s="4">
        <v>38600</v>
      </c>
      <c r="W1391" s="4">
        <v>600</v>
      </c>
      <c r="X1391" s="8">
        <v>1100</v>
      </c>
      <c r="Y1391" s="4"/>
      <c r="Z1391" s="4"/>
      <c r="AA1391" s="4" t="s">
        <v>42</v>
      </c>
      <c r="AB1391" s="4">
        <v>1100</v>
      </c>
    </row>
    <row r="1392" ht="30" customHeight="1" spans="1:28">
      <c r="A1392" s="4">
        <v>1386</v>
      </c>
      <c r="B1392" s="4" t="s">
        <v>3146</v>
      </c>
      <c r="C1392" s="4" t="s">
        <v>3424</v>
      </c>
      <c r="D1392" s="4" t="s">
        <v>3893</v>
      </c>
      <c r="E1392" s="4" t="s">
        <v>3426</v>
      </c>
      <c r="F1392" s="4" t="s">
        <v>3894</v>
      </c>
      <c r="G1392" s="4"/>
      <c r="H1392" s="7" t="s">
        <v>3531</v>
      </c>
      <c r="I1392" s="7" t="s">
        <v>3553</v>
      </c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 t="s">
        <v>41</v>
      </c>
      <c r="U1392" s="4" t="s">
        <v>42</v>
      </c>
      <c r="V1392" s="4">
        <v>17200</v>
      </c>
      <c r="W1392" s="4">
        <v>500</v>
      </c>
      <c r="X1392" s="9"/>
      <c r="Y1392" s="4"/>
      <c r="Z1392" s="4"/>
      <c r="AA1392" s="4"/>
      <c r="AB1392" s="4"/>
    </row>
    <row r="1393" ht="30" customHeight="1" spans="1:28">
      <c r="A1393" s="4">
        <v>1387</v>
      </c>
      <c r="B1393" s="4" t="s">
        <v>3146</v>
      </c>
      <c r="C1393" s="4" t="s">
        <v>3424</v>
      </c>
      <c r="D1393" s="4" t="s">
        <v>3895</v>
      </c>
      <c r="E1393" s="4" t="s">
        <v>3433</v>
      </c>
      <c r="F1393" s="4" t="s">
        <v>3896</v>
      </c>
      <c r="G1393" s="4" t="s">
        <v>40</v>
      </c>
      <c r="H1393" s="7" t="s">
        <v>3897</v>
      </c>
      <c r="I1393" s="7" t="s">
        <v>3898</v>
      </c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 t="s">
        <v>41</v>
      </c>
      <c r="U1393" s="4" t="s">
        <v>42</v>
      </c>
      <c r="V1393" s="4">
        <v>35000</v>
      </c>
      <c r="W1393" s="4">
        <v>600</v>
      </c>
      <c r="X1393" s="4">
        <v>600</v>
      </c>
      <c r="Y1393" s="4"/>
      <c r="Z1393" s="4"/>
      <c r="AA1393" s="4" t="s">
        <v>42</v>
      </c>
      <c r="AB1393" s="4">
        <v>600</v>
      </c>
    </row>
    <row r="1394" ht="30" customHeight="1" spans="1:28">
      <c r="A1394" s="4">
        <v>1388</v>
      </c>
      <c r="B1394" s="4" t="s">
        <v>3146</v>
      </c>
      <c r="C1394" s="4" t="s">
        <v>3424</v>
      </c>
      <c r="D1394" s="4" t="s">
        <v>3899</v>
      </c>
      <c r="E1394" s="4" t="s">
        <v>3493</v>
      </c>
      <c r="F1394" s="4" t="s">
        <v>3900</v>
      </c>
      <c r="G1394" s="4" t="s">
        <v>40</v>
      </c>
      <c r="H1394" s="4" t="s">
        <v>3899</v>
      </c>
      <c r="I1394" s="4" t="s">
        <v>3493</v>
      </c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 t="s">
        <v>53</v>
      </c>
      <c r="U1394" s="4" t="s">
        <v>52</v>
      </c>
      <c r="V1394" s="4">
        <v>70000</v>
      </c>
      <c r="W1394" s="4">
        <v>3200</v>
      </c>
      <c r="X1394" s="4">
        <v>3200</v>
      </c>
      <c r="Y1394" s="4"/>
      <c r="Z1394" s="4"/>
      <c r="AA1394" s="4" t="s">
        <v>42</v>
      </c>
      <c r="AB1394" s="4">
        <v>3200</v>
      </c>
    </row>
    <row r="1395" ht="30" customHeight="1" spans="1:28">
      <c r="A1395" s="4">
        <v>1389</v>
      </c>
      <c r="B1395" s="7" t="s">
        <v>3146</v>
      </c>
      <c r="C1395" s="7" t="s">
        <v>3901</v>
      </c>
      <c r="D1395" s="7" t="s">
        <v>3902</v>
      </c>
      <c r="E1395" s="7" t="s">
        <v>3903</v>
      </c>
      <c r="F1395" s="7" t="s">
        <v>3904</v>
      </c>
      <c r="G1395" s="7" t="s">
        <v>40</v>
      </c>
      <c r="H1395" s="7" t="s">
        <v>3902</v>
      </c>
      <c r="I1395" s="7" t="s">
        <v>3903</v>
      </c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4" t="s">
        <v>41</v>
      </c>
      <c r="U1395" s="7" t="s">
        <v>42</v>
      </c>
      <c r="V1395" s="7">
        <v>33269</v>
      </c>
      <c r="W1395" s="7">
        <v>600</v>
      </c>
      <c r="X1395" s="7">
        <v>600</v>
      </c>
      <c r="Y1395" s="7">
        <v>6000</v>
      </c>
      <c r="Z1395" s="7"/>
      <c r="AA1395" s="7" t="s">
        <v>42</v>
      </c>
      <c r="AB1395" s="7">
        <v>600</v>
      </c>
    </row>
    <row r="1396" ht="30" customHeight="1" spans="1:28">
      <c r="A1396" s="4">
        <v>1390</v>
      </c>
      <c r="B1396" s="7" t="s">
        <v>3146</v>
      </c>
      <c r="C1396" s="7" t="s">
        <v>3901</v>
      </c>
      <c r="D1396" s="7" t="s">
        <v>3905</v>
      </c>
      <c r="E1396" s="7" t="s">
        <v>3906</v>
      </c>
      <c r="F1396" s="7" t="s">
        <v>3907</v>
      </c>
      <c r="G1396" s="7" t="s">
        <v>40</v>
      </c>
      <c r="H1396" s="7" t="s">
        <v>3905</v>
      </c>
      <c r="I1396" s="7" t="s">
        <v>3906</v>
      </c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4" t="s">
        <v>41</v>
      </c>
      <c r="U1396" s="7" t="s">
        <v>42</v>
      </c>
      <c r="V1396" s="7">
        <v>51706</v>
      </c>
      <c r="W1396" s="7">
        <v>800</v>
      </c>
      <c r="X1396" s="7">
        <v>800</v>
      </c>
      <c r="Y1396" s="7"/>
      <c r="Z1396" s="7">
        <v>11600</v>
      </c>
      <c r="AA1396" s="7" t="s">
        <v>42</v>
      </c>
      <c r="AB1396" s="7">
        <v>800</v>
      </c>
    </row>
    <row r="1397" ht="30" customHeight="1" spans="1:28">
      <c r="A1397" s="4">
        <v>1391</v>
      </c>
      <c r="B1397" s="7" t="s">
        <v>3146</v>
      </c>
      <c r="C1397" s="7" t="s">
        <v>3901</v>
      </c>
      <c r="D1397" s="7" t="s">
        <v>3905</v>
      </c>
      <c r="E1397" s="7" t="s">
        <v>3906</v>
      </c>
      <c r="F1397" s="7" t="s">
        <v>3907</v>
      </c>
      <c r="G1397" s="7"/>
      <c r="H1397" s="7" t="s">
        <v>3908</v>
      </c>
      <c r="I1397" s="7" t="s">
        <v>3909</v>
      </c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4" t="s">
        <v>41</v>
      </c>
      <c r="U1397" s="7" t="s">
        <v>42</v>
      </c>
      <c r="V1397" s="7">
        <v>11630</v>
      </c>
      <c r="W1397" s="7">
        <v>300</v>
      </c>
      <c r="X1397" s="7">
        <v>300</v>
      </c>
      <c r="Y1397" s="7"/>
      <c r="Z1397" s="7"/>
      <c r="AA1397" s="7" t="s">
        <v>42</v>
      </c>
      <c r="AB1397" s="7">
        <v>300</v>
      </c>
    </row>
    <row r="1398" ht="30" customHeight="1" spans="1:28">
      <c r="A1398" s="4">
        <v>1392</v>
      </c>
      <c r="B1398" s="7" t="s">
        <v>3146</v>
      </c>
      <c r="C1398" s="7" t="s">
        <v>3901</v>
      </c>
      <c r="D1398" s="7" t="s">
        <v>3910</v>
      </c>
      <c r="E1398" s="7" t="s">
        <v>3911</v>
      </c>
      <c r="F1398" s="7" t="s">
        <v>3912</v>
      </c>
      <c r="G1398" s="7" t="s">
        <v>40</v>
      </c>
      <c r="H1398" s="7" t="s">
        <v>3913</v>
      </c>
      <c r="I1398" s="7" t="s">
        <v>3914</v>
      </c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4" t="s">
        <v>41</v>
      </c>
      <c r="U1398" s="7" t="s">
        <v>42</v>
      </c>
      <c r="V1398" s="7">
        <v>30620</v>
      </c>
      <c r="W1398" s="7">
        <v>600</v>
      </c>
      <c r="X1398" s="7">
        <v>600</v>
      </c>
      <c r="Y1398" s="7">
        <v>9000</v>
      </c>
      <c r="Z1398" s="7">
        <v>7000</v>
      </c>
      <c r="AA1398" s="7" t="s">
        <v>42</v>
      </c>
      <c r="AB1398" s="7">
        <v>600</v>
      </c>
    </row>
    <row r="1399" ht="30" customHeight="1" spans="1:28">
      <c r="A1399" s="4">
        <v>1393</v>
      </c>
      <c r="B1399" s="7" t="s">
        <v>3146</v>
      </c>
      <c r="C1399" s="7" t="s">
        <v>3901</v>
      </c>
      <c r="D1399" s="7" t="s">
        <v>3915</v>
      </c>
      <c r="E1399" s="7" t="s">
        <v>3916</v>
      </c>
      <c r="F1399" s="4" t="s">
        <v>3917</v>
      </c>
      <c r="G1399" s="7" t="s">
        <v>40</v>
      </c>
      <c r="H1399" s="7" t="s">
        <v>3918</v>
      </c>
      <c r="I1399" s="7" t="s">
        <v>3919</v>
      </c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4" t="s">
        <v>53</v>
      </c>
      <c r="U1399" s="7" t="s">
        <v>52</v>
      </c>
      <c r="V1399" s="7">
        <v>12876</v>
      </c>
      <c r="W1399" s="7">
        <v>2500</v>
      </c>
      <c r="X1399" s="7">
        <v>2500</v>
      </c>
      <c r="Y1399" s="7"/>
      <c r="Z1399" s="7"/>
      <c r="AA1399" s="7" t="s">
        <v>42</v>
      </c>
      <c r="AB1399" s="7">
        <v>2500</v>
      </c>
    </row>
    <row r="1400" ht="30" customHeight="1" spans="1:28">
      <c r="A1400" s="4">
        <v>1394</v>
      </c>
      <c r="B1400" s="7" t="s">
        <v>3146</v>
      </c>
      <c r="C1400" s="7" t="s">
        <v>3901</v>
      </c>
      <c r="D1400" s="7" t="s">
        <v>3920</v>
      </c>
      <c r="E1400" s="7" t="s">
        <v>3921</v>
      </c>
      <c r="F1400" s="7" t="s">
        <v>3922</v>
      </c>
      <c r="G1400" s="7" t="s">
        <v>40</v>
      </c>
      <c r="H1400" s="7" t="s">
        <v>3923</v>
      </c>
      <c r="I1400" s="7" t="s">
        <v>1930</v>
      </c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4" t="s">
        <v>53</v>
      </c>
      <c r="U1400" s="7" t="s">
        <v>52</v>
      </c>
      <c r="V1400" s="7">
        <v>35365</v>
      </c>
      <c r="W1400" s="7">
        <v>3000</v>
      </c>
      <c r="X1400" s="7">
        <v>3000</v>
      </c>
      <c r="Y1400" s="7">
        <v>9600</v>
      </c>
      <c r="Z1400" s="7"/>
      <c r="AA1400" s="7" t="s">
        <v>42</v>
      </c>
      <c r="AB1400" s="7">
        <v>3000</v>
      </c>
    </row>
    <row r="1401" ht="30" customHeight="1" spans="1:28">
      <c r="A1401" s="4">
        <v>1395</v>
      </c>
      <c r="B1401" s="7" t="s">
        <v>3146</v>
      </c>
      <c r="C1401" s="7" t="s">
        <v>3901</v>
      </c>
      <c r="D1401" s="7" t="s">
        <v>3924</v>
      </c>
      <c r="E1401" s="7" t="s">
        <v>3921</v>
      </c>
      <c r="F1401" s="7" t="s">
        <v>3925</v>
      </c>
      <c r="G1401" s="7" t="s">
        <v>40</v>
      </c>
      <c r="H1401" s="7" t="s">
        <v>3924</v>
      </c>
      <c r="I1401" s="7" t="s">
        <v>3921</v>
      </c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4" t="s">
        <v>41</v>
      </c>
      <c r="U1401" s="7" t="s">
        <v>42</v>
      </c>
      <c r="V1401" s="7">
        <v>21225</v>
      </c>
      <c r="W1401" s="7">
        <v>500</v>
      </c>
      <c r="X1401" s="7">
        <v>500</v>
      </c>
      <c r="Y1401" s="7">
        <v>6900</v>
      </c>
      <c r="Z1401" s="7"/>
      <c r="AA1401" s="7" t="s">
        <v>42</v>
      </c>
      <c r="AB1401" s="7">
        <v>500</v>
      </c>
    </row>
    <row r="1402" ht="30" customHeight="1" spans="1:28">
      <c r="A1402" s="4">
        <v>1396</v>
      </c>
      <c r="B1402" s="7" t="s">
        <v>3146</v>
      </c>
      <c r="C1402" s="7" t="s">
        <v>3901</v>
      </c>
      <c r="D1402" s="7" t="s">
        <v>3926</v>
      </c>
      <c r="E1402" s="7" t="s">
        <v>3921</v>
      </c>
      <c r="F1402" s="7" t="s">
        <v>3927</v>
      </c>
      <c r="G1402" s="7" t="s">
        <v>40</v>
      </c>
      <c r="H1402" s="7" t="s">
        <v>3928</v>
      </c>
      <c r="I1402" s="7" t="s">
        <v>3929</v>
      </c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4" t="s">
        <v>53</v>
      </c>
      <c r="U1402" s="7" t="s">
        <v>52</v>
      </c>
      <c r="V1402" s="7">
        <v>28634</v>
      </c>
      <c r="W1402" s="7">
        <v>2700</v>
      </c>
      <c r="X1402" s="7">
        <v>2700</v>
      </c>
      <c r="Y1402" s="7">
        <v>6000</v>
      </c>
      <c r="Z1402" s="7">
        <v>5400</v>
      </c>
      <c r="AA1402" s="7" t="s">
        <v>42</v>
      </c>
      <c r="AB1402" s="7">
        <v>2700</v>
      </c>
    </row>
    <row r="1403" ht="30" customHeight="1" spans="1:28">
      <c r="A1403" s="4">
        <v>1397</v>
      </c>
      <c r="B1403" s="7" t="s">
        <v>3146</v>
      </c>
      <c r="C1403" s="7" t="s">
        <v>3901</v>
      </c>
      <c r="D1403" s="7" t="s">
        <v>3930</v>
      </c>
      <c r="E1403" s="7" t="s">
        <v>3931</v>
      </c>
      <c r="F1403" s="7" t="s">
        <v>3932</v>
      </c>
      <c r="G1403" s="7" t="s">
        <v>40</v>
      </c>
      <c r="H1403" s="7" t="s">
        <v>3930</v>
      </c>
      <c r="I1403" s="7" t="s">
        <v>3931</v>
      </c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4" t="s">
        <v>53</v>
      </c>
      <c r="U1403" s="7" t="s">
        <v>52</v>
      </c>
      <c r="V1403" s="7">
        <v>16710</v>
      </c>
      <c r="W1403" s="7">
        <v>2700</v>
      </c>
      <c r="X1403" s="7">
        <v>2700</v>
      </c>
      <c r="Y1403" s="7">
        <v>6000</v>
      </c>
      <c r="Z1403" s="7"/>
      <c r="AA1403" s="7" t="s">
        <v>42</v>
      </c>
      <c r="AB1403" s="7">
        <v>2700</v>
      </c>
    </row>
    <row r="1404" ht="30" customHeight="1" spans="1:28">
      <c r="A1404" s="4">
        <v>1398</v>
      </c>
      <c r="B1404" s="7" t="s">
        <v>3146</v>
      </c>
      <c r="C1404" s="7" t="s">
        <v>3901</v>
      </c>
      <c r="D1404" s="7" t="s">
        <v>3933</v>
      </c>
      <c r="E1404" s="7" t="s">
        <v>3934</v>
      </c>
      <c r="F1404" s="7" t="s">
        <v>3935</v>
      </c>
      <c r="G1404" s="7" t="s">
        <v>40</v>
      </c>
      <c r="H1404" s="7" t="s">
        <v>3936</v>
      </c>
      <c r="I1404" s="7" t="s">
        <v>1456</v>
      </c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4" t="s">
        <v>41</v>
      </c>
      <c r="U1404" s="7" t="s">
        <v>42</v>
      </c>
      <c r="V1404" s="7">
        <v>19360</v>
      </c>
      <c r="W1404" s="7">
        <v>500</v>
      </c>
      <c r="X1404" s="7">
        <v>280</v>
      </c>
      <c r="Y1404" s="7">
        <v>5720</v>
      </c>
      <c r="Z1404" s="7">
        <v>19000</v>
      </c>
      <c r="AA1404" s="7" t="s">
        <v>52</v>
      </c>
      <c r="AB1404" s="7">
        <v>280</v>
      </c>
    </row>
    <row r="1405" ht="30" customHeight="1" spans="1:28">
      <c r="A1405" s="4">
        <v>1399</v>
      </c>
      <c r="B1405" s="7" t="s">
        <v>3146</v>
      </c>
      <c r="C1405" s="7" t="s">
        <v>3901</v>
      </c>
      <c r="D1405" s="7" t="s">
        <v>3937</v>
      </c>
      <c r="E1405" s="7" t="s">
        <v>3903</v>
      </c>
      <c r="F1405" s="7" t="s">
        <v>3938</v>
      </c>
      <c r="G1405" s="7" t="s">
        <v>40</v>
      </c>
      <c r="H1405" s="7" t="s">
        <v>3939</v>
      </c>
      <c r="I1405" s="7" t="s">
        <v>3940</v>
      </c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4" t="s">
        <v>41</v>
      </c>
      <c r="U1405" s="7" t="s">
        <v>42</v>
      </c>
      <c r="V1405" s="7">
        <v>21310</v>
      </c>
      <c r="W1405" s="7">
        <v>500</v>
      </c>
      <c r="X1405" s="7">
        <v>500</v>
      </c>
      <c r="Y1405" s="7">
        <v>4000</v>
      </c>
      <c r="Z1405" s="7">
        <v>14600</v>
      </c>
      <c r="AA1405" s="7" t="s">
        <v>42</v>
      </c>
      <c r="AB1405" s="7">
        <v>500</v>
      </c>
    </row>
    <row r="1406" ht="30" customHeight="1" spans="1:28">
      <c r="A1406" s="4">
        <v>1400</v>
      </c>
      <c r="B1406" s="7" t="s">
        <v>3146</v>
      </c>
      <c r="C1406" s="7" t="s">
        <v>3941</v>
      </c>
      <c r="D1406" s="7" t="s">
        <v>3942</v>
      </c>
      <c r="E1406" s="7" t="s">
        <v>64</v>
      </c>
      <c r="F1406" s="7" t="s">
        <v>3943</v>
      </c>
      <c r="G1406" s="7" t="s">
        <v>40</v>
      </c>
      <c r="H1406" s="7" t="s">
        <v>3944</v>
      </c>
      <c r="I1406" s="7" t="s">
        <v>133</v>
      </c>
      <c r="J1406" s="7" t="s">
        <v>3945</v>
      </c>
      <c r="K1406" s="7" t="s">
        <v>2600</v>
      </c>
      <c r="L1406" s="7"/>
      <c r="M1406" s="7" t="s">
        <v>152</v>
      </c>
      <c r="N1406" s="7" t="s">
        <v>3946</v>
      </c>
      <c r="O1406" s="7">
        <v>3</v>
      </c>
      <c r="P1406" s="7" t="s">
        <v>52</v>
      </c>
      <c r="Q1406" s="7"/>
      <c r="R1406" s="7">
        <v>800</v>
      </c>
      <c r="S1406" s="7">
        <v>800</v>
      </c>
      <c r="T1406" s="4" t="s">
        <v>53</v>
      </c>
      <c r="U1406" s="7" t="s">
        <v>42</v>
      </c>
      <c r="V1406" s="7">
        <v>29700</v>
      </c>
      <c r="W1406" s="7">
        <v>700</v>
      </c>
      <c r="X1406" s="7">
        <v>700</v>
      </c>
      <c r="Y1406" s="7"/>
      <c r="Z1406" s="7"/>
      <c r="AA1406" s="7" t="s">
        <v>42</v>
      </c>
      <c r="AB1406" s="7">
        <v>1500</v>
      </c>
    </row>
    <row r="1407" ht="30" customHeight="1" spans="1:28">
      <c r="A1407" s="4">
        <v>1401</v>
      </c>
      <c r="B1407" s="7" t="s">
        <v>3146</v>
      </c>
      <c r="C1407" s="7" t="s">
        <v>3947</v>
      </c>
      <c r="D1407" s="7" t="s">
        <v>3948</v>
      </c>
      <c r="E1407" s="7" t="s">
        <v>3949</v>
      </c>
      <c r="F1407" s="4" t="s">
        <v>3950</v>
      </c>
      <c r="G1407" s="4" t="s">
        <v>1464</v>
      </c>
      <c r="H1407" s="7" t="s">
        <v>3948</v>
      </c>
      <c r="I1407" s="7" t="s">
        <v>3949</v>
      </c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4" t="s">
        <v>53</v>
      </c>
      <c r="U1407" s="7" t="s">
        <v>52</v>
      </c>
      <c r="V1407" s="7">
        <v>60000</v>
      </c>
      <c r="W1407" s="7">
        <v>3200</v>
      </c>
      <c r="X1407" s="7">
        <v>3200</v>
      </c>
      <c r="Y1407" s="7"/>
      <c r="Z1407" s="7"/>
      <c r="AA1407" s="7" t="s">
        <v>42</v>
      </c>
      <c r="AB1407" s="7">
        <v>3200</v>
      </c>
    </row>
    <row r="1408" ht="30" customHeight="1" spans="1:28">
      <c r="A1408" s="4">
        <v>1402</v>
      </c>
      <c r="B1408" s="7" t="s">
        <v>3146</v>
      </c>
      <c r="C1408" s="7" t="s">
        <v>3951</v>
      </c>
      <c r="D1408" s="7" t="s">
        <v>3952</v>
      </c>
      <c r="E1408" s="7" t="s">
        <v>3953</v>
      </c>
      <c r="F1408" s="7" t="s">
        <v>3954</v>
      </c>
      <c r="G1408" s="4" t="s">
        <v>1464</v>
      </c>
      <c r="H1408" s="7" t="s">
        <v>3955</v>
      </c>
      <c r="I1408" s="7" t="s">
        <v>3956</v>
      </c>
      <c r="J1408" s="7" t="s">
        <v>47</v>
      </c>
      <c r="K1408" s="7" t="s">
        <v>48</v>
      </c>
      <c r="L1408" s="7" t="s">
        <v>81</v>
      </c>
      <c r="M1408" s="7" t="s">
        <v>50</v>
      </c>
      <c r="N1408" s="7" t="s">
        <v>339</v>
      </c>
      <c r="O1408" s="7">
        <v>10</v>
      </c>
      <c r="P1408" s="7"/>
      <c r="Q1408" s="7" t="s">
        <v>52</v>
      </c>
      <c r="R1408" s="7">
        <v>400</v>
      </c>
      <c r="S1408" s="7">
        <v>400</v>
      </c>
      <c r="T1408" s="4" t="s">
        <v>53</v>
      </c>
      <c r="U1408" s="7" t="s">
        <v>52</v>
      </c>
      <c r="V1408" s="7">
        <v>28583</v>
      </c>
      <c r="W1408" s="7">
        <v>2700</v>
      </c>
      <c r="X1408" s="7">
        <v>2700</v>
      </c>
      <c r="Y1408" s="7"/>
      <c r="Z1408" s="7"/>
      <c r="AA1408" s="7" t="s">
        <v>42</v>
      </c>
      <c r="AB1408" s="7">
        <v>3100</v>
      </c>
    </row>
    <row r="1409" ht="30" customHeight="1" spans="1:28">
      <c r="A1409" s="4">
        <v>1403</v>
      </c>
      <c r="B1409" s="7" t="s">
        <v>3146</v>
      </c>
      <c r="C1409" s="7" t="s">
        <v>3951</v>
      </c>
      <c r="D1409" s="7" t="s">
        <v>3957</v>
      </c>
      <c r="E1409" s="7" t="s">
        <v>3958</v>
      </c>
      <c r="F1409" s="7" t="s">
        <v>3959</v>
      </c>
      <c r="G1409" s="4" t="s">
        <v>1464</v>
      </c>
      <c r="H1409" s="7" t="s">
        <v>3957</v>
      </c>
      <c r="I1409" s="7" t="s">
        <v>3958</v>
      </c>
      <c r="J1409" s="7" t="s">
        <v>149</v>
      </c>
      <c r="K1409" s="7" t="s">
        <v>150</v>
      </c>
      <c r="L1409" s="7" t="s">
        <v>151</v>
      </c>
      <c r="M1409" s="7" t="s">
        <v>152</v>
      </c>
      <c r="N1409" s="7" t="s">
        <v>233</v>
      </c>
      <c r="O1409" s="7">
        <v>12</v>
      </c>
      <c r="P1409" s="7"/>
      <c r="Q1409" s="7" t="s">
        <v>52</v>
      </c>
      <c r="R1409" s="7">
        <v>1200</v>
      </c>
      <c r="S1409" s="7">
        <v>1200</v>
      </c>
      <c r="T1409" s="4" t="s">
        <v>53</v>
      </c>
      <c r="U1409" s="7" t="s">
        <v>52</v>
      </c>
      <c r="V1409" s="7">
        <v>60232</v>
      </c>
      <c r="W1409" s="7">
        <v>3200</v>
      </c>
      <c r="X1409" s="7">
        <v>3200</v>
      </c>
      <c r="Y1409" s="7"/>
      <c r="Z1409" s="7"/>
      <c r="AA1409" s="7" t="s">
        <v>42</v>
      </c>
      <c r="AB1409" s="7">
        <v>4400</v>
      </c>
    </row>
    <row r="1410" ht="30" customHeight="1" spans="1:28">
      <c r="A1410" s="4">
        <v>1404</v>
      </c>
      <c r="B1410" s="7" t="s">
        <v>3146</v>
      </c>
      <c r="C1410" s="7" t="s">
        <v>3941</v>
      </c>
      <c r="D1410" s="7" t="s">
        <v>3960</v>
      </c>
      <c r="E1410" s="7" t="s">
        <v>3961</v>
      </c>
      <c r="F1410" s="7" t="s">
        <v>3273</v>
      </c>
      <c r="G1410" s="4" t="s">
        <v>1464</v>
      </c>
      <c r="H1410" s="7" t="s">
        <v>3960</v>
      </c>
      <c r="I1410" s="7" t="s">
        <v>3961</v>
      </c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4" t="s">
        <v>53</v>
      </c>
      <c r="U1410" s="7" t="s">
        <v>42</v>
      </c>
      <c r="V1410" s="7">
        <v>30000</v>
      </c>
      <c r="W1410" s="7">
        <v>1000</v>
      </c>
      <c r="X1410" s="7">
        <v>1000</v>
      </c>
      <c r="Y1410" s="7"/>
      <c r="Z1410" s="7"/>
      <c r="AA1410" s="7" t="s">
        <v>42</v>
      </c>
      <c r="AB1410" s="7">
        <v>1000</v>
      </c>
    </row>
    <row r="1411" ht="30" customHeight="1" spans="1:28">
      <c r="A1411" s="4">
        <v>1405</v>
      </c>
      <c r="B1411" s="7" t="s">
        <v>3146</v>
      </c>
      <c r="C1411" s="7" t="s">
        <v>3962</v>
      </c>
      <c r="D1411" s="4" t="s">
        <v>3963</v>
      </c>
      <c r="E1411" s="4" t="s">
        <v>3964</v>
      </c>
      <c r="F1411" s="4" t="s">
        <v>3965</v>
      </c>
      <c r="G1411" s="4" t="s">
        <v>1464</v>
      </c>
      <c r="H1411" s="7" t="s">
        <v>3963</v>
      </c>
      <c r="I1411" s="7" t="s">
        <v>3964</v>
      </c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4" t="s">
        <v>53</v>
      </c>
      <c r="U1411" s="7" t="s">
        <v>52</v>
      </c>
      <c r="V1411" s="7">
        <v>20647</v>
      </c>
      <c r="W1411" s="7">
        <v>2700</v>
      </c>
      <c r="X1411" s="7">
        <v>2700</v>
      </c>
      <c r="Y1411" s="4"/>
      <c r="Z1411" s="4"/>
      <c r="AA1411" s="4" t="s">
        <v>42</v>
      </c>
      <c r="AB1411" s="4">
        <v>5900</v>
      </c>
    </row>
    <row r="1412" ht="30" customHeight="1" spans="1:28">
      <c r="A1412" s="4">
        <v>1406</v>
      </c>
      <c r="B1412" s="7" t="s">
        <v>3146</v>
      </c>
      <c r="C1412" s="7" t="s">
        <v>3962</v>
      </c>
      <c r="D1412" s="4" t="s">
        <v>3963</v>
      </c>
      <c r="E1412" s="4" t="s">
        <v>3964</v>
      </c>
      <c r="F1412" s="4" t="s">
        <v>3965</v>
      </c>
      <c r="G1412" s="4"/>
      <c r="H1412" s="7" t="s">
        <v>3966</v>
      </c>
      <c r="I1412" s="7" t="s">
        <v>3967</v>
      </c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4" t="s">
        <v>53</v>
      </c>
      <c r="U1412" s="7" t="s">
        <v>52</v>
      </c>
      <c r="V1412" s="7">
        <v>58167.5</v>
      </c>
      <c r="W1412" s="7">
        <v>3200</v>
      </c>
      <c r="X1412" s="7">
        <v>3200</v>
      </c>
      <c r="Y1412" s="4"/>
      <c r="Z1412" s="4"/>
      <c r="AA1412" s="4"/>
      <c r="AB1412" s="4"/>
    </row>
    <row r="1413" ht="30" customHeight="1" spans="1:28">
      <c r="A1413" s="4">
        <v>1407</v>
      </c>
      <c r="B1413" s="7" t="s">
        <v>3146</v>
      </c>
      <c r="C1413" s="7" t="s">
        <v>3941</v>
      </c>
      <c r="D1413" s="7" t="s">
        <v>774</v>
      </c>
      <c r="E1413" s="7" t="s">
        <v>1987</v>
      </c>
      <c r="F1413" s="7" t="s">
        <v>3968</v>
      </c>
      <c r="G1413" s="4" t="s">
        <v>40</v>
      </c>
      <c r="H1413" s="7" t="s">
        <v>774</v>
      </c>
      <c r="I1413" s="7" t="s">
        <v>1987</v>
      </c>
      <c r="J1413" s="7" t="s">
        <v>47</v>
      </c>
      <c r="K1413" s="7" t="s">
        <v>436</v>
      </c>
      <c r="L1413" s="7" t="s">
        <v>81</v>
      </c>
      <c r="M1413" s="7" t="s">
        <v>50</v>
      </c>
      <c r="N1413" s="7" t="s">
        <v>796</v>
      </c>
      <c r="O1413" s="7">
        <v>9</v>
      </c>
      <c r="P1413" s="7"/>
      <c r="Q1413" s="7" t="s">
        <v>52</v>
      </c>
      <c r="R1413" s="7">
        <v>400</v>
      </c>
      <c r="S1413" s="7">
        <v>400</v>
      </c>
      <c r="T1413" s="4" t="s">
        <v>53</v>
      </c>
      <c r="U1413" s="7" t="s">
        <v>42</v>
      </c>
      <c r="V1413" s="7">
        <v>43644</v>
      </c>
      <c r="W1413" s="7">
        <v>1000</v>
      </c>
      <c r="X1413" s="7">
        <v>1000</v>
      </c>
      <c r="Y1413" s="7"/>
      <c r="Z1413" s="7"/>
      <c r="AA1413" s="7" t="s">
        <v>42</v>
      </c>
      <c r="AB1413" s="7">
        <v>1400</v>
      </c>
    </row>
    <row r="1414" ht="30" customHeight="1" spans="1:28">
      <c r="A1414" s="4">
        <v>1408</v>
      </c>
      <c r="B1414" s="4" t="s">
        <v>3146</v>
      </c>
      <c r="C1414" s="4" t="s">
        <v>3969</v>
      </c>
      <c r="D1414" s="7" t="s">
        <v>3970</v>
      </c>
      <c r="E1414" s="7" t="s">
        <v>3940</v>
      </c>
      <c r="F1414" s="4" t="s">
        <v>3971</v>
      </c>
      <c r="G1414" s="4" t="s">
        <v>40</v>
      </c>
      <c r="H1414" s="7" t="s">
        <v>3970</v>
      </c>
      <c r="I1414" s="7" t="s">
        <v>3940</v>
      </c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 t="s">
        <v>53</v>
      </c>
      <c r="U1414" s="4" t="s">
        <v>42</v>
      </c>
      <c r="V1414" s="4">
        <v>21282</v>
      </c>
      <c r="W1414" s="4">
        <v>700</v>
      </c>
      <c r="X1414" s="8">
        <v>2900</v>
      </c>
      <c r="Y1414" s="7"/>
      <c r="Z1414" s="7"/>
      <c r="AA1414" s="7" t="s">
        <v>42</v>
      </c>
      <c r="AB1414" s="7">
        <v>2900</v>
      </c>
    </row>
    <row r="1415" ht="30" customHeight="1" spans="1:28">
      <c r="A1415" s="4">
        <v>1409</v>
      </c>
      <c r="B1415" s="4" t="s">
        <v>3146</v>
      </c>
      <c r="C1415" s="4" t="s">
        <v>3969</v>
      </c>
      <c r="D1415" s="7" t="s">
        <v>3970</v>
      </c>
      <c r="E1415" s="7" t="s">
        <v>3940</v>
      </c>
      <c r="F1415" s="4" t="s">
        <v>3971</v>
      </c>
      <c r="G1415" s="4"/>
      <c r="H1415" s="7" t="s">
        <v>3972</v>
      </c>
      <c r="I1415" s="7" t="s">
        <v>3973</v>
      </c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 t="s">
        <v>53</v>
      </c>
      <c r="U1415" s="4" t="s">
        <v>42</v>
      </c>
      <c r="V1415" s="4">
        <v>32000</v>
      </c>
      <c r="W1415" s="7">
        <v>1000</v>
      </c>
      <c r="X1415" s="10"/>
      <c r="Y1415" s="7"/>
      <c r="Z1415" s="7"/>
      <c r="AA1415" s="7"/>
      <c r="AB1415" s="7"/>
    </row>
    <row r="1416" ht="30" customHeight="1" spans="1:28">
      <c r="A1416" s="4">
        <v>1410</v>
      </c>
      <c r="B1416" s="4" t="s">
        <v>3146</v>
      </c>
      <c r="C1416" s="4" t="s">
        <v>3969</v>
      </c>
      <c r="D1416" s="7" t="s">
        <v>3970</v>
      </c>
      <c r="E1416" s="7" t="s">
        <v>3940</v>
      </c>
      <c r="F1416" s="4" t="s">
        <v>3971</v>
      </c>
      <c r="G1416" s="4"/>
      <c r="H1416" s="7" t="s">
        <v>3974</v>
      </c>
      <c r="I1416" s="7" t="s">
        <v>3953</v>
      </c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 t="s">
        <v>53</v>
      </c>
      <c r="U1416" s="4" t="s">
        <v>42</v>
      </c>
      <c r="V1416" s="4">
        <v>60000</v>
      </c>
      <c r="W1416" s="7">
        <v>1200</v>
      </c>
      <c r="X1416" s="9"/>
      <c r="Y1416" s="7"/>
      <c r="Z1416" s="7"/>
      <c r="AA1416" s="7"/>
      <c r="AB1416" s="7"/>
    </row>
    <row r="1417" ht="30" customHeight="1" spans="1:28">
      <c r="A1417" s="4">
        <v>1411</v>
      </c>
      <c r="B1417" s="4" t="s">
        <v>3146</v>
      </c>
      <c r="C1417" s="4" t="s">
        <v>3969</v>
      </c>
      <c r="D1417" s="7" t="s">
        <v>3975</v>
      </c>
      <c r="E1417" s="7" t="s">
        <v>712</v>
      </c>
      <c r="F1417" s="7" t="s">
        <v>3976</v>
      </c>
      <c r="G1417" s="4" t="s">
        <v>40</v>
      </c>
      <c r="H1417" s="7" t="s">
        <v>3975</v>
      </c>
      <c r="I1417" s="7" t="s">
        <v>712</v>
      </c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 t="s">
        <v>53</v>
      </c>
      <c r="U1417" s="4" t="s">
        <v>42</v>
      </c>
      <c r="V1417" s="4">
        <v>40000</v>
      </c>
      <c r="W1417" s="7">
        <v>1000</v>
      </c>
      <c r="X1417" s="8">
        <v>2900</v>
      </c>
      <c r="Y1417" s="7"/>
      <c r="Z1417" s="7"/>
      <c r="AA1417" s="7" t="s">
        <v>42</v>
      </c>
      <c r="AB1417" s="7">
        <v>3700</v>
      </c>
    </row>
    <row r="1418" ht="30" customHeight="1" spans="1:28">
      <c r="A1418" s="4">
        <v>1412</v>
      </c>
      <c r="B1418" s="4" t="s">
        <v>3146</v>
      </c>
      <c r="C1418" s="4" t="s">
        <v>3969</v>
      </c>
      <c r="D1418" s="7" t="s">
        <v>3975</v>
      </c>
      <c r="E1418" s="7" t="s">
        <v>712</v>
      </c>
      <c r="F1418" s="7" t="s">
        <v>3976</v>
      </c>
      <c r="G1418" s="4"/>
      <c r="H1418" s="7" t="s">
        <v>3977</v>
      </c>
      <c r="I1418" s="7" t="s">
        <v>748</v>
      </c>
      <c r="J1418" s="4" t="s">
        <v>47</v>
      </c>
      <c r="K1418" s="4" t="s">
        <v>48</v>
      </c>
      <c r="L1418" s="4" t="s">
        <v>81</v>
      </c>
      <c r="M1418" s="4" t="s">
        <v>50</v>
      </c>
      <c r="N1418" s="4" t="s">
        <v>3444</v>
      </c>
      <c r="O1418" s="4">
        <v>12</v>
      </c>
      <c r="P1418" s="4"/>
      <c r="Q1418" s="4" t="s">
        <v>52</v>
      </c>
      <c r="R1418" s="4">
        <v>400</v>
      </c>
      <c r="S1418" s="4">
        <v>400</v>
      </c>
      <c r="T1418" s="4" t="s">
        <v>53</v>
      </c>
      <c r="U1418" s="4" t="s">
        <v>42</v>
      </c>
      <c r="V1418" s="4">
        <v>56000</v>
      </c>
      <c r="W1418" s="7">
        <v>1200</v>
      </c>
      <c r="X1418" s="10"/>
      <c r="Y1418" s="7"/>
      <c r="Z1418" s="7"/>
      <c r="AA1418" s="7"/>
      <c r="AB1418" s="7"/>
    </row>
    <row r="1419" ht="30" customHeight="1" spans="1:28">
      <c r="A1419" s="4">
        <v>1413</v>
      </c>
      <c r="B1419" s="4" t="s">
        <v>3146</v>
      </c>
      <c r="C1419" s="4" t="s">
        <v>3969</v>
      </c>
      <c r="D1419" s="7" t="s">
        <v>3975</v>
      </c>
      <c r="E1419" s="7" t="s">
        <v>712</v>
      </c>
      <c r="F1419" s="7" t="s">
        <v>3976</v>
      </c>
      <c r="G1419" s="4"/>
      <c r="H1419" s="7" t="s">
        <v>3978</v>
      </c>
      <c r="I1419" s="7" t="s">
        <v>3979</v>
      </c>
      <c r="J1419" s="4" t="s">
        <v>47</v>
      </c>
      <c r="K1419" s="4" t="s">
        <v>48</v>
      </c>
      <c r="L1419" s="4" t="s">
        <v>81</v>
      </c>
      <c r="M1419" s="4" t="s">
        <v>50</v>
      </c>
      <c r="N1419" s="4" t="s">
        <v>3980</v>
      </c>
      <c r="O1419" s="4">
        <v>6</v>
      </c>
      <c r="P1419" s="4"/>
      <c r="Q1419" s="4" t="s">
        <v>52</v>
      </c>
      <c r="R1419" s="4">
        <v>400</v>
      </c>
      <c r="S1419" s="4">
        <v>400</v>
      </c>
      <c r="T1419" s="4" t="s">
        <v>53</v>
      </c>
      <c r="U1419" s="4" t="s">
        <v>42</v>
      </c>
      <c r="V1419" s="4">
        <v>25000</v>
      </c>
      <c r="W1419" s="4">
        <v>700</v>
      </c>
      <c r="X1419" s="9"/>
      <c r="Y1419" s="7"/>
      <c r="Z1419" s="7"/>
      <c r="AA1419" s="7"/>
      <c r="AB1419" s="7"/>
    </row>
    <row r="1420" ht="30" customHeight="1" spans="1:28">
      <c r="A1420" s="4">
        <v>1414</v>
      </c>
      <c r="B1420" s="4" t="s">
        <v>3146</v>
      </c>
      <c r="C1420" s="4" t="s">
        <v>3969</v>
      </c>
      <c r="D1420" s="7" t="s">
        <v>3981</v>
      </c>
      <c r="E1420" s="7" t="s">
        <v>229</v>
      </c>
      <c r="F1420" s="7" t="s">
        <v>3982</v>
      </c>
      <c r="G1420" s="4" t="s">
        <v>40</v>
      </c>
      <c r="H1420" s="7" t="s">
        <v>3983</v>
      </c>
      <c r="I1420" s="7" t="s">
        <v>1175</v>
      </c>
      <c r="J1420" s="4" t="s">
        <v>1625</v>
      </c>
      <c r="K1420" s="4" t="s">
        <v>3984</v>
      </c>
      <c r="L1420" s="4" t="s">
        <v>3985</v>
      </c>
      <c r="M1420" s="4" t="s">
        <v>152</v>
      </c>
      <c r="N1420" s="4" t="s">
        <v>3444</v>
      </c>
      <c r="O1420" s="4">
        <v>12</v>
      </c>
      <c r="P1420" s="4"/>
      <c r="Q1420" s="4" t="s">
        <v>52</v>
      </c>
      <c r="R1420" s="4">
        <v>1200</v>
      </c>
      <c r="S1420" s="4">
        <v>1200</v>
      </c>
      <c r="T1420" s="4" t="s">
        <v>53</v>
      </c>
      <c r="U1420" s="4" t="s">
        <v>52</v>
      </c>
      <c r="V1420" s="4">
        <v>91866</v>
      </c>
      <c r="W1420" s="7">
        <v>3200</v>
      </c>
      <c r="X1420" s="4">
        <v>3200</v>
      </c>
      <c r="Y1420" s="7"/>
      <c r="Z1420" s="7"/>
      <c r="AA1420" s="7" t="s">
        <v>42</v>
      </c>
      <c r="AB1420" s="7">
        <v>4400</v>
      </c>
    </row>
    <row r="1421" ht="30" customHeight="1" spans="1:28">
      <c r="A1421" s="4">
        <v>1415</v>
      </c>
      <c r="B1421" s="4" t="s">
        <v>3146</v>
      </c>
      <c r="C1421" s="4" t="s">
        <v>3969</v>
      </c>
      <c r="D1421" s="7" t="s">
        <v>3986</v>
      </c>
      <c r="E1421" s="7" t="s">
        <v>220</v>
      </c>
      <c r="F1421" s="7" t="s">
        <v>3987</v>
      </c>
      <c r="G1421" s="4" t="s">
        <v>40</v>
      </c>
      <c r="H1421" s="7" t="s">
        <v>3986</v>
      </c>
      <c r="I1421" s="7" t="s">
        <v>220</v>
      </c>
      <c r="J1421" s="4" t="s">
        <v>47</v>
      </c>
      <c r="K1421" s="4" t="s">
        <v>48</v>
      </c>
      <c r="L1421" s="4" t="s">
        <v>828</v>
      </c>
      <c r="M1421" s="4" t="s">
        <v>50</v>
      </c>
      <c r="N1421" s="4" t="s">
        <v>3444</v>
      </c>
      <c r="O1421" s="4">
        <v>12</v>
      </c>
      <c r="P1421" s="4"/>
      <c r="Q1421" s="4" t="s">
        <v>52</v>
      </c>
      <c r="R1421" s="4">
        <v>400</v>
      </c>
      <c r="S1421" s="4">
        <v>400</v>
      </c>
      <c r="T1421" s="4" t="s">
        <v>53</v>
      </c>
      <c r="U1421" s="4" t="s">
        <v>42</v>
      </c>
      <c r="V1421" s="4">
        <v>54000</v>
      </c>
      <c r="W1421" s="7">
        <v>1200</v>
      </c>
      <c r="X1421" s="8">
        <v>3200</v>
      </c>
      <c r="Y1421" s="7"/>
      <c r="Z1421" s="7"/>
      <c r="AA1421" s="7" t="s">
        <v>42</v>
      </c>
      <c r="AB1421" s="7">
        <v>4400</v>
      </c>
    </row>
    <row r="1422" ht="30" customHeight="1" spans="1:28">
      <c r="A1422" s="4">
        <v>1416</v>
      </c>
      <c r="B1422" s="4" t="s">
        <v>3146</v>
      </c>
      <c r="C1422" s="4" t="s">
        <v>3969</v>
      </c>
      <c r="D1422" s="7" t="s">
        <v>3986</v>
      </c>
      <c r="E1422" s="7" t="s">
        <v>220</v>
      </c>
      <c r="F1422" s="7" t="s">
        <v>3987</v>
      </c>
      <c r="G1422" s="4"/>
      <c r="H1422" s="7" t="s">
        <v>3988</v>
      </c>
      <c r="I1422" s="7" t="s">
        <v>3989</v>
      </c>
      <c r="J1422" s="4" t="s">
        <v>47</v>
      </c>
      <c r="K1422" s="4" t="s">
        <v>48</v>
      </c>
      <c r="L1422" s="4" t="s">
        <v>49</v>
      </c>
      <c r="M1422" s="4" t="s">
        <v>50</v>
      </c>
      <c r="N1422" s="4" t="s">
        <v>3444</v>
      </c>
      <c r="O1422" s="4">
        <v>12</v>
      </c>
      <c r="P1422" s="4"/>
      <c r="Q1422" s="4" t="s">
        <v>52</v>
      </c>
      <c r="R1422" s="4">
        <v>400</v>
      </c>
      <c r="S1422" s="4">
        <v>400</v>
      </c>
      <c r="T1422" s="4" t="s">
        <v>53</v>
      </c>
      <c r="U1422" s="4" t="s">
        <v>42</v>
      </c>
      <c r="V1422" s="4">
        <v>39000</v>
      </c>
      <c r="W1422" s="7">
        <v>1000</v>
      </c>
      <c r="X1422" s="10"/>
      <c r="Y1422" s="7"/>
      <c r="Z1422" s="7"/>
      <c r="AA1422" s="7"/>
      <c r="AB1422" s="7"/>
    </row>
    <row r="1423" ht="30" customHeight="1" spans="1:28">
      <c r="A1423" s="4">
        <v>1417</v>
      </c>
      <c r="B1423" s="4" t="s">
        <v>3146</v>
      </c>
      <c r="C1423" s="4" t="s">
        <v>3969</v>
      </c>
      <c r="D1423" s="7" t="s">
        <v>3986</v>
      </c>
      <c r="E1423" s="7" t="s">
        <v>220</v>
      </c>
      <c r="F1423" s="7" t="s">
        <v>3987</v>
      </c>
      <c r="G1423" s="4"/>
      <c r="H1423" s="7" t="s">
        <v>3990</v>
      </c>
      <c r="I1423" s="7" t="s">
        <v>1029</v>
      </c>
      <c r="J1423" s="4" t="s">
        <v>47</v>
      </c>
      <c r="K1423" s="4" t="s">
        <v>48</v>
      </c>
      <c r="L1423" s="4" t="s">
        <v>49</v>
      </c>
      <c r="M1423" s="4" t="s">
        <v>50</v>
      </c>
      <c r="N1423" s="4" t="s">
        <v>3991</v>
      </c>
      <c r="O1423" s="4">
        <v>11</v>
      </c>
      <c r="P1423" s="4"/>
      <c r="Q1423" s="4" t="s">
        <v>52</v>
      </c>
      <c r="R1423" s="4">
        <v>400</v>
      </c>
      <c r="S1423" s="4">
        <v>400</v>
      </c>
      <c r="T1423" s="4" t="s">
        <v>53</v>
      </c>
      <c r="U1423" s="4" t="s">
        <v>42</v>
      </c>
      <c r="V1423" s="4">
        <v>31000</v>
      </c>
      <c r="W1423" s="7">
        <v>1000</v>
      </c>
      <c r="X1423" s="9"/>
      <c r="Y1423" s="7"/>
      <c r="Z1423" s="7"/>
      <c r="AA1423" s="7"/>
      <c r="AB1423" s="7"/>
    </row>
    <row r="1424" ht="30" customHeight="1" spans="1:28">
      <c r="A1424" s="4">
        <v>1418</v>
      </c>
      <c r="B1424" s="4" t="s">
        <v>3146</v>
      </c>
      <c r="C1424" s="4" t="s">
        <v>3969</v>
      </c>
      <c r="D1424" s="7" t="s">
        <v>3992</v>
      </c>
      <c r="E1424" s="7" t="s">
        <v>3958</v>
      </c>
      <c r="F1424" s="7" t="s">
        <v>3993</v>
      </c>
      <c r="G1424" s="4" t="s">
        <v>40</v>
      </c>
      <c r="H1424" s="7" t="s">
        <v>3992</v>
      </c>
      <c r="I1424" s="7" t="s">
        <v>3958</v>
      </c>
      <c r="J1424" s="4" t="s">
        <v>47</v>
      </c>
      <c r="K1424" s="4" t="s">
        <v>48</v>
      </c>
      <c r="L1424" s="4" t="s">
        <v>1295</v>
      </c>
      <c r="M1424" s="4" t="s">
        <v>50</v>
      </c>
      <c r="N1424" s="4" t="s">
        <v>3980</v>
      </c>
      <c r="O1424" s="4">
        <v>6</v>
      </c>
      <c r="P1424" s="4"/>
      <c r="Q1424" s="4" t="s">
        <v>52</v>
      </c>
      <c r="R1424" s="4">
        <v>400</v>
      </c>
      <c r="S1424" s="4">
        <v>400</v>
      </c>
      <c r="T1424" s="4" t="s">
        <v>53</v>
      </c>
      <c r="U1424" s="4" t="s">
        <v>42</v>
      </c>
      <c r="V1424" s="4">
        <v>25000</v>
      </c>
      <c r="W1424" s="4">
        <v>700</v>
      </c>
      <c r="X1424" s="4">
        <v>700</v>
      </c>
      <c r="Y1424" s="7">
        <v>2085</v>
      </c>
      <c r="Z1424" s="7"/>
      <c r="AA1424" s="7" t="s">
        <v>42</v>
      </c>
      <c r="AB1424" s="7">
        <v>1100</v>
      </c>
    </row>
    <row r="1425" ht="30" customHeight="1" spans="1:28">
      <c r="A1425" s="4">
        <v>1419</v>
      </c>
      <c r="B1425" s="4" t="s">
        <v>3146</v>
      </c>
      <c r="C1425" s="4" t="s">
        <v>3969</v>
      </c>
      <c r="D1425" s="7" t="s">
        <v>3994</v>
      </c>
      <c r="E1425" s="7" t="s">
        <v>764</v>
      </c>
      <c r="F1425" s="7" t="s">
        <v>3995</v>
      </c>
      <c r="G1425" s="4" t="s">
        <v>40</v>
      </c>
      <c r="H1425" s="7" t="s">
        <v>3994</v>
      </c>
      <c r="I1425" s="7" t="s">
        <v>764</v>
      </c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 t="s">
        <v>53</v>
      </c>
      <c r="U1425" s="4" t="s">
        <v>42</v>
      </c>
      <c r="V1425" s="4">
        <v>18000</v>
      </c>
      <c r="W1425" s="4">
        <v>700</v>
      </c>
      <c r="X1425" s="8">
        <v>1700</v>
      </c>
      <c r="Y1425" s="7"/>
      <c r="Z1425" s="7"/>
      <c r="AA1425" s="7" t="s">
        <v>42</v>
      </c>
      <c r="AB1425" s="7">
        <v>1700</v>
      </c>
    </row>
    <row r="1426" ht="30" customHeight="1" spans="1:28">
      <c r="A1426" s="4">
        <v>1420</v>
      </c>
      <c r="B1426" s="4" t="s">
        <v>3146</v>
      </c>
      <c r="C1426" s="4" t="s">
        <v>3969</v>
      </c>
      <c r="D1426" s="7" t="s">
        <v>3994</v>
      </c>
      <c r="E1426" s="7" t="s">
        <v>764</v>
      </c>
      <c r="F1426" s="7" t="s">
        <v>3995</v>
      </c>
      <c r="G1426" s="4"/>
      <c r="H1426" s="7" t="s">
        <v>3996</v>
      </c>
      <c r="I1426" s="7" t="s">
        <v>418</v>
      </c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 t="s">
        <v>53</v>
      </c>
      <c r="U1426" s="4" t="s">
        <v>42</v>
      </c>
      <c r="V1426" s="4">
        <v>35000</v>
      </c>
      <c r="W1426" s="7">
        <v>1000</v>
      </c>
      <c r="X1426" s="9"/>
      <c r="Y1426" s="7"/>
      <c r="Z1426" s="7"/>
      <c r="AA1426" s="7"/>
      <c r="AB1426" s="7"/>
    </row>
    <row r="1427" ht="30" customHeight="1" spans="1:28">
      <c r="A1427" s="4">
        <v>1421</v>
      </c>
      <c r="B1427" s="4" t="s">
        <v>3146</v>
      </c>
      <c r="C1427" s="4" t="s">
        <v>3969</v>
      </c>
      <c r="D1427" s="4" t="s">
        <v>3997</v>
      </c>
      <c r="E1427" s="7" t="s">
        <v>2430</v>
      </c>
      <c r="F1427" s="7" t="s">
        <v>3998</v>
      </c>
      <c r="G1427" s="4" t="s">
        <v>40</v>
      </c>
      <c r="H1427" s="7" t="s">
        <v>3997</v>
      </c>
      <c r="I1427" s="7" t="s">
        <v>2430</v>
      </c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 t="s">
        <v>53</v>
      </c>
      <c r="U1427" s="4" t="s">
        <v>42</v>
      </c>
      <c r="V1427" s="4">
        <v>30000</v>
      </c>
      <c r="W1427" s="7">
        <v>1000</v>
      </c>
      <c r="X1427" s="8">
        <v>6900</v>
      </c>
      <c r="Y1427" s="7"/>
      <c r="Z1427" s="7"/>
      <c r="AA1427" s="7" t="s">
        <v>42</v>
      </c>
      <c r="AB1427" s="7">
        <v>9300</v>
      </c>
    </row>
    <row r="1428" ht="30" customHeight="1" spans="1:28">
      <c r="A1428" s="4">
        <v>1422</v>
      </c>
      <c r="B1428" s="4" t="s">
        <v>3146</v>
      </c>
      <c r="C1428" s="4" t="s">
        <v>3969</v>
      </c>
      <c r="D1428" s="4" t="s">
        <v>3997</v>
      </c>
      <c r="E1428" s="7" t="s">
        <v>2430</v>
      </c>
      <c r="F1428" s="7" t="s">
        <v>3998</v>
      </c>
      <c r="G1428" s="4"/>
      <c r="H1428" s="7" t="s">
        <v>3999</v>
      </c>
      <c r="I1428" s="7" t="s">
        <v>1108</v>
      </c>
      <c r="J1428" s="4" t="s">
        <v>149</v>
      </c>
      <c r="K1428" s="4" t="s">
        <v>564</v>
      </c>
      <c r="L1428" s="4" t="s">
        <v>3234</v>
      </c>
      <c r="M1428" s="4" t="s">
        <v>152</v>
      </c>
      <c r="N1428" s="4" t="s">
        <v>3444</v>
      </c>
      <c r="O1428" s="4">
        <v>12</v>
      </c>
      <c r="P1428" s="4"/>
      <c r="Q1428" s="4" t="s">
        <v>52</v>
      </c>
      <c r="R1428" s="4">
        <v>1200</v>
      </c>
      <c r="S1428" s="4">
        <v>1200</v>
      </c>
      <c r="T1428" s="4" t="s">
        <v>53</v>
      </c>
      <c r="U1428" s="4" t="s">
        <v>52</v>
      </c>
      <c r="V1428" s="4">
        <v>87336</v>
      </c>
      <c r="W1428" s="7">
        <v>3200</v>
      </c>
      <c r="X1428" s="10"/>
      <c r="Y1428" s="7"/>
      <c r="Z1428" s="7"/>
      <c r="AA1428" s="7"/>
      <c r="AB1428" s="7"/>
    </row>
    <row r="1429" ht="30" customHeight="1" spans="1:28">
      <c r="A1429" s="4">
        <v>1423</v>
      </c>
      <c r="B1429" s="4" t="s">
        <v>3146</v>
      </c>
      <c r="C1429" s="4" t="s">
        <v>3969</v>
      </c>
      <c r="D1429" s="4" t="s">
        <v>3997</v>
      </c>
      <c r="E1429" s="7" t="s">
        <v>2430</v>
      </c>
      <c r="F1429" s="7" t="s">
        <v>3998</v>
      </c>
      <c r="G1429" s="4"/>
      <c r="H1429" s="7" t="s">
        <v>3739</v>
      </c>
      <c r="I1429" s="7" t="s">
        <v>830</v>
      </c>
      <c r="J1429" s="4" t="s">
        <v>149</v>
      </c>
      <c r="K1429" s="4" t="s">
        <v>564</v>
      </c>
      <c r="L1429" s="4" t="s">
        <v>3234</v>
      </c>
      <c r="M1429" s="4" t="s">
        <v>152</v>
      </c>
      <c r="N1429" s="4" t="s">
        <v>4000</v>
      </c>
      <c r="O1429" s="4">
        <v>6</v>
      </c>
      <c r="P1429" s="4"/>
      <c r="Q1429" s="4" t="s">
        <v>52</v>
      </c>
      <c r="R1429" s="4">
        <v>1200</v>
      </c>
      <c r="S1429" s="4">
        <v>1200</v>
      </c>
      <c r="T1429" s="4" t="s">
        <v>53</v>
      </c>
      <c r="U1429" s="4" t="s">
        <v>52</v>
      </c>
      <c r="V1429" s="4">
        <v>24000</v>
      </c>
      <c r="W1429" s="4">
        <v>2700</v>
      </c>
      <c r="X1429" s="9"/>
      <c r="Y1429" s="7"/>
      <c r="Z1429" s="7"/>
      <c r="AA1429" s="7"/>
      <c r="AB1429" s="7"/>
    </row>
    <row r="1430" ht="30" customHeight="1" spans="1:28">
      <c r="A1430" s="4">
        <v>1424</v>
      </c>
      <c r="B1430" s="4" t="s">
        <v>3146</v>
      </c>
      <c r="C1430" s="4" t="s">
        <v>3969</v>
      </c>
      <c r="D1430" s="7" t="s">
        <v>4001</v>
      </c>
      <c r="E1430" s="7" t="s">
        <v>226</v>
      </c>
      <c r="F1430" s="7" t="s">
        <v>4002</v>
      </c>
      <c r="G1430" s="4" t="s">
        <v>40</v>
      </c>
      <c r="H1430" s="7" t="s">
        <v>4001</v>
      </c>
      <c r="I1430" s="7" t="s">
        <v>226</v>
      </c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 t="s">
        <v>53</v>
      </c>
      <c r="U1430" s="4" t="s">
        <v>42</v>
      </c>
      <c r="V1430" s="4">
        <v>38500</v>
      </c>
      <c r="W1430" s="7">
        <v>1000</v>
      </c>
      <c r="X1430" s="4">
        <v>1000</v>
      </c>
      <c r="Y1430" s="7">
        <v>4050</v>
      </c>
      <c r="Z1430" s="7">
        <v>5400</v>
      </c>
      <c r="AA1430" s="7" t="s">
        <v>42</v>
      </c>
      <c r="AB1430" s="7">
        <v>1000</v>
      </c>
    </row>
    <row r="1431" ht="30" customHeight="1" spans="1:28">
      <c r="A1431" s="4">
        <v>1425</v>
      </c>
      <c r="B1431" s="4" t="s">
        <v>3146</v>
      </c>
      <c r="C1431" s="4" t="s">
        <v>3969</v>
      </c>
      <c r="D1431" s="7" t="s">
        <v>4003</v>
      </c>
      <c r="E1431" s="7" t="s">
        <v>4004</v>
      </c>
      <c r="F1431" s="7" t="s">
        <v>4005</v>
      </c>
      <c r="G1431" s="4" t="s">
        <v>40</v>
      </c>
      <c r="H1431" s="7" t="s">
        <v>4006</v>
      </c>
      <c r="I1431" s="7" t="s">
        <v>3931</v>
      </c>
      <c r="J1431" s="4" t="s">
        <v>47</v>
      </c>
      <c r="K1431" s="4" t="s">
        <v>48</v>
      </c>
      <c r="L1431" s="4" t="s">
        <v>49</v>
      </c>
      <c r="M1431" s="4" t="s">
        <v>50</v>
      </c>
      <c r="N1431" s="4" t="s">
        <v>3444</v>
      </c>
      <c r="O1431" s="4">
        <v>12</v>
      </c>
      <c r="P1431" s="4"/>
      <c r="Q1431" s="4" t="s">
        <v>52</v>
      </c>
      <c r="R1431" s="4">
        <v>400</v>
      </c>
      <c r="S1431" s="4">
        <v>400</v>
      </c>
      <c r="T1431" s="4" t="s">
        <v>53</v>
      </c>
      <c r="U1431" s="4" t="s">
        <v>42</v>
      </c>
      <c r="V1431" s="4">
        <v>67535</v>
      </c>
      <c r="W1431" s="7">
        <v>1200</v>
      </c>
      <c r="X1431" s="8">
        <v>4200</v>
      </c>
      <c r="Y1431" s="7">
        <v>2400</v>
      </c>
      <c r="Z1431" s="7">
        <v>5400</v>
      </c>
      <c r="AA1431" s="7" t="s">
        <v>42</v>
      </c>
      <c r="AB1431" s="7">
        <v>5800</v>
      </c>
    </row>
    <row r="1432" ht="30" customHeight="1" spans="1:28">
      <c r="A1432" s="4">
        <v>1426</v>
      </c>
      <c r="B1432" s="4" t="s">
        <v>3146</v>
      </c>
      <c r="C1432" s="4" t="s">
        <v>3969</v>
      </c>
      <c r="D1432" s="7" t="s">
        <v>4003</v>
      </c>
      <c r="E1432" s="7" t="s">
        <v>4004</v>
      </c>
      <c r="F1432" s="7" t="s">
        <v>4005</v>
      </c>
      <c r="G1432" s="4"/>
      <c r="H1432" s="7" t="s">
        <v>4007</v>
      </c>
      <c r="I1432" s="7" t="s">
        <v>3953</v>
      </c>
      <c r="J1432" s="4" t="s">
        <v>923</v>
      </c>
      <c r="K1432" s="4" t="s">
        <v>924</v>
      </c>
      <c r="L1432" s="4" t="s">
        <v>4008</v>
      </c>
      <c r="M1432" s="4" t="s">
        <v>152</v>
      </c>
      <c r="N1432" s="4" t="s">
        <v>3444</v>
      </c>
      <c r="O1432" s="4">
        <v>12</v>
      </c>
      <c r="P1432" s="4"/>
      <c r="Q1432" s="4" t="s">
        <v>52</v>
      </c>
      <c r="R1432" s="4">
        <v>1200</v>
      </c>
      <c r="S1432" s="4">
        <v>1200</v>
      </c>
      <c r="T1432" s="4" t="s">
        <v>53</v>
      </c>
      <c r="U1432" s="4" t="s">
        <v>52</v>
      </c>
      <c r="V1432" s="4">
        <v>40000</v>
      </c>
      <c r="W1432" s="7">
        <v>3000</v>
      </c>
      <c r="X1432" s="9"/>
      <c r="Y1432" s="7"/>
      <c r="Z1432" s="7"/>
      <c r="AA1432" s="7"/>
      <c r="AB1432" s="7"/>
    </row>
    <row r="1433" ht="30" customHeight="1" spans="1:28">
      <c r="A1433" s="4">
        <v>1427</v>
      </c>
      <c r="B1433" s="4" t="s">
        <v>3146</v>
      </c>
      <c r="C1433" s="4" t="s">
        <v>3969</v>
      </c>
      <c r="D1433" s="7" t="s">
        <v>4009</v>
      </c>
      <c r="E1433" s="7" t="s">
        <v>2467</v>
      </c>
      <c r="F1433" s="7" t="s">
        <v>4010</v>
      </c>
      <c r="G1433" s="4" t="s">
        <v>40</v>
      </c>
      <c r="H1433" s="7" t="s">
        <v>4011</v>
      </c>
      <c r="I1433" s="7" t="s">
        <v>4012</v>
      </c>
      <c r="J1433" s="4" t="s">
        <v>47</v>
      </c>
      <c r="K1433" s="4" t="s">
        <v>48</v>
      </c>
      <c r="L1433" s="4" t="s">
        <v>49</v>
      </c>
      <c r="M1433" s="4" t="s">
        <v>50</v>
      </c>
      <c r="N1433" s="4" t="s">
        <v>4013</v>
      </c>
      <c r="O1433" s="4">
        <v>8</v>
      </c>
      <c r="P1433" s="4"/>
      <c r="Q1433" s="4" t="s">
        <v>52</v>
      </c>
      <c r="R1433" s="4">
        <v>400</v>
      </c>
      <c r="S1433" s="4">
        <v>400</v>
      </c>
      <c r="T1433" s="4" t="s">
        <v>53</v>
      </c>
      <c r="U1433" s="4" t="s">
        <v>42</v>
      </c>
      <c r="V1433" s="4">
        <v>30000</v>
      </c>
      <c r="W1433" s="7">
        <v>1000</v>
      </c>
      <c r="X1433" s="4">
        <v>1000</v>
      </c>
      <c r="Y1433" s="4"/>
      <c r="Z1433" s="4"/>
      <c r="AA1433" s="4" t="s">
        <v>42</v>
      </c>
      <c r="AB1433" s="4">
        <v>1400</v>
      </c>
    </row>
    <row r="1434" ht="30" customHeight="1" spans="1:28">
      <c r="A1434" s="4">
        <v>1428</v>
      </c>
      <c r="B1434" s="4" t="s">
        <v>3146</v>
      </c>
      <c r="C1434" s="4" t="s">
        <v>3969</v>
      </c>
      <c r="D1434" s="7" t="s">
        <v>4014</v>
      </c>
      <c r="E1434" s="7" t="s">
        <v>1108</v>
      </c>
      <c r="F1434" s="7" t="s">
        <v>4015</v>
      </c>
      <c r="G1434" s="4" t="s">
        <v>40</v>
      </c>
      <c r="H1434" s="7" t="s">
        <v>4014</v>
      </c>
      <c r="I1434" s="7" t="s">
        <v>1108</v>
      </c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 t="s">
        <v>53</v>
      </c>
      <c r="U1434" s="4" t="s">
        <v>42</v>
      </c>
      <c r="V1434" s="4">
        <v>24000</v>
      </c>
      <c r="W1434" s="4">
        <v>700</v>
      </c>
      <c r="X1434" s="8">
        <v>1400</v>
      </c>
      <c r="Y1434" s="4">
        <v>900</v>
      </c>
      <c r="Z1434" s="4"/>
      <c r="AA1434" s="4" t="s">
        <v>42</v>
      </c>
      <c r="AB1434" s="4">
        <v>1400</v>
      </c>
    </row>
    <row r="1435" ht="30" customHeight="1" spans="1:28">
      <c r="A1435" s="4">
        <v>1429</v>
      </c>
      <c r="B1435" s="4" t="s">
        <v>3146</v>
      </c>
      <c r="C1435" s="4" t="s">
        <v>3969</v>
      </c>
      <c r="D1435" s="7" t="s">
        <v>4014</v>
      </c>
      <c r="E1435" s="7" t="s">
        <v>1108</v>
      </c>
      <c r="F1435" s="7" t="s">
        <v>4015</v>
      </c>
      <c r="G1435" s="4"/>
      <c r="H1435" s="7" t="s">
        <v>4016</v>
      </c>
      <c r="I1435" s="7" t="s">
        <v>77</v>
      </c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 t="s">
        <v>53</v>
      </c>
      <c r="U1435" s="4" t="s">
        <v>42</v>
      </c>
      <c r="V1435" s="4">
        <v>18000</v>
      </c>
      <c r="W1435" s="4">
        <v>700</v>
      </c>
      <c r="X1435" s="9"/>
      <c r="Y1435" s="4"/>
      <c r="Z1435" s="4"/>
      <c r="AA1435" s="4"/>
      <c r="AB1435" s="4"/>
    </row>
    <row r="1436" ht="30" customHeight="1" spans="1:28">
      <c r="A1436" s="4">
        <v>1430</v>
      </c>
      <c r="B1436" s="4" t="s">
        <v>3146</v>
      </c>
      <c r="C1436" s="4" t="s">
        <v>3969</v>
      </c>
      <c r="D1436" s="4" t="s">
        <v>4017</v>
      </c>
      <c r="E1436" s="4" t="s">
        <v>4018</v>
      </c>
      <c r="F1436" s="4" t="s">
        <v>4019</v>
      </c>
      <c r="G1436" s="4" t="s">
        <v>40</v>
      </c>
      <c r="H1436" s="7" t="s">
        <v>4017</v>
      </c>
      <c r="I1436" s="7" t="s">
        <v>4018</v>
      </c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 t="s">
        <v>53</v>
      </c>
      <c r="U1436" s="4" t="s">
        <v>42</v>
      </c>
      <c r="V1436" s="4">
        <v>54000</v>
      </c>
      <c r="W1436" s="7">
        <v>1200</v>
      </c>
      <c r="X1436" s="8">
        <v>5900</v>
      </c>
      <c r="Y1436" s="4"/>
      <c r="Z1436" s="4"/>
      <c r="AA1436" s="4" t="s">
        <v>42</v>
      </c>
      <c r="AB1436" s="4">
        <v>7100</v>
      </c>
    </row>
    <row r="1437" ht="30" customHeight="1" spans="1:28">
      <c r="A1437" s="4">
        <v>1431</v>
      </c>
      <c r="B1437" s="4" t="s">
        <v>3146</v>
      </c>
      <c r="C1437" s="4" t="s">
        <v>3969</v>
      </c>
      <c r="D1437" s="4" t="s">
        <v>4017</v>
      </c>
      <c r="E1437" s="4" t="s">
        <v>4018</v>
      </c>
      <c r="F1437" s="4" t="s">
        <v>4019</v>
      </c>
      <c r="G1437" s="4"/>
      <c r="H1437" s="7" t="s">
        <v>4020</v>
      </c>
      <c r="I1437" s="7" t="s">
        <v>4021</v>
      </c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 t="s">
        <v>53</v>
      </c>
      <c r="U1437" s="4" t="s">
        <v>42</v>
      </c>
      <c r="V1437" s="4">
        <v>45000</v>
      </c>
      <c r="W1437" s="7">
        <v>1000</v>
      </c>
      <c r="X1437" s="10"/>
      <c r="Y1437" s="4"/>
      <c r="Z1437" s="4"/>
      <c r="AA1437" s="4"/>
      <c r="AB1437" s="4"/>
    </row>
    <row r="1438" ht="30" customHeight="1" spans="1:28">
      <c r="A1438" s="4">
        <v>1432</v>
      </c>
      <c r="B1438" s="4" t="s">
        <v>3146</v>
      </c>
      <c r="C1438" s="4" t="s">
        <v>3969</v>
      </c>
      <c r="D1438" s="4" t="s">
        <v>4017</v>
      </c>
      <c r="E1438" s="4" t="s">
        <v>4018</v>
      </c>
      <c r="F1438" s="4" t="s">
        <v>4019</v>
      </c>
      <c r="G1438" s="4"/>
      <c r="H1438" s="7" t="s">
        <v>4022</v>
      </c>
      <c r="I1438" s="7" t="s">
        <v>3958</v>
      </c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 t="s">
        <v>53</v>
      </c>
      <c r="U1438" s="4" t="s">
        <v>42</v>
      </c>
      <c r="V1438" s="4">
        <v>18000</v>
      </c>
      <c r="W1438" s="4">
        <v>700</v>
      </c>
      <c r="X1438" s="10"/>
      <c r="Y1438" s="4"/>
      <c r="Z1438" s="4"/>
      <c r="AA1438" s="4"/>
      <c r="AB1438" s="4"/>
    </row>
    <row r="1439" ht="30" customHeight="1" spans="1:28">
      <c r="A1439" s="4">
        <v>1433</v>
      </c>
      <c r="B1439" s="4" t="s">
        <v>3146</v>
      </c>
      <c r="C1439" s="4" t="s">
        <v>3969</v>
      </c>
      <c r="D1439" s="4" t="s">
        <v>4017</v>
      </c>
      <c r="E1439" s="4" t="s">
        <v>4018</v>
      </c>
      <c r="F1439" s="4" t="s">
        <v>4019</v>
      </c>
      <c r="G1439" s="4"/>
      <c r="H1439" s="7" t="s">
        <v>4023</v>
      </c>
      <c r="I1439" s="7" t="s">
        <v>4024</v>
      </c>
      <c r="J1439" s="4" t="s">
        <v>923</v>
      </c>
      <c r="K1439" s="4" t="s">
        <v>4025</v>
      </c>
      <c r="L1439" s="4" t="s">
        <v>4026</v>
      </c>
      <c r="M1439" s="4" t="s">
        <v>152</v>
      </c>
      <c r="N1439" s="4" t="s">
        <v>3980</v>
      </c>
      <c r="O1439" s="4">
        <v>6</v>
      </c>
      <c r="P1439" s="4"/>
      <c r="Q1439" s="4" t="s">
        <v>52</v>
      </c>
      <c r="R1439" s="4">
        <v>1200</v>
      </c>
      <c r="S1439" s="4">
        <v>1200</v>
      </c>
      <c r="T1439" s="4" t="s">
        <v>53</v>
      </c>
      <c r="U1439" s="4" t="s">
        <v>52</v>
      </c>
      <c r="V1439" s="4">
        <v>34597</v>
      </c>
      <c r="W1439" s="7">
        <v>3000</v>
      </c>
      <c r="X1439" s="9"/>
      <c r="Y1439" s="4"/>
      <c r="Z1439" s="4"/>
      <c r="AA1439" s="4"/>
      <c r="AB1439" s="4"/>
    </row>
    <row r="1440" ht="30" customHeight="1" spans="1:28">
      <c r="A1440" s="4">
        <v>1434</v>
      </c>
      <c r="B1440" s="4" t="s">
        <v>3146</v>
      </c>
      <c r="C1440" s="4" t="s">
        <v>3969</v>
      </c>
      <c r="D1440" s="7" t="s">
        <v>4027</v>
      </c>
      <c r="E1440" s="7" t="s">
        <v>215</v>
      </c>
      <c r="F1440" s="7" t="s">
        <v>4028</v>
      </c>
      <c r="G1440" s="4" t="s">
        <v>40</v>
      </c>
      <c r="H1440" s="7" t="s">
        <v>4027</v>
      </c>
      <c r="I1440" s="7" t="s">
        <v>215</v>
      </c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 t="s">
        <v>53</v>
      </c>
      <c r="U1440" s="4" t="s">
        <v>42</v>
      </c>
      <c r="V1440" s="4">
        <v>35000</v>
      </c>
      <c r="W1440" s="7">
        <v>1000</v>
      </c>
      <c r="X1440" s="4">
        <v>1000</v>
      </c>
      <c r="Y1440" s="7"/>
      <c r="Z1440" s="7"/>
      <c r="AA1440" s="7" t="s">
        <v>42</v>
      </c>
      <c r="AB1440" s="7">
        <v>1000</v>
      </c>
    </row>
    <row r="1441" ht="30" customHeight="1" spans="1:28">
      <c r="A1441" s="4">
        <v>1435</v>
      </c>
      <c r="B1441" s="4" t="s">
        <v>3146</v>
      </c>
      <c r="C1441" s="4" t="s">
        <v>3969</v>
      </c>
      <c r="D1441" s="7" t="s">
        <v>4029</v>
      </c>
      <c r="E1441" s="7" t="s">
        <v>444</v>
      </c>
      <c r="F1441" s="7" t="s">
        <v>931</v>
      </c>
      <c r="G1441" s="4" t="s">
        <v>40</v>
      </c>
      <c r="H1441" s="7" t="s">
        <v>4029</v>
      </c>
      <c r="I1441" s="7" t="s">
        <v>444</v>
      </c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 t="s">
        <v>53</v>
      </c>
      <c r="U1441" s="4" t="s">
        <v>42</v>
      </c>
      <c r="V1441" s="4">
        <v>38000</v>
      </c>
      <c r="W1441" s="7">
        <v>1000</v>
      </c>
      <c r="X1441" s="4">
        <v>1000</v>
      </c>
      <c r="Y1441" s="7"/>
      <c r="Z1441" s="7"/>
      <c r="AA1441" s="7" t="s">
        <v>42</v>
      </c>
      <c r="AB1441" s="7">
        <v>1000</v>
      </c>
    </row>
    <row r="1442" ht="30" customHeight="1" spans="1:28">
      <c r="A1442" s="4">
        <v>1436</v>
      </c>
      <c r="B1442" s="4" t="s">
        <v>3146</v>
      </c>
      <c r="C1442" s="4" t="s">
        <v>3969</v>
      </c>
      <c r="D1442" s="7" t="s">
        <v>4030</v>
      </c>
      <c r="E1442" s="7" t="s">
        <v>4031</v>
      </c>
      <c r="F1442" s="7" t="s">
        <v>4032</v>
      </c>
      <c r="G1442" s="4" t="s">
        <v>40</v>
      </c>
      <c r="H1442" s="7" t="s">
        <v>4030</v>
      </c>
      <c r="I1442" s="7" t="s">
        <v>4031</v>
      </c>
      <c r="J1442" s="4" t="s">
        <v>1582</v>
      </c>
      <c r="K1442" s="4" t="s">
        <v>4033</v>
      </c>
      <c r="L1442" s="4" t="s">
        <v>4034</v>
      </c>
      <c r="M1442" s="4" t="s">
        <v>152</v>
      </c>
      <c r="N1442" s="4" t="s">
        <v>3444</v>
      </c>
      <c r="O1442" s="4">
        <v>12</v>
      </c>
      <c r="P1442" s="4"/>
      <c r="Q1442" s="4" t="s">
        <v>52</v>
      </c>
      <c r="R1442" s="4">
        <v>1200</v>
      </c>
      <c r="S1442" s="4">
        <v>1200</v>
      </c>
      <c r="T1442" s="4" t="s">
        <v>53</v>
      </c>
      <c r="U1442" s="4" t="s">
        <v>42</v>
      </c>
      <c r="V1442" s="4">
        <v>60000</v>
      </c>
      <c r="W1442" s="7">
        <v>1200</v>
      </c>
      <c r="X1442" s="4">
        <v>1200</v>
      </c>
      <c r="Y1442" s="7"/>
      <c r="Z1442" s="7"/>
      <c r="AA1442" s="7" t="s">
        <v>42</v>
      </c>
      <c r="AB1442" s="7">
        <v>2400</v>
      </c>
    </row>
    <row r="1443" ht="30" customHeight="1" spans="1:28">
      <c r="A1443" s="4">
        <v>1437</v>
      </c>
      <c r="B1443" s="4" t="s">
        <v>3146</v>
      </c>
      <c r="C1443" s="4" t="s">
        <v>3969</v>
      </c>
      <c r="D1443" s="4" t="s">
        <v>4035</v>
      </c>
      <c r="E1443" s="4" t="s">
        <v>4024</v>
      </c>
      <c r="F1443" s="4" t="s">
        <v>4036</v>
      </c>
      <c r="G1443" s="4" t="s">
        <v>40</v>
      </c>
      <c r="H1443" s="7" t="s">
        <v>4035</v>
      </c>
      <c r="I1443" s="7" t="s">
        <v>4024</v>
      </c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 t="s">
        <v>53</v>
      </c>
      <c r="U1443" s="4" t="s">
        <v>42</v>
      </c>
      <c r="V1443" s="4">
        <v>38000</v>
      </c>
      <c r="W1443" s="7">
        <v>1000</v>
      </c>
      <c r="X1443" s="8">
        <v>2700</v>
      </c>
      <c r="Y1443" s="4">
        <v>500</v>
      </c>
      <c r="Z1443" s="4"/>
      <c r="AA1443" s="4" t="s">
        <v>42</v>
      </c>
      <c r="AB1443" s="4">
        <v>2700</v>
      </c>
    </row>
    <row r="1444" ht="30" customHeight="1" spans="1:28">
      <c r="A1444" s="4">
        <v>1438</v>
      </c>
      <c r="B1444" s="4" t="s">
        <v>3146</v>
      </c>
      <c r="C1444" s="4" t="s">
        <v>3969</v>
      </c>
      <c r="D1444" s="4" t="s">
        <v>4035</v>
      </c>
      <c r="E1444" s="4" t="s">
        <v>4024</v>
      </c>
      <c r="F1444" s="4" t="s">
        <v>4036</v>
      </c>
      <c r="G1444" s="4"/>
      <c r="H1444" s="7" t="s">
        <v>4037</v>
      </c>
      <c r="I1444" s="7" t="s">
        <v>4038</v>
      </c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 t="s">
        <v>53</v>
      </c>
      <c r="U1444" s="4" t="s">
        <v>42</v>
      </c>
      <c r="V1444" s="4">
        <v>40000</v>
      </c>
      <c r="W1444" s="7">
        <v>1000</v>
      </c>
      <c r="X1444" s="10"/>
      <c r="Y1444" s="4"/>
      <c r="Z1444" s="4"/>
      <c r="AA1444" s="4"/>
      <c r="AB1444" s="4"/>
    </row>
    <row r="1445" ht="30" customHeight="1" spans="1:28">
      <c r="A1445" s="4">
        <v>1439</v>
      </c>
      <c r="B1445" s="4" t="s">
        <v>3146</v>
      </c>
      <c r="C1445" s="4" t="s">
        <v>3969</v>
      </c>
      <c r="D1445" s="4" t="s">
        <v>4035</v>
      </c>
      <c r="E1445" s="4" t="s">
        <v>4024</v>
      </c>
      <c r="F1445" s="4" t="s">
        <v>4036</v>
      </c>
      <c r="G1445" s="4"/>
      <c r="H1445" s="7" t="s">
        <v>4039</v>
      </c>
      <c r="I1445" s="7" t="s">
        <v>4040</v>
      </c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 t="s">
        <v>53</v>
      </c>
      <c r="U1445" s="4" t="s">
        <v>42</v>
      </c>
      <c r="V1445" s="4">
        <v>23977</v>
      </c>
      <c r="W1445" s="4">
        <v>700</v>
      </c>
      <c r="X1445" s="9"/>
      <c r="Y1445" s="4"/>
      <c r="Z1445" s="4"/>
      <c r="AA1445" s="4"/>
      <c r="AB1445" s="4"/>
    </row>
    <row r="1446" ht="30" customHeight="1" spans="1:28">
      <c r="A1446" s="4">
        <v>1440</v>
      </c>
      <c r="B1446" s="4" t="s">
        <v>3146</v>
      </c>
      <c r="C1446" s="4" t="s">
        <v>3969</v>
      </c>
      <c r="D1446" s="7" t="s">
        <v>4041</v>
      </c>
      <c r="E1446" s="7" t="s">
        <v>4042</v>
      </c>
      <c r="F1446" s="7" t="s">
        <v>4043</v>
      </c>
      <c r="G1446" s="4" t="s">
        <v>40</v>
      </c>
      <c r="H1446" s="7" t="s">
        <v>4041</v>
      </c>
      <c r="I1446" s="7" t="s">
        <v>4042</v>
      </c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 t="s">
        <v>53</v>
      </c>
      <c r="U1446" s="4" t="s">
        <v>42</v>
      </c>
      <c r="V1446" s="4">
        <v>30000</v>
      </c>
      <c r="W1446" s="7">
        <v>1000</v>
      </c>
      <c r="X1446" s="4">
        <v>1000</v>
      </c>
      <c r="Y1446" s="7"/>
      <c r="Z1446" s="7"/>
      <c r="AA1446" s="7" t="s">
        <v>42</v>
      </c>
      <c r="AB1446" s="7">
        <v>1000</v>
      </c>
    </row>
    <row r="1447" ht="30" customHeight="1" spans="1:28">
      <c r="A1447" s="4">
        <v>1441</v>
      </c>
      <c r="B1447" s="4" t="s">
        <v>3146</v>
      </c>
      <c r="C1447" s="4" t="s">
        <v>3969</v>
      </c>
      <c r="D1447" s="4" t="s">
        <v>4044</v>
      </c>
      <c r="E1447" s="4" t="s">
        <v>3940</v>
      </c>
      <c r="F1447" s="4" t="s">
        <v>4045</v>
      </c>
      <c r="G1447" s="4" t="s">
        <v>40</v>
      </c>
      <c r="H1447" s="7" t="s">
        <v>4046</v>
      </c>
      <c r="I1447" s="7" t="s">
        <v>3953</v>
      </c>
      <c r="J1447" s="4" t="s">
        <v>667</v>
      </c>
      <c r="K1447" s="4" t="s">
        <v>1597</v>
      </c>
      <c r="L1447" s="4" t="s">
        <v>1606</v>
      </c>
      <c r="M1447" s="4" t="s">
        <v>152</v>
      </c>
      <c r="N1447" s="4" t="s">
        <v>3991</v>
      </c>
      <c r="O1447" s="4">
        <v>11</v>
      </c>
      <c r="P1447" s="4"/>
      <c r="Q1447" s="4" t="s">
        <v>52</v>
      </c>
      <c r="R1447" s="4">
        <v>1200</v>
      </c>
      <c r="S1447" s="4">
        <v>1200</v>
      </c>
      <c r="T1447" s="4" t="s">
        <v>53</v>
      </c>
      <c r="U1447" s="4" t="s">
        <v>52</v>
      </c>
      <c r="V1447" s="4">
        <v>82158</v>
      </c>
      <c r="W1447" s="7">
        <v>3200</v>
      </c>
      <c r="X1447" s="8">
        <v>6400</v>
      </c>
      <c r="Y1447" s="4"/>
      <c r="Z1447" s="4"/>
      <c r="AA1447" s="4" t="s">
        <v>42</v>
      </c>
      <c r="AB1447" s="4">
        <v>8000</v>
      </c>
    </row>
    <row r="1448" ht="30" customHeight="1" spans="1:28">
      <c r="A1448" s="4">
        <v>1442</v>
      </c>
      <c r="B1448" s="4" t="s">
        <v>3146</v>
      </c>
      <c r="C1448" s="4" t="s">
        <v>3969</v>
      </c>
      <c r="D1448" s="4" t="s">
        <v>4044</v>
      </c>
      <c r="E1448" s="4" t="s">
        <v>3940</v>
      </c>
      <c r="F1448" s="4" t="s">
        <v>4045</v>
      </c>
      <c r="G1448" s="4"/>
      <c r="H1448" s="7" t="s">
        <v>4047</v>
      </c>
      <c r="I1448" s="7" t="s">
        <v>3931</v>
      </c>
      <c r="J1448" s="4" t="s">
        <v>47</v>
      </c>
      <c r="K1448" s="4" t="s">
        <v>902</v>
      </c>
      <c r="L1448" s="4" t="s">
        <v>2016</v>
      </c>
      <c r="M1448" s="4" t="s">
        <v>50</v>
      </c>
      <c r="N1448" s="4" t="s">
        <v>3444</v>
      </c>
      <c r="O1448" s="4">
        <v>12</v>
      </c>
      <c r="P1448" s="4"/>
      <c r="Q1448" s="4" t="s">
        <v>52</v>
      </c>
      <c r="R1448" s="4">
        <v>400</v>
      </c>
      <c r="S1448" s="4">
        <v>400</v>
      </c>
      <c r="T1448" s="4" t="s">
        <v>53</v>
      </c>
      <c r="U1448" s="4" t="s">
        <v>52</v>
      </c>
      <c r="V1448" s="4">
        <v>64800</v>
      </c>
      <c r="W1448" s="7">
        <v>3200</v>
      </c>
      <c r="X1448" s="9"/>
      <c r="Y1448" s="4"/>
      <c r="Z1448" s="4"/>
      <c r="AA1448" s="4"/>
      <c r="AB1448" s="4"/>
    </row>
    <row r="1449" ht="30" customHeight="1" spans="1:28">
      <c r="A1449" s="4">
        <v>1443</v>
      </c>
      <c r="B1449" s="4" t="s">
        <v>3146</v>
      </c>
      <c r="C1449" s="4" t="s">
        <v>3969</v>
      </c>
      <c r="D1449" s="4" t="s">
        <v>4048</v>
      </c>
      <c r="E1449" s="4" t="s">
        <v>4049</v>
      </c>
      <c r="F1449" s="4" t="s">
        <v>4050</v>
      </c>
      <c r="G1449" s="4" t="s">
        <v>40</v>
      </c>
      <c r="H1449" s="7" t="s">
        <v>4048</v>
      </c>
      <c r="I1449" s="7" t="s">
        <v>4049</v>
      </c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 t="s">
        <v>53</v>
      </c>
      <c r="U1449" s="4" t="s">
        <v>42</v>
      </c>
      <c r="V1449" s="4">
        <v>60000</v>
      </c>
      <c r="W1449" s="7">
        <v>1200</v>
      </c>
      <c r="X1449" s="8">
        <v>5600</v>
      </c>
      <c r="Y1449" s="4"/>
      <c r="Z1449" s="4"/>
      <c r="AA1449" s="4" t="s">
        <v>42</v>
      </c>
      <c r="AB1449" s="4">
        <v>6800</v>
      </c>
    </row>
    <row r="1450" ht="30" customHeight="1" spans="1:28">
      <c r="A1450" s="4">
        <v>1444</v>
      </c>
      <c r="B1450" s="4" t="s">
        <v>3146</v>
      </c>
      <c r="C1450" s="4" t="s">
        <v>3969</v>
      </c>
      <c r="D1450" s="4" t="s">
        <v>4048</v>
      </c>
      <c r="E1450" s="4" t="s">
        <v>4049</v>
      </c>
      <c r="F1450" s="4" t="s">
        <v>4050</v>
      </c>
      <c r="G1450" s="4"/>
      <c r="H1450" s="7" t="s">
        <v>4051</v>
      </c>
      <c r="I1450" s="7" t="s">
        <v>4052</v>
      </c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 t="s">
        <v>53</v>
      </c>
      <c r="U1450" s="4" t="s">
        <v>42</v>
      </c>
      <c r="V1450" s="4">
        <v>58000</v>
      </c>
      <c r="W1450" s="7">
        <v>1200</v>
      </c>
      <c r="X1450" s="10"/>
      <c r="Y1450" s="4"/>
      <c r="Z1450" s="4"/>
      <c r="AA1450" s="4"/>
      <c r="AB1450" s="4"/>
    </row>
    <row r="1451" ht="30" customHeight="1" spans="1:28">
      <c r="A1451" s="4">
        <v>1445</v>
      </c>
      <c r="B1451" s="4" t="s">
        <v>3146</v>
      </c>
      <c r="C1451" s="4" t="s">
        <v>3969</v>
      </c>
      <c r="D1451" s="4" t="s">
        <v>4048</v>
      </c>
      <c r="E1451" s="4" t="s">
        <v>4049</v>
      </c>
      <c r="F1451" s="4" t="s">
        <v>4050</v>
      </c>
      <c r="G1451" s="4"/>
      <c r="H1451" s="7" t="s">
        <v>4053</v>
      </c>
      <c r="I1451" s="7" t="s">
        <v>4031</v>
      </c>
      <c r="J1451" s="4" t="s">
        <v>923</v>
      </c>
      <c r="K1451" s="4" t="s">
        <v>924</v>
      </c>
      <c r="L1451" s="4" t="s">
        <v>4054</v>
      </c>
      <c r="M1451" s="4" t="s">
        <v>152</v>
      </c>
      <c r="N1451" s="4" t="s">
        <v>3444</v>
      </c>
      <c r="O1451" s="4">
        <v>12</v>
      </c>
      <c r="P1451" s="4"/>
      <c r="Q1451" s="4" t="s">
        <v>52</v>
      </c>
      <c r="R1451" s="4">
        <v>1200</v>
      </c>
      <c r="S1451" s="4">
        <v>1200</v>
      </c>
      <c r="T1451" s="4" t="s">
        <v>53</v>
      </c>
      <c r="U1451" s="4" t="s">
        <v>52</v>
      </c>
      <c r="V1451" s="4">
        <v>50400</v>
      </c>
      <c r="W1451" s="7">
        <v>3200</v>
      </c>
      <c r="X1451" s="9"/>
      <c r="Y1451" s="4"/>
      <c r="Z1451" s="4"/>
      <c r="AA1451" s="4"/>
      <c r="AB1451" s="4"/>
    </row>
    <row r="1452" ht="30" customHeight="1" spans="1:28">
      <c r="A1452" s="4">
        <v>1446</v>
      </c>
      <c r="B1452" s="5" t="s">
        <v>3146</v>
      </c>
      <c r="C1452" s="5" t="s">
        <v>4055</v>
      </c>
      <c r="D1452" s="5" t="s">
        <v>4056</v>
      </c>
      <c r="E1452" s="5" t="s">
        <v>3473</v>
      </c>
      <c r="F1452" s="5" t="s">
        <v>4057</v>
      </c>
      <c r="G1452" s="5" t="s">
        <v>40</v>
      </c>
      <c r="H1452" s="5" t="s">
        <v>2776</v>
      </c>
      <c r="I1452" s="5" t="s">
        <v>1904</v>
      </c>
      <c r="J1452" s="5"/>
      <c r="K1452" s="5"/>
      <c r="L1452" s="5"/>
      <c r="M1452" s="5"/>
      <c r="N1452" s="5"/>
      <c r="O1452" s="5"/>
      <c r="P1452" s="5"/>
      <c r="Q1452" s="5"/>
      <c r="R1452" s="34"/>
      <c r="S1452" s="35"/>
      <c r="T1452" s="4" t="s">
        <v>53</v>
      </c>
      <c r="U1452" s="4" t="s">
        <v>42</v>
      </c>
      <c r="V1452" s="34">
        <v>35421</v>
      </c>
      <c r="W1452" s="36">
        <v>1000</v>
      </c>
      <c r="X1452" s="37">
        <v>2000</v>
      </c>
      <c r="Y1452" s="5"/>
      <c r="Z1452" s="5"/>
      <c r="AA1452" s="5" t="s">
        <v>42</v>
      </c>
      <c r="AB1452" s="5">
        <v>2000</v>
      </c>
    </row>
    <row r="1453" ht="30" customHeight="1" spans="1:28">
      <c r="A1453" s="4">
        <v>1447</v>
      </c>
      <c r="B1453" s="5" t="s">
        <v>3146</v>
      </c>
      <c r="C1453" s="5" t="s">
        <v>4055</v>
      </c>
      <c r="D1453" s="5" t="s">
        <v>4056</v>
      </c>
      <c r="E1453" s="5" t="s">
        <v>3473</v>
      </c>
      <c r="F1453" s="5" t="s">
        <v>4057</v>
      </c>
      <c r="G1453" s="5"/>
      <c r="H1453" s="5" t="s">
        <v>4058</v>
      </c>
      <c r="I1453" s="5" t="s">
        <v>4059</v>
      </c>
      <c r="J1453" s="5"/>
      <c r="K1453" s="5"/>
      <c r="L1453" s="5"/>
      <c r="M1453" s="5"/>
      <c r="N1453" s="5"/>
      <c r="O1453" s="5"/>
      <c r="P1453" s="5"/>
      <c r="Q1453" s="5"/>
      <c r="R1453" s="34"/>
      <c r="S1453" s="35"/>
      <c r="T1453" s="4" t="s">
        <v>53</v>
      </c>
      <c r="U1453" s="4" t="s">
        <v>42</v>
      </c>
      <c r="V1453" s="34" t="s">
        <v>4060</v>
      </c>
      <c r="W1453" s="36">
        <v>1000</v>
      </c>
      <c r="X1453" s="38"/>
      <c r="Y1453" s="5"/>
      <c r="Z1453" s="5"/>
      <c r="AA1453" s="5"/>
      <c r="AB1453" s="5"/>
    </row>
    <row r="1454" ht="30" customHeight="1" spans="1:28">
      <c r="A1454" s="4">
        <v>1448</v>
      </c>
      <c r="B1454" s="5" t="s">
        <v>3146</v>
      </c>
      <c r="C1454" s="5" t="s">
        <v>4055</v>
      </c>
      <c r="D1454" s="5" t="s">
        <v>4061</v>
      </c>
      <c r="E1454" s="5" t="s">
        <v>3473</v>
      </c>
      <c r="F1454" s="5" t="s">
        <v>4062</v>
      </c>
      <c r="G1454" s="5" t="s">
        <v>40</v>
      </c>
      <c r="H1454" s="4" t="s">
        <v>4063</v>
      </c>
      <c r="I1454" s="4" t="s">
        <v>1906</v>
      </c>
      <c r="J1454" s="5" t="s">
        <v>47</v>
      </c>
      <c r="K1454" s="5" t="s">
        <v>902</v>
      </c>
      <c r="L1454" s="5" t="s">
        <v>903</v>
      </c>
      <c r="M1454" s="5" t="s">
        <v>50</v>
      </c>
      <c r="N1454" s="4" t="s">
        <v>3444</v>
      </c>
      <c r="O1454" s="5" t="s">
        <v>532</v>
      </c>
      <c r="P1454" s="5"/>
      <c r="Q1454" s="5" t="s">
        <v>52</v>
      </c>
      <c r="R1454" s="18">
        <v>400</v>
      </c>
      <c r="S1454" s="35">
        <v>400</v>
      </c>
      <c r="T1454" s="4" t="s">
        <v>53</v>
      </c>
      <c r="U1454" s="5" t="s">
        <v>52</v>
      </c>
      <c r="V1454" s="5" t="s">
        <v>4064</v>
      </c>
      <c r="W1454" s="36">
        <v>3200</v>
      </c>
      <c r="X1454" s="37">
        <v>7400</v>
      </c>
      <c r="Y1454" s="5"/>
      <c r="Z1454" s="5"/>
      <c r="AA1454" s="5" t="s">
        <v>42</v>
      </c>
      <c r="AB1454" s="5">
        <v>8200</v>
      </c>
    </row>
    <row r="1455" ht="30" customHeight="1" spans="1:28">
      <c r="A1455" s="4">
        <v>1449</v>
      </c>
      <c r="B1455" s="5" t="s">
        <v>3146</v>
      </c>
      <c r="C1455" s="5" t="s">
        <v>4055</v>
      </c>
      <c r="D1455" s="5" t="s">
        <v>4061</v>
      </c>
      <c r="E1455" s="5" t="s">
        <v>3473</v>
      </c>
      <c r="F1455" s="5" t="s">
        <v>4062</v>
      </c>
      <c r="G1455" s="5"/>
      <c r="H1455" s="4" t="s">
        <v>4065</v>
      </c>
      <c r="I1455" s="4" t="s">
        <v>3473</v>
      </c>
      <c r="J1455" s="5" t="s">
        <v>47</v>
      </c>
      <c r="K1455" s="5" t="s">
        <v>902</v>
      </c>
      <c r="L1455" s="5" t="s">
        <v>903</v>
      </c>
      <c r="M1455" s="5" t="s">
        <v>50</v>
      </c>
      <c r="N1455" s="4" t="s">
        <v>3444</v>
      </c>
      <c r="O1455" s="5" t="s">
        <v>532</v>
      </c>
      <c r="P1455" s="5"/>
      <c r="Q1455" s="5" t="s">
        <v>52</v>
      </c>
      <c r="R1455" s="18">
        <v>400</v>
      </c>
      <c r="S1455" s="35">
        <v>400</v>
      </c>
      <c r="T1455" s="4" t="s">
        <v>53</v>
      </c>
      <c r="U1455" s="5" t="s">
        <v>52</v>
      </c>
      <c r="V1455" s="5" t="s">
        <v>4066</v>
      </c>
      <c r="W1455" s="36">
        <v>3200</v>
      </c>
      <c r="X1455" s="39"/>
      <c r="Y1455" s="5"/>
      <c r="Z1455" s="5"/>
      <c r="AA1455" s="5"/>
      <c r="AB1455" s="5"/>
    </row>
    <row r="1456" ht="30" customHeight="1" spans="1:28">
      <c r="A1456" s="4">
        <v>1450</v>
      </c>
      <c r="B1456" s="5" t="s">
        <v>3146</v>
      </c>
      <c r="C1456" s="5" t="s">
        <v>4055</v>
      </c>
      <c r="D1456" s="5" t="s">
        <v>4061</v>
      </c>
      <c r="E1456" s="5" t="s">
        <v>3473</v>
      </c>
      <c r="F1456" s="5" t="s">
        <v>4062</v>
      </c>
      <c r="G1456" s="5"/>
      <c r="H1456" s="4" t="s">
        <v>4067</v>
      </c>
      <c r="I1456" s="4" t="s">
        <v>1291</v>
      </c>
      <c r="J1456" s="5"/>
      <c r="K1456" s="5"/>
      <c r="L1456" s="5"/>
      <c r="M1456" s="5"/>
      <c r="N1456" s="5"/>
      <c r="O1456" s="5"/>
      <c r="P1456" s="5"/>
      <c r="Q1456" s="5"/>
      <c r="R1456" s="34"/>
      <c r="S1456" s="35"/>
      <c r="T1456" s="5" t="s">
        <v>41</v>
      </c>
      <c r="U1456" s="5" t="s">
        <v>42</v>
      </c>
      <c r="V1456" s="18">
        <v>25000</v>
      </c>
      <c r="W1456" s="36">
        <v>500</v>
      </c>
      <c r="X1456" s="39"/>
      <c r="Y1456" s="5"/>
      <c r="Z1456" s="5"/>
      <c r="AA1456" s="5"/>
      <c r="AB1456" s="5"/>
    </row>
    <row r="1457" ht="30" customHeight="1" spans="1:28">
      <c r="A1457" s="4">
        <v>1451</v>
      </c>
      <c r="B1457" s="5" t="s">
        <v>3146</v>
      </c>
      <c r="C1457" s="5" t="s">
        <v>4055</v>
      </c>
      <c r="D1457" s="5" t="s">
        <v>4061</v>
      </c>
      <c r="E1457" s="5" t="s">
        <v>3473</v>
      </c>
      <c r="F1457" s="5" t="s">
        <v>4062</v>
      </c>
      <c r="G1457" s="5"/>
      <c r="H1457" s="4" t="s">
        <v>4068</v>
      </c>
      <c r="I1457" s="4" t="s">
        <v>4069</v>
      </c>
      <c r="J1457" s="5"/>
      <c r="K1457" s="5"/>
      <c r="L1457" s="5"/>
      <c r="M1457" s="5"/>
      <c r="N1457" s="5"/>
      <c r="O1457" s="5"/>
      <c r="P1457" s="5"/>
      <c r="Q1457" s="5"/>
      <c r="R1457" s="34"/>
      <c r="S1457" s="35"/>
      <c r="T1457" s="5" t="s">
        <v>41</v>
      </c>
      <c r="U1457" s="5" t="s">
        <v>42</v>
      </c>
      <c r="V1457" s="18">
        <v>15280</v>
      </c>
      <c r="W1457" s="36">
        <v>500</v>
      </c>
      <c r="X1457" s="38"/>
      <c r="Y1457" s="5"/>
      <c r="Z1457" s="5"/>
      <c r="AA1457" s="5"/>
      <c r="AB1457" s="5"/>
    </row>
    <row r="1458" ht="30" customHeight="1" spans="1:28">
      <c r="A1458" s="4">
        <v>1452</v>
      </c>
      <c r="B1458" s="5" t="s">
        <v>3146</v>
      </c>
      <c r="C1458" s="5" t="s">
        <v>4055</v>
      </c>
      <c r="D1458" s="4" t="s">
        <v>4070</v>
      </c>
      <c r="E1458" s="4" t="s">
        <v>3606</v>
      </c>
      <c r="F1458" s="4" t="s">
        <v>4071</v>
      </c>
      <c r="G1458" s="5" t="s">
        <v>40</v>
      </c>
      <c r="H1458" s="5" t="s">
        <v>4070</v>
      </c>
      <c r="I1458" s="5" t="s">
        <v>3606</v>
      </c>
      <c r="J1458" s="5"/>
      <c r="K1458" s="5"/>
      <c r="L1458" s="5"/>
      <c r="M1458" s="5"/>
      <c r="N1458" s="5"/>
      <c r="O1458" s="5"/>
      <c r="P1458" s="5"/>
      <c r="Q1458" s="5"/>
      <c r="R1458" s="34"/>
      <c r="S1458" s="35"/>
      <c r="T1458" s="5" t="s">
        <v>41</v>
      </c>
      <c r="U1458" s="5" t="s">
        <v>42</v>
      </c>
      <c r="V1458" s="18">
        <v>78798</v>
      </c>
      <c r="W1458" s="36">
        <v>800</v>
      </c>
      <c r="X1458" s="36">
        <v>800</v>
      </c>
      <c r="Y1458" s="5"/>
      <c r="Z1458" s="5"/>
      <c r="AA1458" s="5" t="s">
        <v>42</v>
      </c>
      <c r="AB1458" s="5">
        <v>800</v>
      </c>
    </row>
    <row r="1459" ht="30" customHeight="1" spans="1:28">
      <c r="A1459" s="4">
        <v>1453</v>
      </c>
      <c r="B1459" s="5" t="s">
        <v>3146</v>
      </c>
      <c r="C1459" s="5" t="s">
        <v>4055</v>
      </c>
      <c r="D1459" s="4" t="s">
        <v>4072</v>
      </c>
      <c r="E1459" s="4" t="s">
        <v>3483</v>
      </c>
      <c r="F1459" s="4" t="s">
        <v>4073</v>
      </c>
      <c r="G1459" s="5" t="s">
        <v>40</v>
      </c>
      <c r="H1459" s="4" t="s">
        <v>4072</v>
      </c>
      <c r="I1459" s="4" t="s">
        <v>3483</v>
      </c>
      <c r="J1459" s="5"/>
      <c r="K1459" s="5"/>
      <c r="L1459" s="5"/>
      <c r="M1459" s="5"/>
      <c r="N1459" s="5"/>
      <c r="O1459" s="5"/>
      <c r="P1459" s="5"/>
      <c r="Q1459" s="5"/>
      <c r="R1459" s="34"/>
      <c r="S1459" s="35"/>
      <c r="T1459" s="5" t="s">
        <v>41</v>
      </c>
      <c r="U1459" s="5" t="s">
        <v>42</v>
      </c>
      <c r="V1459" s="18">
        <v>53491</v>
      </c>
      <c r="W1459" s="36">
        <v>800</v>
      </c>
      <c r="X1459" s="36">
        <v>800</v>
      </c>
      <c r="Y1459" s="5"/>
      <c r="Z1459" s="5"/>
      <c r="AA1459" s="5" t="s">
        <v>42</v>
      </c>
      <c r="AB1459" s="5">
        <v>800</v>
      </c>
    </row>
    <row r="1460" ht="30" customHeight="1" spans="1:28">
      <c r="A1460" s="4">
        <v>1454</v>
      </c>
      <c r="B1460" s="5" t="s">
        <v>3146</v>
      </c>
      <c r="C1460" s="5" t="s">
        <v>4055</v>
      </c>
      <c r="D1460" s="4" t="s">
        <v>4074</v>
      </c>
      <c r="E1460" s="4" t="s">
        <v>1906</v>
      </c>
      <c r="F1460" s="5" t="s">
        <v>3401</v>
      </c>
      <c r="G1460" s="5" t="s">
        <v>40</v>
      </c>
      <c r="H1460" s="5" t="s">
        <v>4075</v>
      </c>
      <c r="I1460" s="5" t="s">
        <v>4076</v>
      </c>
      <c r="J1460" s="5" t="s">
        <v>47</v>
      </c>
      <c r="K1460" s="5" t="s">
        <v>1515</v>
      </c>
      <c r="L1460" s="5" t="s">
        <v>3285</v>
      </c>
      <c r="M1460" s="5" t="s">
        <v>50</v>
      </c>
      <c r="N1460" s="4" t="s">
        <v>3444</v>
      </c>
      <c r="O1460" s="5" t="s">
        <v>532</v>
      </c>
      <c r="P1460" s="5"/>
      <c r="Q1460" s="5" t="s">
        <v>52</v>
      </c>
      <c r="R1460" s="18">
        <v>400</v>
      </c>
      <c r="S1460" s="35">
        <v>400</v>
      </c>
      <c r="T1460" s="4" t="s">
        <v>53</v>
      </c>
      <c r="U1460" s="4" t="s">
        <v>42</v>
      </c>
      <c r="V1460" s="18">
        <v>57237</v>
      </c>
      <c r="W1460" s="36">
        <v>1200</v>
      </c>
      <c r="X1460" s="36">
        <v>1200</v>
      </c>
      <c r="Y1460" s="5"/>
      <c r="Z1460" s="5"/>
      <c r="AA1460" s="5" t="s">
        <v>42</v>
      </c>
      <c r="AB1460" s="5">
        <v>1600</v>
      </c>
    </row>
    <row r="1461" ht="30" customHeight="1" spans="1:28">
      <c r="A1461" s="4">
        <v>1455</v>
      </c>
      <c r="B1461" s="5" t="s">
        <v>3146</v>
      </c>
      <c r="C1461" s="5" t="s">
        <v>4055</v>
      </c>
      <c r="D1461" s="5" t="s">
        <v>4077</v>
      </c>
      <c r="E1461" s="5" t="s">
        <v>3609</v>
      </c>
      <c r="F1461" s="5" t="s">
        <v>4078</v>
      </c>
      <c r="G1461" s="5" t="s">
        <v>40</v>
      </c>
      <c r="H1461" s="4" t="s">
        <v>4079</v>
      </c>
      <c r="I1461" s="4" t="s">
        <v>4080</v>
      </c>
      <c r="J1461" s="5" t="s">
        <v>47</v>
      </c>
      <c r="K1461" s="5" t="s">
        <v>1515</v>
      </c>
      <c r="L1461" s="5" t="s">
        <v>126</v>
      </c>
      <c r="M1461" s="5" t="s">
        <v>50</v>
      </c>
      <c r="N1461" s="4" t="s">
        <v>3444</v>
      </c>
      <c r="O1461" s="5" t="s">
        <v>532</v>
      </c>
      <c r="P1461" s="5"/>
      <c r="Q1461" s="5" t="s">
        <v>52</v>
      </c>
      <c r="R1461" s="18">
        <v>400</v>
      </c>
      <c r="S1461" s="35">
        <v>400</v>
      </c>
      <c r="T1461" s="4" t="s">
        <v>53</v>
      </c>
      <c r="U1461" s="4" t="s">
        <v>42</v>
      </c>
      <c r="V1461" s="18">
        <v>42000</v>
      </c>
      <c r="W1461" s="36">
        <v>1000</v>
      </c>
      <c r="X1461" s="37">
        <v>3200</v>
      </c>
      <c r="Y1461" s="5"/>
      <c r="Z1461" s="5"/>
      <c r="AA1461" s="5" t="s">
        <v>42</v>
      </c>
      <c r="AB1461" s="5">
        <v>4400</v>
      </c>
    </row>
    <row r="1462" ht="30" customHeight="1" spans="1:28">
      <c r="A1462" s="4">
        <v>1456</v>
      </c>
      <c r="B1462" s="5" t="s">
        <v>3146</v>
      </c>
      <c r="C1462" s="5" t="s">
        <v>4055</v>
      </c>
      <c r="D1462" s="5" t="s">
        <v>4077</v>
      </c>
      <c r="E1462" s="5" t="s">
        <v>3609</v>
      </c>
      <c r="F1462" s="5" t="s">
        <v>4078</v>
      </c>
      <c r="G1462" s="5"/>
      <c r="H1462" s="4" t="s">
        <v>4081</v>
      </c>
      <c r="I1462" s="4" t="s">
        <v>1906</v>
      </c>
      <c r="J1462" s="5" t="s">
        <v>47</v>
      </c>
      <c r="K1462" s="5" t="s">
        <v>1515</v>
      </c>
      <c r="L1462" s="5" t="s">
        <v>126</v>
      </c>
      <c r="M1462" s="5" t="s">
        <v>50</v>
      </c>
      <c r="N1462" s="4" t="s">
        <v>3444</v>
      </c>
      <c r="O1462" s="5" t="s">
        <v>532</v>
      </c>
      <c r="P1462" s="5"/>
      <c r="Q1462" s="5" t="s">
        <v>52</v>
      </c>
      <c r="R1462" s="18">
        <v>400</v>
      </c>
      <c r="S1462" s="35">
        <v>400</v>
      </c>
      <c r="T1462" s="4" t="s">
        <v>53</v>
      </c>
      <c r="U1462" s="4" t="s">
        <v>42</v>
      </c>
      <c r="V1462" s="18">
        <v>60000</v>
      </c>
      <c r="W1462" s="36">
        <v>1200</v>
      </c>
      <c r="X1462" s="39"/>
      <c r="Y1462" s="5"/>
      <c r="Z1462" s="5"/>
      <c r="AA1462" s="5"/>
      <c r="AB1462" s="5"/>
    </row>
    <row r="1463" ht="30" customHeight="1" spans="1:28">
      <c r="A1463" s="4">
        <v>1457</v>
      </c>
      <c r="B1463" s="5" t="s">
        <v>3146</v>
      </c>
      <c r="C1463" s="5" t="s">
        <v>4055</v>
      </c>
      <c r="D1463" s="5" t="s">
        <v>4077</v>
      </c>
      <c r="E1463" s="5" t="s">
        <v>3609</v>
      </c>
      <c r="F1463" s="5" t="s">
        <v>4078</v>
      </c>
      <c r="G1463" s="5"/>
      <c r="H1463" s="4" t="s">
        <v>4077</v>
      </c>
      <c r="I1463" s="4" t="s">
        <v>3609</v>
      </c>
      <c r="J1463" s="5" t="s">
        <v>47</v>
      </c>
      <c r="K1463" s="5" t="s">
        <v>1515</v>
      </c>
      <c r="L1463" s="5" t="s">
        <v>126</v>
      </c>
      <c r="M1463" s="5" t="s">
        <v>50</v>
      </c>
      <c r="N1463" s="4" t="s">
        <v>3444</v>
      </c>
      <c r="O1463" s="5" t="s">
        <v>532</v>
      </c>
      <c r="P1463" s="5"/>
      <c r="Q1463" s="5" t="s">
        <v>52</v>
      </c>
      <c r="R1463" s="18">
        <v>400</v>
      </c>
      <c r="S1463" s="35">
        <v>400</v>
      </c>
      <c r="T1463" s="4" t="s">
        <v>53</v>
      </c>
      <c r="U1463" s="4" t="s">
        <v>42</v>
      </c>
      <c r="V1463" s="18">
        <v>42000</v>
      </c>
      <c r="W1463" s="36">
        <v>1000</v>
      </c>
      <c r="X1463" s="38"/>
      <c r="Y1463" s="5"/>
      <c r="Z1463" s="5"/>
      <c r="AA1463" s="5"/>
      <c r="AB1463" s="5"/>
    </row>
    <row r="1464" ht="30" customHeight="1" spans="1:28">
      <c r="A1464" s="4">
        <v>1458</v>
      </c>
      <c r="B1464" s="5" t="s">
        <v>3146</v>
      </c>
      <c r="C1464" s="5" t="s">
        <v>4055</v>
      </c>
      <c r="D1464" s="5" t="s">
        <v>4082</v>
      </c>
      <c r="E1464" s="5" t="s">
        <v>3426</v>
      </c>
      <c r="F1464" s="5" t="s">
        <v>4083</v>
      </c>
      <c r="G1464" s="5" t="s">
        <v>40</v>
      </c>
      <c r="H1464" s="4" t="s">
        <v>4082</v>
      </c>
      <c r="I1464" s="4" t="s">
        <v>3426</v>
      </c>
      <c r="J1464" s="5" t="s">
        <v>47</v>
      </c>
      <c r="K1464" s="5" t="s">
        <v>436</v>
      </c>
      <c r="L1464" s="5" t="s">
        <v>2171</v>
      </c>
      <c r="M1464" s="5" t="s">
        <v>50</v>
      </c>
      <c r="N1464" s="4" t="s">
        <v>3444</v>
      </c>
      <c r="O1464" s="5" t="s">
        <v>532</v>
      </c>
      <c r="P1464" s="5"/>
      <c r="Q1464" s="5" t="s">
        <v>52</v>
      </c>
      <c r="R1464" s="18">
        <v>400</v>
      </c>
      <c r="S1464" s="35">
        <v>400</v>
      </c>
      <c r="T1464" s="4" t="s">
        <v>53</v>
      </c>
      <c r="U1464" s="4" t="s">
        <v>42</v>
      </c>
      <c r="V1464" s="18">
        <v>62000</v>
      </c>
      <c r="W1464" s="36">
        <v>1200</v>
      </c>
      <c r="X1464" s="37">
        <v>3600</v>
      </c>
      <c r="Y1464" s="5"/>
      <c r="Z1464" s="5"/>
      <c r="AA1464" s="5" t="s">
        <v>42</v>
      </c>
      <c r="AB1464" s="5">
        <v>4800</v>
      </c>
    </row>
    <row r="1465" ht="30" customHeight="1" spans="1:28">
      <c r="A1465" s="4">
        <v>1459</v>
      </c>
      <c r="B1465" s="5" t="s">
        <v>3146</v>
      </c>
      <c r="C1465" s="5" t="s">
        <v>4055</v>
      </c>
      <c r="D1465" s="5" t="s">
        <v>4082</v>
      </c>
      <c r="E1465" s="5" t="s">
        <v>3426</v>
      </c>
      <c r="F1465" s="5" t="s">
        <v>4083</v>
      </c>
      <c r="G1465" s="5"/>
      <c r="H1465" s="4" t="s">
        <v>4084</v>
      </c>
      <c r="I1465" s="4" t="s">
        <v>4085</v>
      </c>
      <c r="J1465" s="5" t="s">
        <v>47</v>
      </c>
      <c r="K1465" s="5" t="s">
        <v>436</v>
      </c>
      <c r="L1465" s="5" t="s">
        <v>2171</v>
      </c>
      <c r="M1465" s="5" t="s">
        <v>50</v>
      </c>
      <c r="N1465" s="4" t="s">
        <v>3444</v>
      </c>
      <c r="O1465" s="5" t="s">
        <v>532</v>
      </c>
      <c r="P1465" s="5"/>
      <c r="Q1465" s="5" t="s">
        <v>52</v>
      </c>
      <c r="R1465" s="18">
        <v>400</v>
      </c>
      <c r="S1465" s="35">
        <v>400</v>
      </c>
      <c r="T1465" s="4" t="s">
        <v>53</v>
      </c>
      <c r="U1465" s="4" t="s">
        <v>42</v>
      </c>
      <c r="V1465" s="18">
        <v>50862</v>
      </c>
      <c r="W1465" s="36">
        <v>1200</v>
      </c>
      <c r="X1465" s="39"/>
      <c r="Y1465" s="5"/>
      <c r="Z1465" s="5"/>
      <c r="AA1465" s="5"/>
      <c r="AB1465" s="5"/>
    </row>
    <row r="1466" ht="30" customHeight="1" spans="1:28">
      <c r="A1466" s="4">
        <v>1460</v>
      </c>
      <c r="B1466" s="5" t="s">
        <v>3146</v>
      </c>
      <c r="C1466" s="5" t="s">
        <v>4055</v>
      </c>
      <c r="D1466" s="5" t="s">
        <v>4082</v>
      </c>
      <c r="E1466" s="5" t="s">
        <v>3426</v>
      </c>
      <c r="F1466" s="5" t="s">
        <v>4083</v>
      </c>
      <c r="G1466" s="5"/>
      <c r="H1466" s="4" t="s">
        <v>4086</v>
      </c>
      <c r="I1466" s="4" t="s">
        <v>3483</v>
      </c>
      <c r="J1466" s="5" t="s">
        <v>47</v>
      </c>
      <c r="K1466" s="5" t="s">
        <v>436</v>
      </c>
      <c r="L1466" s="5" t="s">
        <v>2171</v>
      </c>
      <c r="M1466" s="5" t="s">
        <v>50</v>
      </c>
      <c r="N1466" s="4" t="s">
        <v>3444</v>
      </c>
      <c r="O1466" s="5" t="s">
        <v>532</v>
      </c>
      <c r="P1466" s="5"/>
      <c r="Q1466" s="5" t="s">
        <v>52</v>
      </c>
      <c r="R1466" s="18">
        <v>400</v>
      </c>
      <c r="S1466" s="35">
        <v>400</v>
      </c>
      <c r="T1466" s="4" t="s">
        <v>53</v>
      </c>
      <c r="U1466" s="4" t="s">
        <v>42</v>
      </c>
      <c r="V1466" s="18">
        <v>51900</v>
      </c>
      <c r="W1466" s="36">
        <v>1200</v>
      </c>
      <c r="X1466" s="38"/>
      <c r="Y1466" s="5"/>
      <c r="Z1466" s="5"/>
      <c r="AA1466" s="5"/>
      <c r="AB1466" s="5"/>
    </row>
    <row r="1467" ht="30" customHeight="1" spans="1:28">
      <c r="A1467" s="4">
        <v>1461</v>
      </c>
      <c r="B1467" s="5" t="s">
        <v>3146</v>
      </c>
      <c r="C1467" s="5" t="s">
        <v>4055</v>
      </c>
      <c r="D1467" s="4" t="s">
        <v>4087</v>
      </c>
      <c r="E1467" s="4" t="s">
        <v>3433</v>
      </c>
      <c r="F1467" s="4" t="s">
        <v>4088</v>
      </c>
      <c r="G1467" s="5" t="s">
        <v>40</v>
      </c>
      <c r="H1467" s="4" t="s">
        <v>4087</v>
      </c>
      <c r="I1467" s="4" t="s">
        <v>3433</v>
      </c>
      <c r="J1467" s="5" t="s">
        <v>47</v>
      </c>
      <c r="K1467" s="5" t="s">
        <v>422</v>
      </c>
      <c r="L1467" s="5" t="s">
        <v>3274</v>
      </c>
      <c r="M1467" s="5" t="s">
        <v>50</v>
      </c>
      <c r="N1467" s="5" t="s">
        <v>3544</v>
      </c>
      <c r="O1467" s="5" t="s">
        <v>4089</v>
      </c>
      <c r="P1467" s="5" t="s">
        <v>52</v>
      </c>
      <c r="Q1467" s="5"/>
      <c r="R1467" s="18">
        <v>200</v>
      </c>
      <c r="S1467" s="35">
        <v>200</v>
      </c>
      <c r="T1467" s="4" t="s">
        <v>53</v>
      </c>
      <c r="U1467" s="4" t="s">
        <v>42</v>
      </c>
      <c r="V1467" s="18">
        <v>33226</v>
      </c>
      <c r="W1467" s="36">
        <v>1000</v>
      </c>
      <c r="X1467" s="37">
        <v>2900</v>
      </c>
      <c r="Y1467" s="5"/>
      <c r="Z1467" s="5"/>
      <c r="AA1467" s="5" t="s">
        <v>42</v>
      </c>
      <c r="AB1467" s="5">
        <v>3700</v>
      </c>
    </row>
    <row r="1468" ht="30" customHeight="1" spans="1:28">
      <c r="A1468" s="4">
        <v>1462</v>
      </c>
      <c r="B1468" s="5" t="s">
        <v>3146</v>
      </c>
      <c r="C1468" s="5" t="s">
        <v>4055</v>
      </c>
      <c r="D1468" s="4" t="s">
        <v>4087</v>
      </c>
      <c r="E1468" s="4" t="s">
        <v>3433</v>
      </c>
      <c r="F1468" s="4" t="s">
        <v>4088</v>
      </c>
      <c r="G1468" s="5"/>
      <c r="H1468" s="4" t="s">
        <v>4090</v>
      </c>
      <c r="I1468" s="4" t="s">
        <v>1904</v>
      </c>
      <c r="J1468" s="5" t="s">
        <v>47</v>
      </c>
      <c r="K1468" s="5" t="s">
        <v>422</v>
      </c>
      <c r="L1468" s="5" t="s">
        <v>3274</v>
      </c>
      <c r="M1468" s="5" t="s">
        <v>50</v>
      </c>
      <c r="N1468" s="5" t="s">
        <v>3544</v>
      </c>
      <c r="O1468" s="5" t="s">
        <v>4089</v>
      </c>
      <c r="P1468" s="5" t="s">
        <v>52</v>
      </c>
      <c r="Q1468" s="5"/>
      <c r="R1468" s="18">
        <v>200</v>
      </c>
      <c r="S1468" s="35">
        <v>200</v>
      </c>
      <c r="T1468" s="4" t="s">
        <v>53</v>
      </c>
      <c r="U1468" s="4" t="s">
        <v>42</v>
      </c>
      <c r="V1468" s="18">
        <v>27312</v>
      </c>
      <c r="W1468" s="36">
        <v>700</v>
      </c>
      <c r="X1468" s="39"/>
      <c r="Y1468" s="5"/>
      <c r="Z1468" s="5"/>
      <c r="AA1468" s="5"/>
      <c r="AB1468" s="5"/>
    </row>
    <row r="1469" ht="30" customHeight="1" spans="1:28">
      <c r="A1469" s="4">
        <v>1463</v>
      </c>
      <c r="B1469" s="5" t="s">
        <v>3146</v>
      </c>
      <c r="C1469" s="5" t="s">
        <v>4055</v>
      </c>
      <c r="D1469" s="4" t="s">
        <v>4087</v>
      </c>
      <c r="E1469" s="4" t="s">
        <v>3433</v>
      </c>
      <c r="F1469" s="4" t="s">
        <v>4088</v>
      </c>
      <c r="G1469" s="5"/>
      <c r="H1469" s="5" t="s">
        <v>4091</v>
      </c>
      <c r="I1469" s="5" t="s">
        <v>4092</v>
      </c>
      <c r="J1469" s="5" t="s">
        <v>47</v>
      </c>
      <c r="K1469" s="5" t="s">
        <v>422</v>
      </c>
      <c r="L1469" s="5" t="s">
        <v>3274</v>
      </c>
      <c r="M1469" s="5" t="s">
        <v>50</v>
      </c>
      <c r="N1469" s="4" t="s">
        <v>3444</v>
      </c>
      <c r="O1469" s="5" t="s">
        <v>532</v>
      </c>
      <c r="P1469" s="5"/>
      <c r="Q1469" s="5" t="s">
        <v>52</v>
      </c>
      <c r="R1469" s="18">
        <v>400</v>
      </c>
      <c r="S1469" s="35">
        <v>400</v>
      </c>
      <c r="T1469" s="4" t="s">
        <v>53</v>
      </c>
      <c r="U1469" s="4" t="s">
        <v>42</v>
      </c>
      <c r="V1469" s="18">
        <v>57379</v>
      </c>
      <c r="W1469" s="36">
        <v>1200</v>
      </c>
      <c r="X1469" s="38"/>
      <c r="Y1469" s="5"/>
      <c r="Z1469" s="5"/>
      <c r="AA1469" s="5"/>
      <c r="AB1469" s="5"/>
    </row>
    <row r="1470" ht="30" customHeight="1" spans="1:28">
      <c r="A1470" s="4">
        <v>1464</v>
      </c>
      <c r="B1470" s="5" t="s">
        <v>3146</v>
      </c>
      <c r="C1470" s="13" t="s">
        <v>4055</v>
      </c>
      <c r="D1470" s="5" t="s">
        <v>4093</v>
      </c>
      <c r="E1470" s="4" t="s">
        <v>3483</v>
      </c>
      <c r="F1470" s="4" t="s">
        <v>4094</v>
      </c>
      <c r="G1470" s="5" t="s">
        <v>1464</v>
      </c>
      <c r="H1470" s="5" t="s">
        <v>4093</v>
      </c>
      <c r="I1470" s="4" t="s">
        <v>3483</v>
      </c>
      <c r="J1470" s="5" t="s">
        <v>557</v>
      </c>
      <c r="K1470" s="5" t="s">
        <v>452</v>
      </c>
      <c r="L1470" s="5" t="s">
        <v>1233</v>
      </c>
      <c r="M1470" s="5" t="s">
        <v>152</v>
      </c>
      <c r="N1470" s="4" t="s">
        <v>3444</v>
      </c>
      <c r="O1470" s="5" t="s">
        <v>532</v>
      </c>
      <c r="P1470" s="5"/>
      <c r="Q1470" s="5" t="s">
        <v>52</v>
      </c>
      <c r="R1470" s="18">
        <v>1200</v>
      </c>
      <c r="S1470" s="35">
        <v>1200</v>
      </c>
      <c r="T1470" s="5" t="s">
        <v>53</v>
      </c>
      <c r="U1470" s="5" t="s">
        <v>42</v>
      </c>
      <c r="V1470" s="18">
        <v>80452</v>
      </c>
      <c r="W1470" s="36">
        <v>1200</v>
      </c>
      <c r="X1470" s="37">
        <v>7600</v>
      </c>
      <c r="Y1470" s="5"/>
      <c r="Z1470" s="5"/>
      <c r="AA1470" s="5" t="s">
        <v>42</v>
      </c>
      <c r="AB1470" s="18">
        <v>11200</v>
      </c>
    </row>
    <row r="1471" ht="30" customHeight="1" spans="1:28">
      <c r="A1471" s="4">
        <v>1465</v>
      </c>
      <c r="B1471" s="5" t="s">
        <v>3146</v>
      </c>
      <c r="C1471" s="13" t="s">
        <v>4055</v>
      </c>
      <c r="D1471" s="5" t="s">
        <v>4093</v>
      </c>
      <c r="E1471" s="4" t="s">
        <v>3483</v>
      </c>
      <c r="F1471" s="4" t="s">
        <v>4094</v>
      </c>
      <c r="G1471" s="5"/>
      <c r="H1471" s="5" t="s">
        <v>4095</v>
      </c>
      <c r="I1471" s="4" t="s">
        <v>1904</v>
      </c>
      <c r="J1471" s="5" t="s">
        <v>47</v>
      </c>
      <c r="K1471" s="5" t="s">
        <v>436</v>
      </c>
      <c r="L1471" s="13" t="s">
        <v>603</v>
      </c>
      <c r="M1471" s="5" t="s">
        <v>50</v>
      </c>
      <c r="N1471" s="4" t="s">
        <v>3444</v>
      </c>
      <c r="O1471" s="5" t="s">
        <v>532</v>
      </c>
      <c r="P1471" s="5"/>
      <c r="Q1471" s="5" t="s">
        <v>52</v>
      </c>
      <c r="R1471" s="18">
        <v>400</v>
      </c>
      <c r="S1471" s="35">
        <v>400</v>
      </c>
      <c r="T1471" s="4" t="s">
        <v>53</v>
      </c>
      <c r="U1471" s="4" t="s">
        <v>42</v>
      </c>
      <c r="V1471" s="18">
        <v>48175</v>
      </c>
      <c r="W1471" s="36">
        <v>1000</v>
      </c>
      <c r="X1471" s="39"/>
      <c r="Y1471" s="5"/>
      <c r="Z1471" s="5"/>
      <c r="AA1471" s="5"/>
      <c r="AB1471" s="5"/>
    </row>
    <row r="1472" ht="30" customHeight="1" spans="1:28">
      <c r="A1472" s="4">
        <v>1466</v>
      </c>
      <c r="B1472" s="5" t="s">
        <v>3146</v>
      </c>
      <c r="C1472" s="13" t="s">
        <v>4055</v>
      </c>
      <c r="D1472" s="5" t="s">
        <v>4093</v>
      </c>
      <c r="E1472" s="4" t="s">
        <v>3483</v>
      </c>
      <c r="F1472" s="4" t="s">
        <v>4094</v>
      </c>
      <c r="G1472" s="5"/>
      <c r="H1472" s="5" t="s">
        <v>4096</v>
      </c>
      <c r="I1472" s="4" t="s">
        <v>4097</v>
      </c>
      <c r="J1472" s="5" t="s">
        <v>47</v>
      </c>
      <c r="K1472" s="5" t="s">
        <v>460</v>
      </c>
      <c r="L1472" s="13" t="s">
        <v>338</v>
      </c>
      <c r="M1472" s="5" t="s">
        <v>50</v>
      </c>
      <c r="N1472" s="4" t="s">
        <v>3444</v>
      </c>
      <c r="O1472" s="5" t="s">
        <v>532</v>
      </c>
      <c r="P1472" s="5"/>
      <c r="Q1472" s="5" t="s">
        <v>52</v>
      </c>
      <c r="R1472" s="18">
        <v>400</v>
      </c>
      <c r="S1472" s="35">
        <v>400</v>
      </c>
      <c r="T1472" s="4" t="s">
        <v>53</v>
      </c>
      <c r="U1472" s="4" t="s">
        <v>52</v>
      </c>
      <c r="V1472" s="18">
        <v>80000</v>
      </c>
      <c r="W1472" s="36">
        <v>3200</v>
      </c>
      <c r="X1472" s="39"/>
      <c r="Y1472" s="5"/>
      <c r="Z1472" s="5"/>
      <c r="AA1472" s="5"/>
      <c r="AB1472" s="5"/>
    </row>
    <row r="1473" ht="30" customHeight="1" spans="1:28">
      <c r="A1473" s="4">
        <v>1467</v>
      </c>
      <c r="B1473" s="5" t="s">
        <v>3146</v>
      </c>
      <c r="C1473" s="13" t="s">
        <v>4055</v>
      </c>
      <c r="D1473" s="5" t="s">
        <v>4093</v>
      </c>
      <c r="E1473" s="4" t="s">
        <v>3483</v>
      </c>
      <c r="F1473" s="4" t="s">
        <v>4094</v>
      </c>
      <c r="G1473" s="5"/>
      <c r="H1473" s="5" t="s">
        <v>4098</v>
      </c>
      <c r="I1473" s="4" t="s">
        <v>4099</v>
      </c>
      <c r="J1473" s="5" t="s">
        <v>557</v>
      </c>
      <c r="K1473" s="5" t="s">
        <v>452</v>
      </c>
      <c r="L1473" s="5" t="s">
        <v>1233</v>
      </c>
      <c r="M1473" s="5" t="s">
        <v>152</v>
      </c>
      <c r="N1473" s="4" t="s">
        <v>3444</v>
      </c>
      <c r="O1473" s="5" t="s">
        <v>532</v>
      </c>
      <c r="P1473" s="5"/>
      <c r="Q1473" s="5" t="s">
        <v>52</v>
      </c>
      <c r="R1473" s="18">
        <v>1200</v>
      </c>
      <c r="S1473" s="35">
        <v>1200</v>
      </c>
      <c r="T1473" s="5" t="s">
        <v>53</v>
      </c>
      <c r="U1473" s="5" t="s">
        <v>42</v>
      </c>
      <c r="V1473" s="18">
        <v>88400</v>
      </c>
      <c r="W1473" s="36">
        <v>1200</v>
      </c>
      <c r="X1473" s="39"/>
      <c r="Y1473" s="5"/>
      <c r="Z1473" s="5"/>
      <c r="AA1473" s="5"/>
      <c r="AB1473" s="5"/>
    </row>
    <row r="1474" ht="30" customHeight="1" spans="1:28">
      <c r="A1474" s="4">
        <v>1468</v>
      </c>
      <c r="B1474" s="5" t="s">
        <v>3146</v>
      </c>
      <c r="C1474" s="13" t="s">
        <v>4055</v>
      </c>
      <c r="D1474" s="5" t="s">
        <v>4093</v>
      </c>
      <c r="E1474" s="4" t="s">
        <v>3483</v>
      </c>
      <c r="F1474" s="4" t="s">
        <v>4094</v>
      </c>
      <c r="G1474" s="5"/>
      <c r="H1474" s="5" t="s">
        <v>4100</v>
      </c>
      <c r="I1474" s="4" t="s">
        <v>4101</v>
      </c>
      <c r="J1474" s="5" t="s">
        <v>47</v>
      </c>
      <c r="K1474" s="5" t="s">
        <v>436</v>
      </c>
      <c r="L1474" s="13" t="s">
        <v>603</v>
      </c>
      <c r="M1474" s="5" t="s">
        <v>50</v>
      </c>
      <c r="N1474" s="4" t="s">
        <v>3444</v>
      </c>
      <c r="O1474" s="5" t="s">
        <v>532</v>
      </c>
      <c r="P1474" s="5"/>
      <c r="Q1474" s="5" t="s">
        <v>52</v>
      </c>
      <c r="R1474" s="18">
        <v>400</v>
      </c>
      <c r="S1474" s="35">
        <v>400</v>
      </c>
      <c r="T1474" s="4" t="s">
        <v>53</v>
      </c>
      <c r="U1474" s="4" t="s">
        <v>42</v>
      </c>
      <c r="V1474" s="18">
        <v>37959</v>
      </c>
      <c r="W1474" s="36">
        <v>1000</v>
      </c>
      <c r="X1474" s="38"/>
      <c r="Y1474" s="5"/>
      <c r="Z1474" s="5"/>
      <c r="AA1474" s="5"/>
      <c r="AB1474" s="5"/>
    </row>
    <row r="1475" ht="30" customHeight="1" spans="1:28">
      <c r="A1475" s="4">
        <v>1469</v>
      </c>
      <c r="B1475" s="5" t="s">
        <v>3146</v>
      </c>
      <c r="C1475" s="5" t="s">
        <v>4055</v>
      </c>
      <c r="D1475" s="4" t="s">
        <v>4102</v>
      </c>
      <c r="E1475" s="4" t="s">
        <v>3508</v>
      </c>
      <c r="F1475" s="4" t="s">
        <v>4103</v>
      </c>
      <c r="G1475" s="13" t="s">
        <v>40</v>
      </c>
      <c r="H1475" s="4" t="s">
        <v>4102</v>
      </c>
      <c r="I1475" s="4" t="s">
        <v>3508</v>
      </c>
      <c r="J1475" s="5"/>
      <c r="K1475" s="5"/>
      <c r="L1475" s="13"/>
      <c r="M1475" s="5"/>
      <c r="N1475" s="5"/>
      <c r="O1475" s="5"/>
      <c r="P1475" s="5"/>
      <c r="Q1475" s="5"/>
      <c r="R1475" s="34"/>
      <c r="S1475" s="35"/>
      <c r="T1475" s="5" t="s">
        <v>41</v>
      </c>
      <c r="U1475" s="5" t="s">
        <v>42</v>
      </c>
      <c r="V1475" s="18">
        <v>19480</v>
      </c>
      <c r="W1475" s="36">
        <v>500</v>
      </c>
      <c r="X1475" s="37">
        <v>2200</v>
      </c>
      <c r="Y1475" s="13"/>
      <c r="Z1475" s="13"/>
      <c r="AA1475" s="13" t="s">
        <v>42</v>
      </c>
      <c r="AB1475" s="13">
        <v>2600</v>
      </c>
    </row>
    <row r="1476" ht="30" customHeight="1" spans="1:28">
      <c r="A1476" s="4">
        <v>1470</v>
      </c>
      <c r="B1476" s="5" t="s">
        <v>3146</v>
      </c>
      <c r="C1476" s="5" t="s">
        <v>4055</v>
      </c>
      <c r="D1476" s="4" t="s">
        <v>4102</v>
      </c>
      <c r="E1476" s="4" t="s">
        <v>3508</v>
      </c>
      <c r="F1476" s="4" t="s">
        <v>4103</v>
      </c>
      <c r="G1476" s="13"/>
      <c r="H1476" s="5" t="s">
        <v>4104</v>
      </c>
      <c r="I1476" s="5" t="s">
        <v>3503</v>
      </c>
      <c r="J1476" s="5"/>
      <c r="K1476" s="5"/>
      <c r="L1476" s="13"/>
      <c r="M1476" s="5"/>
      <c r="N1476" s="5"/>
      <c r="O1476" s="5"/>
      <c r="P1476" s="5"/>
      <c r="Q1476" s="5"/>
      <c r="R1476" s="34"/>
      <c r="S1476" s="35"/>
      <c r="T1476" s="5" t="s">
        <v>41</v>
      </c>
      <c r="U1476" s="5" t="s">
        <v>42</v>
      </c>
      <c r="V1476" s="18">
        <v>15470</v>
      </c>
      <c r="W1476" s="36">
        <v>500</v>
      </c>
      <c r="X1476" s="39"/>
      <c r="Y1476" s="13"/>
      <c r="Z1476" s="13"/>
      <c r="AA1476" s="13"/>
      <c r="AB1476" s="13"/>
    </row>
    <row r="1477" ht="30" customHeight="1" spans="1:28">
      <c r="A1477" s="4">
        <v>1471</v>
      </c>
      <c r="B1477" s="5" t="s">
        <v>3146</v>
      </c>
      <c r="C1477" s="5" t="s">
        <v>4055</v>
      </c>
      <c r="D1477" s="4" t="s">
        <v>4102</v>
      </c>
      <c r="E1477" s="4" t="s">
        <v>3508</v>
      </c>
      <c r="F1477" s="4" t="s">
        <v>4103</v>
      </c>
      <c r="G1477" s="13"/>
      <c r="H1477" s="4" t="s">
        <v>4105</v>
      </c>
      <c r="I1477" s="4" t="s">
        <v>3810</v>
      </c>
      <c r="J1477" s="5"/>
      <c r="K1477" s="5"/>
      <c r="L1477" s="13"/>
      <c r="M1477" s="5"/>
      <c r="N1477" s="5"/>
      <c r="O1477" s="5"/>
      <c r="P1477" s="5"/>
      <c r="Q1477" s="5"/>
      <c r="R1477" s="34"/>
      <c r="S1477" s="35"/>
      <c r="T1477" s="5" t="s">
        <v>41</v>
      </c>
      <c r="U1477" s="5" t="s">
        <v>42</v>
      </c>
      <c r="V1477" s="18">
        <v>16410</v>
      </c>
      <c r="W1477" s="36">
        <v>500</v>
      </c>
      <c r="X1477" s="39"/>
      <c r="Y1477" s="13"/>
      <c r="Z1477" s="13"/>
      <c r="AA1477" s="13"/>
      <c r="AB1477" s="13"/>
    </row>
    <row r="1478" ht="30" customHeight="1" spans="1:28">
      <c r="A1478" s="4">
        <v>1472</v>
      </c>
      <c r="B1478" s="5" t="s">
        <v>3146</v>
      </c>
      <c r="C1478" s="5" t="s">
        <v>4055</v>
      </c>
      <c r="D1478" s="4" t="s">
        <v>4102</v>
      </c>
      <c r="E1478" s="4" t="s">
        <v>3508</v>
      </c>
      <c r="F1478" s="4" t="s">
        <v>4103</v>
      </c>
      <c r="G1478" s="13"/>
      <c r="H1478" s="4" t="s">
        <v>4106</v>
      </c>
      <c r="I1478" s="4" t="s">
        <v>3799</v>
      </c>
      <c r="J1478" s="5" t="s">
        <v>47</v>
      </c>
      <c r="K1478" s="5" t="s">
        <v>436</v>
      </c>
      <c r="L1478" s="13" t="s">
        <v>2171</v>
      </c>
      <c r="M1478" s="5" t="s">
        <v>50</v>
      </c>
      <c r="N1478" s="4" t="s">
        <v>3444</v>
      </c>
      <c r="O1478" s="5" t="s">
        <v>532</v>
      </c>
      <c r="P1478" s="5"/>
      <c r="Q1478" s="5" t="s">
        <v>52</v>
      </c>
      <c r="R1478" s="18">
        <v>400</v>
      </c>
      <c r="S1478" s="35">
        <v>400</v>
      </c>
      <c r="T1478" s="4" t="s">
        <v>53</v>
      </c>
      <c r="U1478" s="4" t="s">
        <v>42</v>
      </c>
      <c r="V1478" s="18">
        <v>15000</v>
      </c>
      <c r="W1478" s="36">
        <v>700</v>
      </c>
      <c r="X1478" s="38"/>
      <c r="Y1478" s="13"/>
      <c r="Z1478" s="13"/>
      <c r="AA1478" s="13"/>
      <c r="AB1478" s="13"/>
    </row>
    <row r="1479" ht="30" customHeight="1" spans="1:28">
      <c r="A1479" s="4">
        <v>1473</v>
      </c>
      <c r="B1479" s="5" t="s">
        <v>3146</v>
      </c>
      <c r="C1479" s="5" t="s">
        <v>4055</v>
      </c>
      <c r="D1479" s="4" t="s">
        <v>4107</v>
      </c>
      <c r="E1479" s="4" t="s">
        <v>3559</v>
      </c>
      <c r="F1479" s="4" t="s">
        <v>4108</v>
      </c>
      <c r="G1479" s="13" t="s">
        <v>40</v>
      </c>
      <c r="H1479" s="13" t="s">
        <v>4107</v>
      </c>
      <c r="I1479" s="13" t="s">
        <v>3559</v>
      </c>
      <c r="J1479" s="5"/>
      <c r="K1479" s="5"/>
      <c r="L1479" s="5"/>
      <c r="M1479" s="5"/>
      <c r="N1479" s="5"/>
      <c r="O1479" s="5"/>
      <c r="P1479" s="5"/>
      <c r="Q1479" s="5"/>
      <c r="R1479" s="34"/>
      <c r="S1479" s="35"/>
      <c r="T1479" s="5" t="s">
        <v>41</v>
      </c>
      <c r="U1479" s="5" t="s">
        <v>42</v>
      </c>
      <c r="V1479" s="18">
        <v>54000</v>
      </c>
      <c r="W1479" s="36">
        <v>800</v>
      </c>
      <c r="X1479" s="37">
        <v>1300</v>
      </c>
      <c r="Y1479" s="13"/>
      <c r="Z1479" s="13"/>
      <c r="AA1479" s="13" t="s">
        <v>42</v>
      </c>
      <c r="AB1479" s="13">
        <v>1300</v>
      </c>
    </row>
    <row r="1480" ht="30" customHeight="1" spans="1:28">
      <c r="A1480" s="4">
        <v>1474</v>
      </c>
      <c r="B1480" s="5" t="s">
        <v>3146</v>
      </c>
      <c r="C1480" s="5" t="s">
        <v>4055</v>
      </c>
      <c r="D1480" s="4" t="s">
        <v>4107</v>
      </c>
      <c r="E1480" s="4" t="s">
        <v>3559</v>
      </c>
      <c r="F1480" s="4" t="s">
        <v>4108</v>
      </c>
      <c r="G1480" s="13"/>
      <c r="H1480" s="4" t="s">
        <v>4109</v>
      </c>
      <c r="I1480" s="4" t="s">
        <v>4110</v>
      </c>
      <c r="J1480" s="5"/>
      <c r="K1480" s="5"/>
      <c r="L1480" s="5"/>
      <c r="M1480" s="5"/>
      <c r="N1480" s="5"/>
      <c r="O1480" s="5"/>
      <c r="P1480" s="5"/>
      <c r="Q1480" s="5"/>
      <c r="R1480" s="34"/>
      <c r="S1480" s="35"/>
      <c r="T1480" s="5" t="s">
        <v>41</v>
      </c>
      <c r="U1480" s="5" t="s">
        <v>42</v>
      </c>
      <c r="V1480" s="18">
        <v>19000</v>
      </c>
      <c r="W1480" s="36">
        <v>500</v>
      </c>
      <c r="X1480" s="38"/>
      <c r="Y1480" s="13"/>
      <c r="Z1480" s="13"/>
      <c r="AA1480" s="13"/>
      <c r="AB1480" s="13"/>
    </row>
    <row r="1481" ht="30" customHeight="1" spans="1:28">
      <c r="A1481" s="4">
        <v>1475</v>
      </c>
      <c r="B1481" s="5" t="s">
        <v>3146</v>
      </c>
      <c r="C1481" s="5" t="s">
        <v>4055</v>
      </c>
      <c r="D1481" s="4" t="s">
        <v>4111</v>
      </c>
      <c r="E1481" s="4" t="s">
        <v>4112</v>
      </c>
      <c r="F1481" s="4" t="s">
        <v>4113</v>
      </c>
      <c r="G1481" s="5" t="s">
        <v>40</v>
      </c>
      <c r="H1481" s="4" t="s">
        <v>4111</v>
      </c>
      <c r="I1481" s="4" t="s">
        <v>4112</v>
      </c>
      <c r="J1481" s="5" t="s">
        <v>47</v>
      </c>
      <c r="K1481" s="5" t="s">
        <v>2015</v>
      </c>
      <c r="L1481" s="5" t="s">
        <v>1168</v>
      </c>
      <c r="M1481" s="5" t="s">
        <v>50</v>
      </c>
      <c r="N1481" s="5" t="s">
        <v>3730</v>
      </c>
      <c r="O1481" s="5" t="s">
        <v>4114</v>
      </c>
      <c r="P1481" s="5"/>
      <c r="Q1481" s="5" t="s">
        <v>52</v>
      </c>
      <c r="R1481" s="18">
        <v>400</v>
      </c>
      <c r="S1481" s="35">
        <v>400</v>
      </c>
      <c r="T1481" s="4" t="s">
        <v>53</v>
      </c>
      <c r="U1481" s="4" t="s">
        <v>42</v>
      </c>
      <c r="V1481" s="18">
        <v>39000</v>
      </c>
      <c r="W1481" s="36">
        <v>1000</v>
      </c>
      <c r="X1481" s="36">
        <v>1000</v>
      </c>
      <c r="Y1481" s="5"/>
      <c r="Z1481" s="5"/>
      <c r="AA1481" s="5" t="s">
        <v>42</v>
      </c>
      <c r="AB1481" s="5">
        <v>1400</v>
      </c>
    </row>
    <row r="1482" ht="30" customHeight="1" spans="1:28">
      <c r="A1482" s="4">
        <v>1476</v>
      </c>
      <c r="B1482" s="5" t="s">
        <v>3146</v>
      </c>
      <c r="C1482" s="5" t="s">
        <v>4055</v>
      </c>
      <c r="D1482" s="4" t="s">
        <v>3788</v>
      </c>
      <c r="E1482" s="4" t="s">
        <v>1904</v>
      </c>
      <c r="F1482" s="4" t="s">
        <v>4115</v>
      </c>
      <c r="G1482" s="5" t="s">
        <v>40</v>
      </c>
      <c r="H1482" s="4" t="s">
        <v>4116</v>
      </c>
      <c r="I1482" s="4" t="s">
        <v>3829</v>
      </c>
      <c r="J1482" s="5" t="s">
        <v>47</v>
      </c>
      <c r="K1482" s="5" t="s">
        <v>2015</v>
      </c>
      <c r="L1482" s="5" t="s">
        <v>903</v>
      </c>
      <c r="M1482" s="5" t="s">
        <v>50</v>
      </c>
      <c r="N1482" s="4" t="s">
        <v>3444</v>
      </c>
      <c r="O1482" s="5" t="s">
        <v>532</v>
      </c>
      <c r="P1482" s="5"/>
      <c r="Q1482" s="5" t="s">
        <v>52</v>
      </c>
      <c r="R1482" s="18">
        <v>400</v>
      </c>
      <c r="S1482" s="35">
        <v>400</v>
      </c>
      <c r="T1482" s="4" t="s">
        <v>53</v>
      </c>
      <c r="U1482" s="4" t="s">
        <v>42</v>
      </c>
      <c r="V1482" s="18">
        <v>35927</v>
      </c>
      <c r="W1482" s="36">
        <v>1000</v>
      </c>
      <c r="X1482" s="37">
        <v>2000</v>
      </c>
      <c r="Y1482" s="5"/>
      <c r="Z1482" s="5"/>
      <c r="AA1482" s="5" t="s">
        <v>42</v>
      </c>
      <c r="AB1482" s="5">
        <v>2800</v>
      </c>
    </row>
    <row r="1483" ht="30" customHeight="1" spans="1:28">
      <c r="A1483" s="4">
        <v>1477</v>
      </c>
      <c r="B1483" s="5" t="s">
        <v>3146</v>
      </c>
      <c r="C1483" s="5" t="s">
        <v>4055</v>
      </c>
      <c r="D1483" s="4" t="s">
        <v>3788</v>
      </c>
      <c r="E1483" s="4" t="s">
        <v>1904</v>
      </c>
      <c r="F1483" s="4" t="s">
        <v>4115</v>
      </c>
      <c r="G1483" s="5"/>
      <c r="H1483" s="4" t="s">
        <v>4117</v>
      </c>
      <c r="I1483" s="4" t="s">
        <v>1291</v>
      </c>
      <c r="J1483" s="5" t="s">
        <v>47</v>
      </c>
      <c r="K1483" s="5" t="s">
        <v>2015</v>
      </c>
      <c r="L1483" s="5" t="s">
        <v>903</v>
      </c>
      <c r="M1483" s="5" t="s">
        <v>50</v>
      </c>
      <c r="N1483" s="4" t="s">
        <v>3444</v>
      </c>
      <c r="O1483" s="5" t="s">
        <v>532</v>
      </c>
      <c r="P1483" s="5"/>
      <c r="Q1483" s="5" t="s">
        <v>52</v>
      </c>
      <c r="R1483" s="18">
        <v>400</v>
      </c>
      <c r="S1483" s="35">
        <v>400</v>
      </c>
      <c r="T1483" s="4" t="s">
        <v>53</v>
      </c>
      <c r="U1483" s="4" t="s">
        <v>42</v>
      </c>
      <c r="V1483" s="18">
        <v>35369</v>
      </c>
      <c r="W1483" s="36">
        <v>1000</v>
      </c>
      <c r="X1483" s="38"/>
      <c r="Y1483" s="5"/>
      <c r="Z1483" s="5"/>
      <c r="AA1483" s="5"/>
      <c r="AB1483" s="5"/>
    </row>
    <row r="1484" ht="30" customHeight="1" spans="1:28">
      <c r="A1484" s="4">
        <v>1478</v>
      </c>
      <c r="B1484" s="5" t="s">
        <v>3146</v>
      </c>
      <c r="C1484" s="5" t="s">
        <v>4055</v>
      </c>
      <c r="D1484" s="4" t="s">
        <v>4118</v>
      </c>
      <c r="E1484" s="4" t="s">
        <v>3559</v>
      </c>
      <c r="F1484" s="4" t="s">
        <v>4119</v>
      </c>
      <c r="G1484" s="5" t="s">
        <v>40</v>
      </c>
      <c r="H1484" s="4" t="s">
        <v>4118</v>
      </c>
      <c r="I1484" s="4" t="s">
        <v>3559</v>
      </c>
      <c r="J1484" s="5"/>
      <c r="K1484" s="5"/>
      <c r="L1484" s="5"/>
      <c r="M1484" s="5"/>
      <c r="N1484" s="5"/>
      <c r="O1484" s="5"/>
      <c r="P1484" s="5"/>
      <c r="Q1484" s="5"/>
      <c r="R1484" s="34"/>
      <c r="S1484" s="35"/>
      <c r="T1484" s="5" t="s">
        <v>41</v>
      </c>
      <c r="U1484" s="5" t="s">
        <v>42</v>
      </c>
      <c r="V1484" s="18">
        <v>57287</v>
      </c>
      <c r="W1484" s="36">
        <v>800</v>
      </c>
      <c r="X1484" s="37">
        <v>1100</v>
      </c>
      <c r="Y1484" s="5"/>
      <c r="Z1484" s="5">
        <v>2800</v>
      </c>
      <c r="AA1484" s="5" t="s">
        <v>42</v>
      </c>
      <c r="AB1484" s="5">
        <v>1100</v>
      </c>
    </row>
    <row r="1485" ht="30" customHeight="1" spans="1:28">
      <c r="A1485" s="4">
        <v>1479</v>
      </c>
      <c r="B1485" s="5" t="s">
        <v>3146</v>
      </c>
      <c r="C1485" s="5" t="s">
        <v>4055</v>
      </c>
      <c r="D1485" s="4" t="s">
        <v>4118</v>
      </c>
      <c r="E1485" s="4" t="s">
        <v>3559</v>
      </c>
      <c r="F1485" s="4" t="s">
        <v>4119</v>
      </c>
      <c r="G1485" s="5"/>
      <c r="H1485" s="4" t="s">
        <v>4120</v>
      </c>
      <c r="I1485" s="4" t="s">
        <v>4121</v>
      </c>
      <c r="J1485" s="5"/>
      <c r="K1485" s="5"/>
      <c r="L1485" s="5"/>
      <c r="M1485" s="5"/>
      <c r="N1485" s="5"/>
      <c r="O1485" s="5"/>
      <c r="P1485" s="5"/>
      <c r="Q1485" s="5"/>
      <c r="R1485" s="34"/>
      <c r="S1485" s="35"/>
      <c r="T1485" s="5" t="s">
        <v>41</v>
      </c>
      <c r="U1485" s="5" t="s">
        <v>42</v>
      </c>
      <c r="V1485" s="18">
        <v>14895</v>
      </c>
      <c r="W1485" s="18">
        <v>300</v>
      </c>
      <c r="X1485" s="38"/>
      <c r="Y1485" s="5"/>
      <c r="Z1485" s="5"/>
      <c r="AA1485" s="5"/>
      <c r="AB1485" s="5"/>
    </row>
    <row r="1486" ht="30" customHeight="1" spans="1:28">
      <c r="A1486" s="4">
        <v>1480</v>
      </c>
      <c r="B1486" s="5" t="s">
        <v>3146</v>
      </c>
      <c r="C1486" s="5" t="s">
        <v>4055</v>
      </c>
      <c r="D1486" s="4" t="s">
        <v>4122</v>
      </c>
      <c r="E1486" s="4" t="s">
        <v>3455</v>
      </c>
      <c r="F1486" s="4" t="s">
        <v>4113</v>
      </c>
      <c r="G1486" s="5" t="s">
        <v>40</v>
      </c>
      <c r="H1486" s="4" t="s">
        <v>4122</v>
      </c>
      <c r="I1486" s="4" t="s">
        <v>3455</v>
      </c>
      <c r="J1486" s="5"/>
      <c r="K1486" s="5"/>
      <c r="L1486" s="5"/>
      <c r="M1486" s="5"/>
      <c r="N1486" s="5"/>
      <c r="O1486" s="5"/>
      <c r="P1486" s="5"/>
      <c r="Q1486" s="5"/>
      <c r="R1486" s="34"/>
      <c r="S1486" s="35"/>
      <c r="T1486" s="5" t="s">
        <v>41</v>
      </c>
      <c r="U1486" s="5" t="s">
        <v>42</v>
      </c>
      <c r="V1486" s="18">
        <v>51490</v>
      </c>
      <c r="W1486" s="18">
        <v>800</v>
      </c>
      <c r="X1486" s="36">
        <v>800</v>
      </c>
      <c r="Y1486" s="5"/>
      <c r="Z1486" s="5"/>
      <c r="AA1486" s="5" t="s">
        <v>42</v>
      </c>
      <c r="AB1486" s="5">
        <v>800</v>
      </c>
    </row>
    <row r="1487" ht="30" customHeight="1" spans="1:28">
      <c r="A1487" s="4">
        <v>1481</v>
      </c>
      <c r="B1487" s="5" t="s">
        <v>3146</v>
      </c>
      <c r="C1487" s="5" t="s">
        <v>4055</v>
      </c>
      <c r="D1487" s="4" t="s">
        <v>4123</v>
      </c>
      <c r="E1487" s="4" t="s">
        <v>3459</v>
      </c>
      <c r="F1487" s="4" t="s">
        <v>4124</v>
      </c>
      <c r="G1487" s="5" t="s">
        <v>40</v>
      </c>
      <c r="H1487" s="4" t="s">
        <v>4125</v>
      </c>
      <c r="I1487" s="4" t="s">
        <v>3483</v>
      </c>
      <c r="J1487" s="5" t="s">
        <v>731</v>
      </c>
      <c r="K1487" s="5"/>
      <c r="L1487" s="5"/>
      <c r="M1487" s="5" t="s">
        <v>152</v>
      </c>
      <c r="N1487" s="4" t="s">
        <v>3444</v>
      </c>
      <c r="O1487" s="5" t="s">
        <v>532</v>
      </c>
      <c r="P1487" s="5"/>
      <c r="Q1487" s="5" t="s">
        <v>52</v>
      </c>
      <c r="R1487" s="18">
        <v>1200</v>
      </c>
      <c r="S1487" s="35">
        <v>1200</v>
      </c>
      <c r="T1487" s="4" t="s">
        <v>53</v>
      </c>
      <c r="U1487" s="4" t="s">
        <v>42</v>
      </c>
      <c r="V1487" s="18">
        <v>34000</v>
      </c>
      <c r="W1487" s="18">
        <v>1000</v>
      </c>
      <c r="X1487" s="36">
        <v>1000</v>
      </c>
      <c r="Y1487" s="5"/>
      <c r="Z1487" s="5"/>
      <c r="AA1487" s="5" t="s">
        <v>42</v>
      </c>
      <c r="AB1487" s="5">
        <v>2200</v>
      </c>
    </row>
    <row r="1488" ht="30" customHeight="1" spans="1:28">
      <c r="A1488" s="4">
        <v>1482</v>
      </c>
      <c r="B1488" s="5" t="s">
        <v>3146</v>
      </c>
      <c r="C1488" s="5" t="s">
        <v>4055</v>
      </c>
      <c r="D1488" s="4" t="s">
        <v>4126</v>
      </c>
      <c r="E1488" s="4" t="s">
        <v>1300</v>
      </c>
      <c r="F1488" s="4" t="s">
        <v>519</v>
      </c>
      <c r="G1488" s="5" t="s">
        <v>40</v>
      </c>
      <c r="H1488" s="4" t="s">
        <v>4126</v>
      </c>
      <c r="I1488" s="4" t="s">
        <v>1300</v>
      </c>
      <c r="J1488" s="5"/>
      <c r="K1488" s="5"/>
      <c r="L1488" s="5"/>
      <c r="M1488" s="5"/>
      <c r="N1488" s="5"/>
      <c r="O1488" s="5"/>
      <c r="P1488" s="5"/>
      <c r="Q1488" s="5"/>
      <c r="R1488" s="34"/>
      <c r="S1488" s="35"/>
      <c r="T1488" s="5" t="s">
        <v>41</v>
      </c>
      <c r="U1488" s="5" t="s">
        <v>42</v>
      </c>
      <c r="V1488" s="18">
        <v>53000</v>
      </c>
      <c r="W1488" s="18">
        <v>800</v>
      </c>
      <c r="X1488" s="37">
        <v>2000</v>
      </c>
      <c r="Y1488" s="5"/>
      <c r="Z1488" s="5"/>
      <c r="AA1488" s="5" t="s">
        <v>42</v>
      </c>
      <c r="AB1488" s="5">
        <v>2400</v>
      </c>
    </row>
    <row r="1489" ht="30" customHeight="1" spans="1:28">
      <c r="A1489" s="4">
        <v>1483</v>
      </c>
      <c r="B1489" s="5" t="s">
        <v>3146</v>
      </c>
      <c r="C1489" s="5" t="s">
        <v>4055</v>
      </c>
      <c r="D1489" s="4" t="s">
        <v>4126</v>
      </c>
      <c r="E1489" s="4" t="s">
        <v>1300</v>
      </c>
      <c r="F1489" s="4" t="s">
        <v>519</v>
      </c>
      <c r="G1489" s="5"/>
      <c r="H1489" s="4" t="s">
        <v>4127</v>
      </c>
      <c r="I1489" s="4" t="s">
        <v>3569</v>
      </c>
      <c r="J1489" s="5" t="s">
        <v>47</v>
      </c>
      <c r="K1489" s="5" t="s">
        <v>436</v>
      </c>
      <c r="L1489" s="5" t="s">
        <v>603</v>
      </c>
      <c r="M1489" s="5" t="s">
        <v>50</v>
      </c>
      <c r="N1489" s="4" t="s">
        <v>3444</v>
      </c>
      <c r="O1489" s="5" t="s">
        <v>532</v>
      </c>
      <c r="P1489" s="5"/>
      <c r="Q1489" s="5" t="s">
        <v>52</v>
      </c>
      <c r="R1489" s="18">
        <v>400</v>
      </c>
      <c r="S1489" s="35">
        <v>400</v>
      </c>
      <c r="T1489" s="4" t="s">
        <v>53</v>
      </c>
      <c r="U1489" s="4" t="s">
        <v>42</v>
      </c>
      <c r="V1489" s="18">
        <v>51600</v>
      </c>
      <c r="W1489" s="18">
        <v>1200</v>
      </c>
      <c r="X1489" s="38"/>
      <c r="Y1489" s="5"/>
      <c r="Z1489" s="5"/>
      <c r="AA1489" s="5"/>
      <c r="AB1489" s="5"/>
    </row>
    <row r="1490" ht="30" customHeight="1" spans="1:28">
      <c r="A1490" s="4">
        <v>1484</v>
      </c>
      <c r="B1490" s="5" t="s">
        <v>3146</v>
      </c>
      <c r="C1490" s="5" t="s">
        <v>4055</v>
      </c>
      <c r="D1490" s="4" t="s">
        <v>4128</v>
      </c>
      <c r="E1490" s="4" t="s">
        <v>4129</v>
      </c>
      <c r="F1490" s="4" t="s">
        <v>4130</v>
      </c>
      <c r="G1490" s="5" t="s">
        <v>40</v>
      </c>
      <c r="H1490" s="4" t="s">
        <v>4128</v>
      </c>
      <c r="I1490" s="4" t="s">
        <v>4129</v>
      </c>
      <c r="J1490" s="5"/>
      <c r="K1490" s="5"/>
      <c r="L1490" s="5"/>
      <c r="M1490" s="5"/>
      <c r="N1490" s="5"/>
      <c r="O1490" s="5"/>
      <c r="P1490" s="5"/>
      <c r="Q1490" s="5"/>
      <c r="R1490" s="34"/>
      <c r="S1490" s="35"/>
      <c r="T1490" s="5" t="s">
        <v>41</v>
      </c>
      <c r="U1490" s="5" t="s">
        <v>42</v>
      </c>
      <c r="V1490" s="18">
        <v>53382</v>
      </c>
      <c r="W1490" s="18">
        <v>800</v>
      </c>
      <c r="X1490" s="36">
        <v>800</v>
      </c>
      <c r="Y1490" s="5"/>
      <c r="Z1490" s="5"/>
      <c r="AA1490" s="5" t="s">
        <v>42</v>
      </c>
      <c r="AB1490" s="5">
        <v>800</v>
      </c>
    </row>
    <row r="1491" ht="30" customHeight="1" spans="1:28">
      <c r="A1491" s="4">
        <v>1485</v>
      </c>
      <c r="B1491" s="5" t="s">
        <v>3146</v>
      </c>
      <c r="C1491" s="5" t="s">
        <v>4055</v>
      </c>
      <c r="D1491" s="4" t="s">
        <v>4131</v>
      </c>
      <c r="E1491" s="4" t="s">
        <v>3644</v>
      </c>
      <c r="F1491" s="4" t="s">
        <v>4132</v>
      </c>
      <c r="G1491" s="5" t="s">
        <v>40</v>
      </c>
      <c r="H1491" s="4" t="s">
        <v>4133</v>
      </c>
      <c r="I1491" s="4" t="s">
        <v>1300</v>
      </c>
      <c r="J1491" s="5"/>
      <c r="K1491" s="5"/>
      <c r="L1491" s="5"/>
      <c r="M1491" s="5"/>
      <c r="N1491" s="5"/>
      <c r="O1491" s="5"/>
      <c r="P1491" s="5"/>
      <c r="Q1491" s="5"/>
      <c r="R1491" s="34"/>
      <c r="S1491" s="35"/>
      <c r="T1491" s="5" t="s">
        <v>41</v>
      </c>
      <c r="U1491" s="5" t="s">
        <v>42</v>
      </c>
      <c r="V1491" s="18">
        <v>70510</v>
      </c>
      <c r="W1491" s="18">
        <v>800</v>
      </c>
      <c r="X1491" s="37">
        <v>2100</v>
      </c>
      <c r="Y1491" s="5"/>
      <c r="Z1491" s="5"/>
      <c r="AA1491" s="5" t="s">
        <v>42</v>
      </c>
      <c r="AB1491" s="5">
        <v>2100</v>
      </c>
    </row>
    <row r="1492" ht="30" customHeight="1" spans="1:28">
      <c r="A1492" s="4">
        <v>1486</v>
      </c>
      <c r="B1492" s="5" t="s">
        <v>3146</v>
      </c>
      <c r="C1492" s="5" t="s">
        <v>4055</v>
      </c>
      <c r="D1492" s="4" t="s">
        <v>4131</v>
      </c>
      <c r="E1492" s="4" t="s">
        <v>3644</v>
      </c>
      <c r="F1492" s="4" t="s">
        <v>4132</v>
      </c>
      <c r="G1492" s="5"/>
      <c r="H1492" s="4" t="s">
        <v>4134</v>
      </c>
      <c r="I1492" s="4" t="s">
        <v>3466</v>
      </c>
      <c r="J1492" s="5"/>
      <c r="K1492" s="5"/>
      <c r="L1492" s="5"/>
      <c r="M1492" s="5"/>
      <c r="N1492" s="5"/>
      <c r="O1492" s="5"/>
      <c r="P1492" s="5"/>
      <c r="Q1492" s="5"/>
      <c r="R1492" s="34"/>
      <c r="S1492" s="35"/>
      <c r="T1492" s="5" t="s">
        <v>41</v>
      </c>
      <c r="U1492" s="5" t="s">
        <v>42</v>
      </c>
      <c r="V1492" s="18">
        <v>28646</v>
      </c>
      <c r="W1492" s="18">
        <v>500</v>
      </c>
      <c r="X1492" s="39"/>
      <c r="Y1492" s="5"/>
      <c r="Z1492" s="5"/>
      <c r="AA1492" s="5"/>
      <c r="AB1492" s="5"/>
    </row>
    <row r="1493" ht="30" customHeight="1" spans="1:28">
      <c r="A1493" s="4">
        <v>1487</v>
      </c>
      <c r="B1493" s="5" t="s">
        <v>3146</v>
      </c>
      <c r="C1493" s="5" t="s">
        <v>4055</v>
      </c>
      <c r="D1493" s="4" t="s">
        <v>4131</v>
      </c>
      <c r="E1493" s="4" t="s">
        <v>3644</v>
      </c>
      <c r="F1493" s="4" t="s">
        <v>4132</v>
      </c>
      <c r="G1493" s="5"/>
      <c r="H1493" s="4" t="s">
        <v>4135</v>
      </c>
      <c r="I1493" s="4" t="s">
        <v>3606</v>
      </c>
      <c r="J1493" s="5"/>
      <c r="K1493" s="5"/>
      <c r="L1493" s="5"/>
      <c r="M1493" s="5"/>
      <c r="N1493" s="5"/>
      <c r="O1493" s="5"/>
      <c r="P1493" s="5"/>
      <c r="Q1493" s="5"/>
      <c r="R1493" s="34"/>
      <c r="S1493" s="35"/>
      <c r="T1493" s="5" t="s">
        <v>41</v>
      </c>
      <c r="U1493" s="5" t="s">
        <v>42</v>
      </c>
      <c r="V1493" s="18">
        <v>54045</v>
      </c>
      <c r="W1493" s="18">
        <v>800</v>
      </c>
      <c r="X1493" s="38"/>
      <c r="Y1493" s="5"/>
      <c r="Z1493" s="5"/>
      <c r="AA1493" s="5"/>
      <c r="AB1493" s="5"/>
    </row>
    <row r="1494" ht="30" customHeight="1" spans="1:28">
      <c r="A1494" s="4">
        <v>1488</v>
      </c>
      <c r="B1494" s="5" t="s">
        <v>3146</v>
      </c>
      <c r="C1494" s="5" t="s">
        <v>4055</v>
      </c>
      <c r="D1494" s="4" t="s">
        <v>4136</v>
      </c>
      <c r="E1494" s="4" t="s">
        <v>1294</v>
      </c>
      <c r="F1494" s="4" t="s">
        <v>4137</v>
      </c>
      <c r="G1494" s="5" t="s">
        <v>40</v>
      </c>
      <c r="H1494" s="4" t="s">
        <v>4138</v>
      </c>
      <c r="I1494" s="4" t="s">
        <v>4139</v>
      </c>
      <c r="J1494" s="5"/>
      <c r="K1494" s="5"/>
      <c r="L1494" s="5"/>
      <c r="M1494" s="5"/>
      <c r="N1494" s="5"/>
      <c r="O1494" s="5"/>
      <c r="P1494" s="5"/>
      <c r="Q1494" s="5"/>
      <c r="R1494" s="34"/>
      <c r="S1494" s="35"/>
      <c r="T1494" s="4" t="s">
        <v>53</v>
      </c>
      <c r="U1494" s="4" t="s">
        <v>42</v>
      </c>
      <c r="V1494" s="18">
        <v>36250</v>
      </c>
      <c r="W1494" s="18">
        <v>1000</v>
      </c>
      <c r="X1494" s="36">
        <v>1000</v>
      </c>
      <c r="Y1494" s="5"/>
      <c r="Z1494" s="5"/>
      <c r="AA1494" s="5" t="s">
        <v>42</v>
      </c>
      <c r="AB1494" s="5">
        <v>1000</v>
      </c>
    </row>
    <row r="1495" ht="30" customHeight="1" spans="1:28">
      <c r="A1495" s="4">
        <v>1489</v>
      </c>
      <c r="B1495" s="5" t="s">
        <v>3146</v>
      </c>
      <c r="C1495" s="5" t="s">
        <v>4055</v>
      </c>
      <c r="D1495" s="4" t="s">
        <v>4140</v>
      </c>
      <c r="E1495" s="4" t="s">
        <v>1294</v>
      </c>
      <c r="F1495" s="4" t="s">
        <v>4141</v>
      </c>
      <c r="G1495" s="5" t="s">
        <v>40</v>
      </c>
      <c r="H1495" s="4" t="s">
        <v>4140</v>
      </c>
      <c r="I1495" s="4" t="s">
        <v>1294</v>
      </c>
      <c r="J1495" s="5" t="s">
        <v>47</v>
      </c>
      <c r="K1495" s="5" t="s">
        <v>436</v>
      </c>
      <c r="L1495" s="5" t="s">
        <v>2171</v>
      </c>
      <c r="M1495" s="5" t="s">
        <v>50</v>
      </c>
      <c r="N1495" s="5" t="s">
        <v>3730</v>
      </c>
      <c r="O1495" s="5" t="s">
        <v>4114</v>
      </c>
      <c r="P1495" s="5"/>
      <c r="Q1495" s="5" t="s">
        <v>52</v>
      </c>
      <c r="R1495" s="18">
        <v>400</v>
      </c>
      <c r="S1495" s="35">
        <v>400</v>
      </c>
      <c r="T1495" s="4" t="s">
        <v>53</v>
      </c>
      <c r="U1495" s="4" t="s">
        <v>42</v>
      </c>
      <c r="V1495" s="18">
        <v>27300</v>
      </c>
      <c r="W1495" s="18">
        <v>700</v>
      </c>
      <c r="X1495" s="36">
        <v>700</v>
      </c>
      <c r="Y1495" s="5"/>
      <c r="Z1495" s="5"/>
      <c r="AA1495" s="5" t="s">
        <v>42</v>
      </c>
      <c r="AB1495" s="5">
        <v>1100</v>
      </c>
    </row>
    <row r="1496" ht="30" customHeight="1" spans="1:28">
      <c r="A1496" s="4">
        <v>1490</v>
      </c>
      <c r="B1496" s="5" t="s">
        <v>3146</v>
      </c>
      <c r="C1496" s="5" t="s">
        <v>4055</v>
      </c>
      <c r="D1496" s="4" t="s">
        <v>4142</v>
      </c>
      <c r="E1496" s="4" t="s">
        <v>1294</v>
      </c>
      <c r="F1496" s="4" t="s">
        <v>4143</v>
      </c>
      <c r="G1496" s="5" t="s">
        <v>40</v>
      </c>
      <c r="H1496" s="4" t="s">
        <v>4142</v>
      </c>
      <c r="I1496" s="4" t="s">
        <v>1294</v>
      </c>
      <c r="J1496" s="5"/>
      <c r="K1496" s="5"/>
      <c r="L1496" s="5"/>
      <c r="M1496" s="5"/>
      <c r="N1496" s="5"/>
      <c r="O1496" s="5"/>
      <c r="P1496" s="5"/>
      <c r="Q1496" s="5"/>
      <c r="R1496" s="34"/>
      <c r="S1496" s="35"/>
      <c r="T1496" s="4" t="s">
        <v>53</v>
      </c>
      <c r="U1496" s="4" t="s">
        <v>42</v>
      </c>
      <c r="V1496" s="18">
        <v>51000</v>
      </c>
      <c r="W1496" s="18">
        <v>1200</v>
      </c>
      <c r="X1496" s="37">
        <v>2000</v>
      </c>
      <c r="Y1496" s="5"/>
      <c r="Z1496" s="5"/>
      <c r="AA1496" s="5" t="s">
        <v>42</v>
      </c>
      <c r="AB1496" s="7">
        <v>2000</v>
      </c>
    </row>
    <row r="1497" ht="30" customHeight="1" spans="1:28">
      <c r="A1497" s="4">
        <v>1491</v>
      </c>
      <c r="B1497" s="5" t="s">
        <v>3146</v>
      </c>
      <c r="C1497" s="5" t="s">
        <v>4055</v>
      </c>
      <c r="D1497" s="4" t="s">
        <v>4142</v>
      </c>
      <c r="E1497" s="4" t="s">
        <v>1294</v>
      </c>
      <c r="F1497" s="4" t="s">
        <v>4143</v>
      </c>
      <c r="G1497" s="5"/>
      <c r="H1497" s="4" t="s">
        <v>4144</v>
      </c>
      <c r="I1497" s="4" t="s">
        <v>4145</v>
      </c>
      <c r="J1497" s="5"/>
      <c r="K1497" s="5"/>
      <c r="L1497" s="5"/>
      <c r="M1497" s="5"/>
      <c r="N1497" s="5"/>
      <c r="O1497" s="5"/>
      <c r="P1497" s="5"/>
      <c r="Q1497" s="5"/>
      <c r="R1497" s="34"/>
      <c r="S1497" s="35"/>
      <c r="T1497" s="5" t="s">
        <v>41</v>
      </c>
      <c r="U1497" s="5" t="s">
        <v>42</v>
      </c>
      <c r="V1497" s="18">
        <v>17808</v>
      </c>
      <c r="W1497" s="18">
        <v>500</v>
      </c>
      <c r="X1497" s="39"/>
      <c r="Y1497" s="5"/>
      <c r="Z1497" s="5"/>
      <c r="AA1497" s="5"/>
      <c r="AB1497" s="7"/>
    </row>
    <row r="1498" ht="30" customHeight="1" spans="1:28">
      <c r="A1498" s="4">
        <v>1492</v>
      </c>
      <c r="B1498" s="5" t="s">
        <v>3146</v>
      </c>
      <c r="C1498" s="5" t="s">
        <v>4055</v>
      </c>
      <c r="D1498" s="4" t="s">
        <v>4142</v>
      </c>
      <c r="E1498" s="4" t="s">
        <v>1294</v>
      </c>
      <c r="F1498" s="4" t="s">
        <v>4143</v>
      </c>
      <c r="G1498" s="5"/>
      <c r="H1498" s="4" t="s">
        <v>4146</v>
      </c>
      <c r="I1498" s="4" t="s">
        <v>4147</v>
      </c>
      <c r="J1498" s="5"/>
      <c r="K1498" s="5"/>
      <c r="L1498" s="5"/>
      <c r="M1498" s="5"/>
      <c r="N1498" s="5"/>
      <c r="O1498" s="5"/>
      <c r="P1498" s="5"/>
      <c r="Q1498" s="5"/>
      <c r="R1498" s="34"/>
      <c r="S1498" s="35"/>
      <c r="T1498" s="5" t="s">
        <v>41</v>
      </c>
      <c r="U1498" s="5" t="s">
        <v>42</v>
      </c>
      <c r="V1498" s="18">
        <v>11311</v>
      </c>
      <c r="W1498" s="18">
        <v>300</v>
      </c>
      <c r="X1498" s="38"/>
      <c r="Y1498" s="5"/>
      <c r="Z1498" s="5"/>
      <c r="AA1498" s="5"/>
      <c r="AB1498" s="7"/>
    </row>
    <row r="1499" ht="30" customHeight="1" spans="1:28">
      <c r="A1499" s="4">
        <v>1493</v>
      </c>
      <c r="B1499" s="5" t="s">
        <v>3146</v>
      </c>
      <c r="C1499" s="5" t="s">
        <v>4055</v>
      </c>
      <c r="D1499" s="4" t="s">
        <v>4148</v>
      </c>
      <c r="E1499" s="4" t="s">
        <v>3483</v>
      </c>
      <c r="F1499" s="4" t="s">
        <v>4149</v>
      </c>
      <c r="G1499" s="5" t="s">
        <v>40</v>
      </c>
      <c r="H1499" s="4" t="s">
        <v>4148</v>
      </c>
      <c r="I1499" s="4" t="s">
        <v>3483</v>
      </c>
      <c r="J1499" s="5"/>
      <c r="K1499" s="5"/>
      <c r="L1499" s="5"/>
      <c r="M1499" s="5"/>
      <c r="N1499" s="5"/>
      <c r="O1499" s="5"/>
      <c r="P1499" s="5"/>
      <c r="Q1499" s="5"/>
      <c r="R1499" s="34"/>
      <c r="S1499" s="35"/>
      <c r="T1499" s="4" t="s">
        <v>53</v>
      </c>
      <c r="U1499" s="5" t="s">
        <v>52</v>
      </c>
      <c r="V1499" s="18">
        <v>69276</v>
      </c>
      <c r="W1499" s="18">
        <v>3200</v>
      </c>
      <c r="X1499" s="36">
        <v>3200</v>
      </c>
      <c r="Y1499" s="5"/>
      <c r="Z1499" s="5"/>
      <c r="AA1499" s="5" t="s">
        <v>42</v>
      </c>
      <c r="AB1499" s="5">
        <v>3200</v>
      </c>
    </row>
    <row r="1500" ht="30" customHeight="1" spans="1:28">
      <c r="A1500" s="4">
        <v>1494</v>
      </c>
      <c r="B1500" s="5" t="s">
        <v>3146</v>
      </c>
      <c r="C1500" s="5" t="s">
        <v>4055</v>
      </c>
      <c r="D1500" s="4" t="s">
        <v>4150</v>
      </c>
      <c r="E1500" s="4" t="s">
        <v>1294</v>
      </c>
      <c r="F1500" s="4" t="s">
        <v>4151</v>
      </c>
      <c r="G1500" s="5" t="s">
        <v>40</v>
      </c>
      <c r="H1500" s="4" t="s">
        <v>4150</v>
      </c>
      <c r="I1500" s="4" t="s">
        <v>1294</v>
      </c>
      <c r="J1500" s="5"/>
      <c r="K1500" s="5"/>
      <c r="L1500" s="5"/>
      <c r="M1500" s="5"/>
      <c r="N1500" s="5"/>
      <c r="O1500" s="5"/>
      <c r="P1500" s="5"/>
      <c r="Q1500" s="5"/>
      <c r="R1500" s="34"/>
      <c r="S1500" s="35"/>
      <c r="T1500" s="5" t="s">
        <v>41</v>
      </c>
      <c r="U1500" s="5" t="s">
        <v>42</v>
      </c>
      <c r="V1500" s="18">
        <v>45760</v>
      </c>
      <c r="W1500" s="18">
        <v>600</v>
      </c>
      <c r="X1500" s="36">
        <v>600</v>
      </c>
      <c r="Y1500" s="5"/>
      <c r="Z1500" s="5"/>
      <c r="AA1500" s="5" t="s">
        <v>42</v>
      </c>
      <c r="AB1500" s="5">
        <v>600</v>
      </c>
    </row>
    <row r="1501" ht="30" customHeight="1" spans="1:28">
      <c r="A1501" s="4">
        <v>1495</v>
      </c>
      <c r="B1501" s="5" t="s">
        <v>3146</v>
      </c>
      <c r="C1501" s="5" t="s">
        <v>4055</v>
      </c>
      <c r="D1501" s="4" t="s">
        <v>4152</v>
      </c>
      <c r="E1501" s="4" t="s">
        <v>3426</v>
      </c>
      <c r="F1501" s="4" t="s">
        <v>4153</v>
      </c>
      <c r="G1501" s="5" t="s">
        <v>40</v>
      </c>
      <c r="H1501" s="4" t="s">
        <v>4152</v>
      </c>
      <c r="I1501" s="4" t="s">
        <v>3426</v>
      </c>
      <c r="J1501" s="5"/>
      <c r="K1501" s="5"/>
      <c r="L1501" s="5"/>
      <c r="M1501" s="5"/>
      <c r="N1501" s="5"/>
      <c r="O1501" s="5"/>
      <c r="P1501" s="5"/>
      <c r="Q1501" s="5"/>
      <c r="R1501" s="34"/>
      <c r="S1501" s="35"/>
      <c r="T1501" s="5" t="s">
        <v>41</v>
      </c>
      <c r="U1501" s="5" t="s">
        <v>42</v>
      </c>
      <c r="V1501" s="18">
        <v>21000</v>
      </c>
      <c r="W1501" s="18">
        <v>500</v>
      </c>
      <c r="X1501" s="36">
        <v>500</v>
      </c>
      <c r="Y1501" s="5"/>
      <c r="Z1501" s="5"/>
      <c r="AA1501" s="5" t="s">
        <v>42</v>
      </c>
      <c r="AB1501" s="18">
        <v>500</v>
      </c>
    </row>
    <row r="1502" ht="30" customHeight="1" spans="1:28">
      <c r="A1502" s="4">
        <v>1496</v>
      </c>
      <c r="B1502" s="5" t="s">
        <v>3146</v>
      </c>
      <c r="C1502" s="5" t="s">
        <v>4055</v>
      </c>
      <c r="D1502" s="4" t="s">
        <v>4154</v>
      </c>
      <c r="E1502" s="4" t="s">
        <v>3559</v>
      </c>
      <c r="F1502" s="4" t="s">
        <v>1409</v>
      </c>
      <c r="G1502" s="5" t="s">
        <v>40</v>
      </c>
      <c r="H1502" s="4" t="s">
        <v>4155</v>
      </c>
      <c r="I1502" s="4" t="s">
        <v>1291</v>
      </c>
      <c r="J1502" s="5" t="s">
        <v>47</v>
      </c>
      <c r="K1502" s="5" t="s">
        <v>436</v>
      </c>
      <c r="L1502" s="5" t="s">
        <v>81</v>
      </c>
      <c r="M1502" s="5" t="s">
        <v>50</v>
      </c>
      <c r="N1502" s="4" t="s">
        <v>3444</v>
      </c>
      <c r="O1502" s="5" t="s">
        <v>532</v>
      </c>
      <c r="P1502" s="5"/>
      <c r="Q1502" s="5" t="s">
        <v>52</v>
      </c>
      <c r="R1502" s="18">
        <v>400</v>
      </c>
      <c r="S1502" s="35">
        <v>400</v>
      </c>
      <c r="T1502" s="4" t="s">
        <v>53</v>
      </c>
      <c r="U1502" s="4" t="s">
        <v>42</v>
      </c>
      <c r="V1502" s="18">
        <v>53821</v>
      </c>
      <c r="W1502" s="18">
        <v>1200</v>
      </c>
      <c r="X1502" s="36">
        <v>1200</v>
      </c>
      <c r="Y1502" s="5"/>
      <c r="Z1502" s="5"/>
      <c r="AA1502" s="5" t="s">
        <v>42</v>
      </c>
      <c r="AB1502" s="5">
        <v>1600</v>
      </c>
    </row>
    <row r="1503" ht="30" customHeight="1" spans="1:28">
      <c r="A1503" s="4">
        <v>1497</v>
      </c>
      <c r="B1503" s="5" t="s">
        <v>3146</v>
      </c>
      <c r="C1503" s="5" t="s">
        <v>4055</v>
      </c>
      <c r="D1503" s="4" t="s">
        <v>4156</v>
      </c>
      <c r="E1503" s="4" t="s">
        <v>3455</v>
      </c>
      <c r="F1503" s="4" t="s">
        <v>4157</v>
      </c>
      <c r="G1503" s="5" t="s">
        <v>40</v>
      </c>
      <c r="H1503" s="4" t="s">
        <v>4158</v>
      </c>
      <c r="I1503" s="4" t="s">
        <v>4159</v>
      </c>
      <c r="J1503" s="5" t="s">
        <v>47</v>
      </c>
      <c r="K1503" s="5" t="s">
        <v>436</v>
      </c>
      <c r="L1503" s="5" t="s">
        <v>81</v>
      </c>
      <c r="M1503" s="5" t="s">
        <v>50</v>
      </c>
      <c r="N1503" s="4" t="s">
        <v>3444</v>
      </c>
      <c r="O1503" s="5" t="s">
        <v>532</v>
      </c>
      <c r="P1503" s="5"/>
      <c r="Q1503" s="5" t="s">
        <v>52</v>
      </c>
      <c r="R1503" s="18">
        <v>400</v>
      </c>
      <c r="S1503" s="35">
        <v>400</v>
      </c>
      <c r="T1503" s="4" t="s">
        <v>53</v>
      </c>
      <c r="U1503" s="4" t="s">
        <v>42</v>
      </c>
      <c r="V1503" s="18">
        <v>32619</v>
      </c>
      <c r="W1503" s="18">
        <v>1000</v>
      </c>
      <c r="X1503" s="36">
        <v>1000</v>
      </c>
      <c r="Y1503" s="5"/>
      <c r="Z1503" s="5"/>
      <c r="AA1503" s="5" t="s">
        <v>42</v>
      </c>
      <c r="AB1503" s="5">
        <v>1400</v>
      </c>
    </row>
    <row r="1504" ht="30" customHeight="1" spans="1:28">
      <c r="A1504" s="4">
        <v>1498</v>
      </c>
      <c r="B1504" s="5" t="s">
        <v>3146</v>
      </c>
      <c r="C1504" s="5" t="s">
        <v>4055</v>
      </c>
      <c r="D1504" s="4" t="s">
        <v>4160</v>
      </c>
      <c r="E1504" s="4" t="s">
        <v>3433</v>
      </c>
      <c r="F1504" s="4" t="s">
        <v>4161</v>
      </c>
      <c r="G1504" s="5" t="s">
        <v>40</v>
      </c>
      <c r="H1504" s="4" t="s">
        <v>4162</v>
      </c>
      <c r="I1504" s="4" t="s">
        <v>3553</v>
      </c>
      <c r="J1504" s="5"/>
      <c r="K1504" s="5"/>
      <c r="L1504" s="5"/>
      <c r="M1504" s="5"/>
      <c r="N1504" s="5"/>
      <c r="O1504" s="5"/>
      <c r="P1504" s="5"/>
      <c r="Q1504" s="5"/>
      <c r="R1504" s="34"/>
      <c r="S1504" s="35"/>
      <c r="T1504" s="5" t="s">
        <v>41</v>
      </c>
      <c r="U1504" s="5" t="s">
        <v>42</v>
      </c>
      <c r="V1504" s="18">
        <v>30995</v>
      </c>
      <c r="W1504" s="18">
        <v>600</v>
      </c>
      <c r="X1504" s="37">
        <v>4600</v>
      </c>
      <c r="Y1504" s="5"/>
      <c r="Z1504" s="5"/>
      <c r="AA1504" s="5" t="s">
        <v>42</v>
      </c>
      <c r="AB1504" s="5">
        <v>4600</v>
      </c>
    </row>
    <row r="1505" ht="30" customHeight="1" spans="1:28">
      <c r="A1505" s="4">
        <v>1499</v>
      </c>
      <c r="B1505" s="5" t="s">
        <v>3146</v>
      </c>
      <c r="C1505" s="5" t="s">
        <v>4055</v>
      </c>
      <c r="D1505" s="4" t="s">
        <v>4160</v>
      </c>
      <c r="E1505" s="4" t="s">
        <v>3433</v>
      </c>
      <c r="F1505" s="4" t="s">
        <v>4161</v>
      </c>
      <c r="G1505" s="5"/>
      <c r="H1505" s="4" t="s">
        <v>4163</v>
      </c>
      <c r="I1505" s="4" t="s">
        <v>3473</v>
      </c>
      <c r="J1505" s="5"/>
      <c r="K1505" s="5"/>
      <c r="L1505" s="5"/>
      <c r="M1505" s="5"/>
      <c r="N1505" s="5"/>
      <c r="O1505" s="5"/>
      <c r="P1505" s="5"/>
      <c r="Q1505" s="5"/>
      <c r="R1505" s="34"/>
      <c r="S1505" s="35"/>
      <c r="T1505" s="4" t="s">
        <v>53</v>
      </c>
      <c r="U1505" s="5" t="s">
        <v>52</v>
      </c>
      <c r="V1505" s="18">
        <v>51000</v>
      </c>
      <c r="W1505" s="18">
        <v>3200</v>
      </c>
      <c r="X1505" s="39"/>
      <c r="Y1505" s="5"/>
      <c r="Z1505" s="5"/>
      <c r="AA1505" s="5"/>
      <c r="AB1505" s="5"/>
    </row>
    <row r="1506" ht="30" customHeight="1" spans="1:28">
      <c r="A1506" s="4">
        <v>1500</v>
      </c>
      <c r="B1506" s="5" t="s">
        <v>3146</v>
      </c>
      <c r="C1506" s="5" t="s">
        <v>4055</v>
      </c>
      <c r="D1506" s="4" t="s">
        <v>4160</v>
      </c>
      <c r="E1506" s="4" t="s">
        <v>3433</v>
      </c>
      <c r="F1506" s="4" t="s">
        <v>4161</v>
      </c>
      <c r="G1506" s="5"/>
      <c r="H1506" s="4" t="s">
        <v>4164</v>
      </c>
      <c r="I1506" s="4" t="s">
        <v>4165</v>
      </c>
      <c r="J1506" s="5"/>
      <c r="K1506" s="5"/>
      <c r="L1506" s="5"/>
      <c r="M1506" s="5"/>
      <c r="N1506" s="5"/>
      <c r="O1506" s="5"/>
      <c r="P1506" s="5"/>
      <c r="Q1506" s="5"/>
      <c r="R1506" s="34"/>
      <c r="S1506" s="35"/>
      <c r="T1506" s="5" t="s">
        <v>41</v>
      </c>
      <c r="U1506" s="5" t="s">
        <v>42</v>
      </c>
      <c r="V1506" s="18">
        <v>25000</v>
      </c>
      <c r="W1506" s="18">
        <v>500</v>
      </c>
      <c r="X1506" s="39"/>
      <c r="Y1506" s="5"/>
      <c r="Z1506" s="5"/>
      <c r="AA1506" s="5"/>
      <c r="AB1506" s="5"/>
    </row>
    <row r="1507" ht="30" customHeight="1" spans="1:28">
      <c r="A1507" s="4">
        <v>1501</v>
      </c>
      <c r="B1507" s="5" t="s">
        <v>3146</v>
      </c>
      <c r="C1507" s="5" t="s">
        <v>4055</v>
      </c>
      <c r="D1507" s="4" t="s">
        <v>4160</v>
      </c>
      <c r="E1507" s="4" t="s">
        <v>3433</v>
      </c>
      <c r="F1507" s="4" t="s">
        <v>4161</v>
      </c>
      <c r="G1507" s="5"/>
      <c r="H1507" s="4" t="s">
        <v>4166</v>
      </c>
      <c r="I1507" s="4" t="s">
        <v>4167</v>
      </c>
      <c r="J1507" s="5"/>
      <c r="K1507" s="5"/>
      <c r="L1507" s="5"/>
      <c r="M1507" s="5"/>
      <c r="N1507" s="5"/>
      <c r="O1507" s="5"/>
      <c r="P1507" s="5"/>
      <c r="Q1507" s="5"/>
      <c r="R1507" s="34"/>
      <c r="S1507" s="35"/>
      <c r="T1507" s="5" t="s">
        <v>41</v>
      </c>
      <c r="U1507" s="5" t="s">
        <v>42</v>
      </c>
      <c r="V1507" s="18">
        <v>11160</v>
      </c>
      <c r="W1507" s="18">
        <v>300</v>
      </c>
      <c r="X1507" s="38"/>
      <c r="Y1507" s="5"/>
      <c r="Z1507" s="5"/>
      <c r="AA1507" s="5"/>
      <c r="AB1507" s="5"/>
    </row>
    <row r="1508" ht="30" customHeight="1" spans="1:28">
      <c r="A1508" s="4">
        <v>1502</v>
      </c>
      <c r="B1508" s="5" t="s">
        <v>3146</v>
      </c>
      <c r="C1508" s="5" t="s">
        <v>4055</v>
      </c>
      <c r="D1508" s="4" t="s">
        <v>4168</v>
      </c>
      <c r="E1508" s="4" t="s">
        <v>3483</v>
      </c>
      <c r="F1508" s="4" t="s">
        <v>4169</v>
      </c>
      <c r="G1508" s="5" t="s">
        <v>40</v>
      </c>
      <c r="H1508" s="4" t="s">
        <v>4170</v>
      </c>
      <c r="I1508" s="4" t="s">
        <v>3644</v>
      </c>
      <c r="J1508" s="5"/>
      <c r="K1508" s="5"/>
      <c r="L1508" s="5"/>
      <c r="M1508" s="5"/>
      <c r="N1508" s="5"/>
      <c r="O1508" s="5"/>
      <c r="P1508" s="5"/>
      <c r="Q1508" s="5"/>
      <c r="R1508" s="34"/>
      <c r="S1508" s="35"/>
      <c r="T1508" s="4" t="s">
        <v>53</v>
      </c>
      <c r="U1508" s="4" t="s">
        <v>42</v>
      </c>
      <c r="V1508" s="36">
        <v>55000</v>
      </c>
      <c r="W1508" s="18">
        <v>1200</v>
      </c>
      <c r="X1508" s="37">
        <v>3900</v>
      </c>
      <c r="Y1508" s="5"/>
      <c r="Z1508" s="5"/>
      <c r="AA1508" s="5" t="s">
        <v>42</v>
      </c>
      <c r="AB1508" s="5">
        <v>4300</v>
      </c>
    </row>
    <row r="1509" ht="30" customHeight="1" spans="1:28">
      <c r="A1509" s="4">
        <v>1503</v>
      </c>
      <c r="B1509" s="5" t="s">
        <v>3146</v>
      </c>
      <c r="C1509" s="5" t="s">
        <v>4055</v>
      </c>
      <c r="D1509" s="4" t="s">
        <v>4168</v>
      </c>
      <c r="E1509" s="4" t="s">
        <v>3483</v>
      </c>
      <c r="F1509" s="4" t="s">
        <v>4169</v>
      </c>
      <c r="G1509" s="5"/>
      <c r="H1509" s="4" t="s">
        <v>4171</v>
      </c>
      <c r="I1509" s="4" t="s">
        <v>3569</v>
      </c>
      <c r="J1509" s="5" t="s">
        <v>47</v>
      </c>
      <c r="K1509" s="5" t="s">
        <v>436</v>
      </c>
      <c r="L1509" s="5" t="s">
        <v>49</v>
      </c>
      <c r="M1509" s="5" t="s">
        <v>50</v>
      </c>
      <c r="N1509" s="5" t="s">
        <v>4172</v>
      </c>
      <c r="O1509" s="5" t="s">
        <v>4173</v>
      </c>
      <c r="P1509" s="5"/>
      <c r="Q1509" s="5" t="s">
        <v>52</v>
      </c>
      <c r="R1509" s="18">
        <v>400</v>
      </c>
      <c r="S1509" s="35">
        <v>400</v>
      </c>
      <c r="T1509" s="4" t="s">
        <v>53</v>
      </c>
      <c r="U1509" s="5" t="s">
        <v>52</v>
      </c>
      <c r="V1509" s="18">
        <v>24736</v>
      </c>
      <c r="W1509" s="18">
        <v>2700</v>
      </c>
      <c r="X1509" s="38"/>
      <c r="Y1509" s="5"/>
      <c r="Z1509" s="5"/>
      <c r="AA1509" s="5"/>
      <c r="AB1509" s="5"/>
    </row>
    <row r="1510" ht="30" customHeight="1" spans="1:28">
      <c r="A1510" s="4">
        <v>1504</v>
      </c>
      <c r="B1510" s="5" t="s">
        <v>3146</v>
      </c>
      <c r="C1510" s="5" t="s">
        <v>4055</v>
      </c>
      <c r="D1510" s="4" t="s">
        <v>4174</v>
      </c>
      <c r="E1510" s="4" t="s">
        <v>3473</v>
      </c>
      <c r="F1510" s="4" t="s">
        <v>4175</v>
      </c>
      <c r="G1510" s="5" t="s">
        <v>40</v>
      </c>
      <c r="H1510" s="4" t="s">
        <v>4174</v>
      </c>
      <c r="I1510" s="4" t="s">
        <v>3473</v>
      </c>
      <c r="J1510" s="5" t="s">
        <v>47</v>
      </c>
      <c r="K1510" s="5" t="s">
        <v>1515</v>
      </c>
      <c r="L1510" s="5" t="s">
        <v>907</v>
      </c>
      <c r="M1510" s="5" t="s">
        <v>50</v>
      </c>
      <c r="N1510" s="4" t="s">
        <v>3444</v>
      </c>
      <c r="O1510" s="5" t="s">
        <v>532</v>
      </c>
      <c r="P1510" s="5"/>
      <c r="Q1510" s="5" t="s">
        <v>52</v>
      </c>
      <c r="R1510" s="18">
        <v>400</v>
      </c>
      <c r="S1510" s="35">
        <v>400</v>
      </c>
      <c r="T1510" s="4" t="s">
        <v>53</v>
      </c>
      <c r="U1510" s="5" t="s">
        <v>52</v>
      </c>
      <c r="V1510" s="18">
        <v>54000</v>
      </c>
      <c r="W1510" s="18">
        <v>3200</v>
      </c>
      <c r="X1510" s="37">
        <v>3500</v>
      </c>
      <c r="Y1510" s="5"/>
      <c r="Z1510" s="5"/>
      <c r="AA1510" s="5" t="s">
        <v>42</v>
      </c>
      <c r="AB1510" s="5">
        <v>3900</v>
      </c>
    </row>
    <row r="1511" ht="30" customHeight="1" spans="1:28">
      <c r="A1511" s="4">
        <v>1505</v>
      </c>
      <c r="B1511" s="5" t="s">
        <v>3146</v>
      </c>
      <c r="C1511" s="5" t="s">
        <v>4055</v>
      </c>
      <c r="D1511" s="4" t="s">
        <v>4174</v>
      </c>
      <c r="E1511" s="4" t="s">
        <v>3473</v>
      </c>
      <c r="F1511" s="4" t="s">
        <v>4175</v>
      </c>
      <c r="G1511" s="5"/>
      <c r="H1511" s="4" t="s">
        <v>4176</v>
      </c>
      <c r="I1511" s="4" t="s">
        <v>3436</v>
      </c>
      <c r="J1511" s="5"/>
      <c r="K1511" s="5"/>
      <c r="L1511" s="5"/>
      <c r="M1511" s="5"/>
      <c r="N1511" s="5"/>
      <c r="O1511" s="5"/>
      <c r="P1511" s="5"/>
      <c r="Q1511" s="5"/>
      <c r="R1511" s="34"/>
      <c r="S1511" s="35"/>
      <c r="T1511" s="5" t="s">
        <v>41</v>
      </c>
      <c r="U1511" s="5" t="s">
        <v>42</v>
      </c>
      <c r="V1511" s="18">
        <v>13040</v>
      </c>
      <c r="W1511" s="18">
        <v>300</v>
      </c>
      <c r="X1511" s="38"/>
      <c r="Y1511" s="5"/>
      <c r="Z1511" s="5"/>
      <c r="AA1511" s="5"/>
      <c r="AB1511" s="5"/>
    </row>
    <row r="1512" ht="30" customHeight="1" spans="1:28">
      <c r="A1512" s="4">
        <v>1506</v>
      </c>
      <c r="B1512" s="5" t="s">
        <v>3146</v>
      </c>
      <c r="C1512" s="5" t="s">
        <v>4055</v>
      </c>
      <c r="D1512" s="4" t="s">
        <v>4177</v>
      </c>
      <c r="E1512" s="4" t="s">
        <v>3473</v>
      </c>
      <c r="F1512" s="4" t="s">
        <v>4178</v>
      </c>
      <c r="G1512" s="5" t="s">
        <v>40</v>
      </c>
      <c r="H1512" s="4" t="s">
        <v>4179</v>
      </c>
      <c r="I1512" s="4" t="s">
        <v>3426</v>
      </c>
      <c r="J1512" s="5" t="s">
        <v>1496</v>
      </c>
      <c r="K1512" s="5" t="s">
        <v>4180</v>
      </c>
      <c r="L1512" s="5" t="s">
        <v>2878</v>
      </c>
      <c r="M1512" s="5" t="s">
        <v>152</v>
      </c>
      <c r="N1512" s="4" t="s">
        <v>3444</v>
      </c>
      <c r="O1512" s="5" t="s">
        <v>532</v>
      </c>
      <c r="P1512" s="5"/>
      <c r="Q1512" s="5" t="s">
        <v>52</v>
      </c>
      <c r="R1512" s="18">
        <v>1200</v>
      </c>
      <c r="S1512" s="35">
        <v>1200</v>
      </c>
      <c r="T1512" s="4" t="s">
        <v>53</v>
      </c>
      <c r="U1512" s="5" t="s">
        <v>52</v>
      </c>
      <c r="V1512" s="18">
        <v>46827</v>
      </c>
      <c r="W1512" s="18">
        <v>3000</v>
      </c>
      <c r="X1512" s="37">
        <v>3900</v>
      </c>
      <c r="Y1512" s="5"/>
      <c r="Z1512" s="5"/>
      <c r="AA1512" s="5" t="s">
        <v>42</v>
      </c>
      <c r="AB1512" s="5">
        <v>5100</v>
      </c>
    </row>
    <row r="1513" ht="30" customHeight="1" spans="1:28">
      <c r="A1513" s="4">
        <v>1507</v>
      </c>
      <c r="B1513" s="5" t="s">
        <v>3146</v>
      </c>
      <c r="C1513" s="5" t="s">
        <v>4055</v>
      </c>
      <c r="D1513" s="4" t="s">
        <v>4177</v>
      </c>
      <c r="E1513" s="4" t="s">
        <v>3473</v>
      </c>
      <c r="F1513" s="4" t="s">
        <v>4178</v>
      </c>
      <c r="G1513" s="5"/>
      <c r="H1513" s="13" t="s">
        <v>4181</v>
      </c>
      <c r="I1513" s="7" t="s">
        <v>4182</v>
      </c>
      <c r="J1513" s="5"/>
      <c r="K1513" s="5"/>
      <c r="L1513" s="5"/>
      <c r="M1513" s="5"/>
      <c r="N1513" s="5"/>
      <c r="O1513" s="5"/>
      <c r="P1513" s="5"/>
      <c r="Q1513" s="5"/>
      <c r="R1513" s="34"/>
      <c r="S1513" s="35"/>
      <c r="T1513" s="5" t="s">
        <v>41</v>
      </c>
      <c r="U1513" s="5" t="s">
        <v>42</v>
      </c>
      <c r="V1513" s="18">
        <v>31000</v>
      </c>
      <c r="W1513" s="18">
        <v>600</v>
      </c>
      <c r="X1513" s="39"/>
      <c r="Y1513" s="5"/>
      <c r="Z1513" s="5"/>
      <c r="AA1513" s="5"/>
      <c r="AB1513" s="5"/>
    </row>
    <row r="1514" ht="30" customHeight="1" spans="1:28">
      <c r="A1514" s="4">
        <v>1508</v>
      </c>
      <c r="B1514" s="5" t="s">
        <v>3146</v>
      </c>
      <c r="C1514" s="5" t="s">
        <v>4055</v>
      </c>
      <c r="D1514" s="4" t="s">
        <v>4177</v>
      </c>
      <c r="E1514" s="4" t="s">
        <v>3473</v>
      </c>
      <c r="F1514" s="4" t="s">
        <v>4178</v>
      </c>
      <c r="G1514" s="5"/>
      <c r="H1514" s="4" t="s">
        <v>4177</v>
      </c>
      <c r="I1514" s="4" t="s">
        <v>3473</v>
      </c>
      <c r="J1514" s="5"/>
      <c r="K1514" s="5"/>
      <c r="L1514" s="5"/>
      <c r="M1514" s="5"/>
      <c r="N1514" s="5"/>
      <c r="O1514" s="5"/>
      <c r="P1514" s="5"/>
      <c r="Q1514" s="5"/>
      <c r="R1514" s="34"/>
      <c r="S1514" s="35"/>
      <c r="T1514" s="5" t="s">
        <v>41</v>
      </c>
      <c r="U1514" s="5" t="s">
        <v>42</v>
      </c>
      <c r="V1514" s="18">
        <v>12000</v>
      </c>
      <c r="W1514" s="18">
        <v>300</v>
      </c>
      <c r="X1514" s="38"/>
      <c r="Y1514" s="5"/>
      <c r="Z1514" s="5"/>
      <c r="AA1514" s="5"/>
      <c r="AB1514" s="5"/>
    </row>
    <row r="1515" ht="30" customHeight="1" spans="1:28">
      <c r="A1515" s="4">
        <v>1509</v>
      </c>
      <c r="B1515" s="5" t="s">
        <v>3146</v>
      </c>
      <c r="C1515" s="5" t="s">
        <v>4055</v>
      </c>
      <c r="D1515" s="4" t="s">
        <v>4183</v>
      </c>
      <c r="E1515" s="4" t="s">
        <v>3508</v>
      </c>
      <c r="F1515" s="4" t="s">
        <v>4184</v>
      </c>
      <c r="G1515" s="5" t="s">
        <v>40</v>
      </c>
      <c r="H1515" s="4" t="s">
        <v>4185</v>
      </c>
      <c r="I1515" s="4" t="s">
        <v>3483</v>
      </c>
      <c r="J1515" s="5" t="s">
        <v>731</v>
      </c>
      <c r="K1515" s="5" t="s">
        <v>3857</v>
      </c>
      <c r="L1515" s="5" t="s">
        <v>3857</v>
      </c>
      <c r="M1515" s="5" t="s">
        <v>152</v>
      </c>
      <c r="N1515" s="4" t="s">
        <v>3444</v>
      </c>
      <c r="O1515" s="5" t="s">
        <v>532</v>
      </c>
      <c r="P1515" s="5"/>
      <c r="Q1515" s="5" t="s">
        <v>52</v>
      </c>
      <c r="R1515" s="18">
        <v>1200</v>
      </c>
      <c r="S1515" s="35">
        <v>1200</v>
      </c>
      <c r="T1515" s="4" t="s">
        <v>53</v>
      </c>
      <c r="U1515" s="5" t="s">
        <v>52</v>
      </c>
      <c r="V1515" s="18">
        <v>58608</v>
      </c>
      <c r="W1515" s="18">
        <v>3200</v>
      </c>
      <c r="X1515" s="37">
        <v>10600</v>
      </c>
      <c r="Y1515" s="5"/>
      <c r="Z1515" s="5">
        <v>4000</v>
      </c>
      <c r="AA1515" s="5" t="s">
        <v>42</v>
      </c>
      <c r="AB1515" s="5">
        <v>13400</v>
      </c>
    </row>
    <row r="1516" ht="30" customHeight="1" spans="1:28">
      <c r="A1516" s="4">
        <v>1510</v>
      </c>
      <c r="B1516" s="5" t="s">
        <v>3146</v>
      </c>
      <c r="C1516" s="5" t="s">
        <v>4055</v>
      </c>
      <c r="D1516" s="4" t="s">
        <v>4183</v>
      </c>
      <c r="E1516" s="4" t="s">
        <v>3508</v>
      </c>
      <c r="F1516" s="4" t="s">
        <v>4184</v>
      </c>
      <c r="G1516" s="5"/>
      <c r="H1516" s="4" t="s">
        <v>4186</v>
      </c>
      <c r="I1516" s="4" t="s">
        <v>1291</v>
      </c>
      <c r="J1516" s="5"/>
      <c r="K1516" s="5"/>
      <c r="L1516" s="5"/>
      <c r="M1516" s="5"/>
      <c r="N1516" s="5"/>
      <c r="O1516" s="5"/>
      <c r="P1516" s="5"/>
      <c r="Q1516" s="5"/>
      <c r="R1516" s="34"/>
      <c r="S1516" s="35"/>
      <c r="T1516" s="4" t="s">
        <v>53</v>
      </c>
      <c r="U1516" s="5" t="s">
        <v>52</v>
      </c>
      <c r="V1516" s="18">
        <v>58058</v>
      </c>
      <c r="W1516" s="18">
        <v>3200</v>
      </c>
      <c r="X1516" s="39"/>
      <c r="Y1516" s="5"/>
      <c r="Z1516" s="5"/>
      <c r="AA1516" s="5"/>
      <c r="AB1516" s="5"/>
    </row>
    <row r="1517" ht="30" customHeight="1" spans="1:28">
      <c r="A1517" s="4">
        <v>1511</v>
      </c>
      <c r="B1517" s="5" t="s">
        <v>3146</v>
      </c>
      <c r="C1517" s="5" t="s">
        <v>4055</v>
      </c>
      <c r="D1517" s="4" t="s">
        <v>4183</v>
      </c>
      <c r="E1517" s="4" t="s">
        <v>3508</v>
      </c>
      <c r="F1517" s="4" t="s">
        <v>4184</v>
      </c>
      <c r="G1517" s="5"/>
      <c r="H1517" s="4" t="s">
        <v>4187</v>
      </c>
      <c r="I1517" s="4" t="s">
        <v>3455</v>
      </c>
      <c r="J1517" s="5" t="s">
        <v>47</v>
      </c>
      <c r="K1517" s="5" t="s">
        <v>436</v>
      </c>
      <c r="L1517" s="5" t="s">
        <v>2171</v>
      </c>
      <c r="M1517" s="5" t="s">
        <v>50</v>
      </c>
      <c r="N1517" s="4" t="s">
        <v>3444</v>
      </c>
      <c r="O1517" s="5" t="s">
        <v>532</v>
      </c>
      <c r="P1517" s="5"/>
      <c r="Q1517" s="5" t="s">
        <v>52</v>
      </c>
      <c r="R1517" s="18">
        <v>400</v>
      </c>
      <c r="S1517" s="35">
        <v>400</v>
      </c>
      <c r="T1517" s="4" t="s">
        <v>53</v>
      </c>
      <c r="U1517" s="5" t="s">
        <v>52</v>
      </c>
      <c r="V1517" s="18">
        <v>60682</v>
      </c>
      <c r="W1517" s="18">
        <v>3200</v>
      </c>
      <c r="X1517" s="39"/>
      <c r="Y1517" s="5"/>
      <c r="Z1517" s="5"/>
      <c r="AA1517" s="5"/>
      <c r="AB1517" s="5"/>
    </row>
    <row r="1518" ht="30" customHeight="1" spans="1:28">
      <c r="A1518" s="4">
        <v>1512</v>
      </c>
      <c r="B1518" s="5" t="s">
        <v>3146</v>
      </c>
      <c r="C1518" s="5" t="s">
        <v>4055</v>
      </c>
      <c r="D1518" s="4" t="s">
        <v>4183</v>
      </c>
      <c r="E1518" s="4" t="s">
        <v>3508</v>
      </c>
      <c r="F1518" s="4" t="s">
        <v>4184</v>
      </c>
      <c r="G1518" s="5"/>
      <c r="H1518" s="4" t="s">
        <v>3773</v>
      </c>
      <c r="I1518" s="4" t="s">
        <v>4188</v>
      </c>
      <c r="J1518" s="5" t="s">
        <v>557</v>
      </c>
      <c r="K1518" s="5" t="s">
        <v>572</v>
      </c>
      <c r="L1518" s="5" t="s">
        <v>4189</v>
      </c>
      <c r="M1518" s="5" t="s">
        <v>152</v>
      </c>
      <c r="N1518" s="4" t="s">
        <v>3444</v>
      </c>
      <c r="O1518" s="5" t="s">
        <v>532</v>
      </c>
      <c r="P1518" s="5"/>
      <c r="Q1518" s="5" t="s">
        <v>52</v>
      </c>
      <c r="R1518" s="18">
        <v>1200</v>
      </c>
      <c r="S1518" s="35">
        <v>1200</v>
      </c>
      <c r="T1518" s="4" t="s">
        <v>53</v>
      </c>
      <c r="U1518" s="4" t="s">
        <v>42</v>
      </c>
      <c r="V1518" s="18">
        <v>31260</v>
      </c>
      <c r="W1518" s="18">
        <v>1000</v>
      </c>
      <c r="X1518" s="38"/>
      <c r="Y1518" s="5"/>
      <c r="Z1518" s="5"/>
      <c r="AA1518" s="5"/>
      <c r="AB1518" s="5"/>
    </row>
    <row r="1519" ht="30" customHeight="1" spans="1:28">
      <c r="A1519" s="4">
        <v>1513</v>
      </c>
      <c r="B1519" s="5" t="s">
        <v>3146</v>
      </c>
      <c r="C1519" s="5" t="s">
        <v>4055</v>
      </c>
      <c r="D1519" s="4" t="s">
        <v>4190</v>
      </c>
      <c r="E1519" s="4" t="s">
        <v>3559</v>
      </c>
      <c r="F1519" s="4" t="s">
        <v>4191</v>
      </c>
      <c r="G1519" s="5" t="s">
        <v>40</v>
      </c>
      <c r="H1519" s="4" t="s">
        <v>4190</v>
      </c>
      <c r="I1519" s="4" t="s">
        <v>3559</v>
      </c>
      <c r="J1519" s="5"/>
      <c r="K1519" s="5"/>
      <c r="L1519" s="5"/>
      <c r="M1519" s="5"/>
      <c r="N1519" s="5"/>
      <c r="O1519" s="5"/>
      <c r="P1519" s="5"/>
      <c r="Q1519" s="5"/>
      <c r="R1519" s="34"/>
      <c r="S1519" s="35"/>
      <c r="T1519" s="5" t="s">
        <v>41</v>
      </c>
      <c r="U1519" s="5" t="s">
        <v>42</v>
      </c>
      <c r="V1519" s="18">
        <v>56131</v>
      </c>
      <c r="W1519" s="18">
        <v>800</v>
      </c>
      <c r="X1519" s="37">
        <v>7800</v>
      </c>
      <c r="Y1519" s="5"/>
      <c r="Z1519" s="5"/>
      <c r="AA1519" s="5" t="s">
        <v>42</v>
      </c>
      <c r="AB1519" s="5">
        <v>8200</v>
      </c>
    </row>
    <row r="1520" ht="30" customHeight="1" spans="1:28">
      <c r="A1520" s="4">
        <v>1514</v>
      </c>
      <c r="B1520" s="5" t="s">
        <v>3146</v>
      </c>
      <c r="C1520" s="5" t="s">
        <v>4055</v>
      </c>
      <c r="D1520" s="4" t="s">
        <v>4190</v>
      </c>
      <c r="E1520" s="4" t="s">
        <v>3559</v>
      </c>
      <c r="F1520" s="4" t="s">
        <v>4191</v>
      </c>
      <c r="G1520" s="5"/>
      <c r="H1520" s="4" t="s">
        <v>4192</v>
      </c>
      <c r="I1520" s="4" t="s">
        <v>3433</v>
      </c>
      <c r="J1520" s="5"/>
      <c r="K1520" s="5"/>
      <c r="L1520" s="5"/>
      <c r="M1520" s="5"/>
      <c r="N1520" s="5"/>
      <c r="O1520" s="5"/>
      <c r="P1520" s="5"/>
      <c r="Q1520" s="5"/>
      <c r="R1520" s="34"/>
      <c r="S1520" s="35"/>
      <c r="T1520" s="4" t="s">
        <v>53</v>
      </c>
      <c r="U1520" s="5" t="s">
        <v>52</v>
      </c>
      <c r="V1520" s="18">
        <v>63000</v>
      </c>
      <c r="W1520" s="18">
        <v>3200</v>
      </c>
      <c r="X1520" s="39"/>
      <c r="Y1520" s="5"/>
      <c r="Z1520" s="5"/>
      <c r="AA1520" s="5"/>
      <c r="AB1520" s="5"/>
    </row>
    <row r="1521" ht="30" customHeight="1" spans="1:28">
      <c r="A1521" s="4">
        <v>1515</v>
      </c>
      <c r="B1521" s="5" t="s">
        <v>3146</v>
      </c>
      <c r="C1521" s="5" t="s">
        <v>4055</v>
      </c>
      <c r="D1521" s="4" t="s">
        <v>4190</v>
      </c>
      <c r="E1521" s="4" t="s">
        <v>3559</v>
      </c>
      <c r="F1521" s="4" t="s">
        <v>4191</v>
      </c>
      <c r="G1521" s="5"/>
      <c r="H1521" s="4" t="s">
        <v>4193</v>
      </c>
      <c r="I1521" s="4" t="s">
        <v>3559</v>
      </c>
      <c r="J1521" s="5" t="s">
        <v>47</v>
      </c>
      <c r="K1521" s="5" t="s">
        <v>436</v>
      </c>
      <c r="L1521" s="5" t="s">
        <v>2171</v>
      </c>
      <c r="M1521" s="5" t="s">
        <v>50</v>
      </c>
      <c r="N1521" s="4" t="s">
        <v>3444</v>
      </c>
      <c r="O1521" s="5" t="s">
        <v>532</v>
      </c>
      <c r="P1521" s="5"/>
      <c r="Q1521" s="5" t="s">
        <v>52</v>
      </c>
      <c r="R1521" s="18">
        <v>400</v>
      </c>
      <c r="S1521" s="35">
        <v>400</v>
      </c>
      <c r="T1521" s="4" t="s">
        <v>53</v>
      </c>
      <c r="U1521" s="5" t="s">
        <v>52</v>
      </c>
      <c r="V1521" s="18">
        <v>40048</v>
      </c>
      <c r="W1521" s="18">
        <v>3000</v>
      </c>
      <c r="X1521" s="39"/>
      <c r="Y1521" s="5"/>
      <c r="Z1521" s="5"/>
      <c r="AA1521" s="5"/>
      <c r="AB1521" s="5"/>
    </row>
    <row r="1522" ht="30" customHeight="1" spans="1:28">
      <c r="A1522" s="4">
        <v>1516</v>
      </c>
      <c r="B1522" s="5" t="s">
        <v>3146</v>
      </c>
      <c r="C1522" s="5" t="s">
        <v>4055</v>
      </c>
      <c r="D1522" s="4" t="s">
        <v>4190</v>
      </c>
      <c r="E1522" s="4" t="s">
        <v>3559</v>
      </c>
      <c r="F1522" s="4" t="s">
        <v>4191</v>
      </c>
      <c r="G1522" s="5"/>
      <c r="H1522" s="4" t="s">
        <v>4194</v>
      </c>
      <c r="I1522" s="4" t="s">
        <v>4195</v>
      </c>
      <c r="J1522" s="5"/>
      <c r="K1522" s="5"/>
      <c r="L1522" s="5"/>
      <c r="M1522" s="5"/>
      <c r="N1522" s="5"/>
      <c r="O1522" s="5"/>
      <c r="P1522" s="5"/>
      <c r="Q1522" s="5"/>
      <c r="R1522" s="34"/>
      <c r="S1522" s="35"/>
      <c r="T1522" s="5" t="s">
        <v>41</v>
      </c>
      <c r="U1522" s="5" t="s">
        <v>42</v>
      </c>
      <c r="V1522" s="18">
        <v>55434</v>
      </c>
      <c r="W1522" s="18">
        <v>800</v>
      </c>
      <c r="X1522" s="38"/>
      <c r="Y1522" s="5"/>
      <c r="Z1522" s="5"/>
      <c r="AA1522" s="5"/>
      <c r="AB1522" s="5"/>
    </row>
    <row r="1523" ht="30" customHeight="1" spans="1:28">
      <c r="A1523" s="4">
        <v>1517</v>
      </c>
      <c r="B1523" s="5" t="s">
        <v>3146</v>
      </c>
      <c r="C1523" s="5" t="s">
        <v>4055</v>
      </c>
      <c r="D1523" s="4" t="s">
        <v>4196</v>
      </c>
      <c r="E1523" s="4" t="s">
        <v>3606</v>
      </c>
      <c r="F1523" s="4" t="s">
        <v>4197</v>
      </c>
      <c r="G1523" s="5" t="s">
        <v>40</v>
      </c>
      <c r="H1523" s="4" t="s">
        <v>4198</v>
      </c>
      <c r="I1523" s="4" t="s">
        <v>3473</v>
      </c>
      <c r="J1523" s="5"/>
      <c r="K1523" s="5"/>
      <c r="L1523" s="5"/>
      <c r="M1523" s="5"/>
      <c r="N1523" s="5"/>
      <c r="O1523" s="5"/>
      <c r="P1523" s="5"/>
      <c r="Q1523" s="5"/>
      <c r="R1523" s="34"/>
      <c r="S1523" s="35"/>
      <c r="T1523" s="4" t="s">
        <v>53</v>
      </c>
      <c r="U1523" s="5" t="s">
        <v>52</v>
      </c>
      <c r="V1523" s="18">
        <v>34000</v>
      </c>
      <c r="W1523" s="18">
        <v>3000</v>
      </c>
      <c r="X1523" s="37">
        <v>6200</v>
      </c>
      <c r="Y1523" s="5"/>
      <c r="Z1523" s="5"/>
      <c r="AA1523" s="5" t="s">
        <v>42</v>
      </c>
      <c r="AB1523" s="5">
        <v>6600</v>
      </c>
    </row>
    <row r="1524" ht="30" customHeight="1" spans="1:28">
      <c r="A1524" s="4">
        <v>1518</v>
      </c>
      <c r="B1524" s="5" t="s">
        <v>3146</v>
      </c>
      <c r="C1524" s="5" t="s">
        <v>4055</v>
      </c>
      <c r="D1524" s="4" t="s">
        <v>4196</v>
      </c>
      <c r="E1524" s="4" t="s">
        <v>3606</v>
      </c>
      <c r="F1524" s="4" t="s">
        <v>4197</v>
      </c>
      <c r="G1524" s="5"/>
      <c r="H1524" s="4" t="s">
        <v>4199</v>
      </c>
      <c r="I1524" s="4" t="s">
        <v>3473</v>
      </c>
      <c r="J1524" s="5" t="s">
        <v>47</v>
      </c>
      <c r="K1524" s="5" t="s">
        <v>436</v>
      </c>
      <c r="L1524" s="5" t="s">
        <v>173</v>
      </c>
      <c r="M1524" s="5" t="s">
        <v>50</v>
      </c>
      <c r="N1524" s="4" t="s">
        <v>3444</v>
      </c>
      <c r="O1524" s="5" t="s">
        <v>532</v>
      </c>
      <c r="P1524" s="5"/>
      <c r="Q1524" s="5" t="s">
        <v>52</v>
      </c>
      <c r="R1524" s="18">
        <v>400</v>
      </c>
      <c r="S1524" s="35">
        <v>400</v>
      </c>
      <c r="T1524" s="4" t="s">
        <v>53</v>
      </c>
      <c r="U1524" s="5" t="s">
        <v>52</v>
      </c>
      <c r="V1524" s="18">
        <v>54000</v>
      </c>
      <c r="W1524" s="18">
        <v>3200</v>
      </c>
      <c r="X1524" s="38"/>
      <c r="Y1524" s="5"/>
      <c r="Z1524" s="5"/>
      <c r="AA1524" s="5"/>
      <c r="AB1524" s="5"/>
    </row>
    <row r="1525" ht="30" customHeight="1" spans="1:28">
      <c r="A1525" s="4">
        <v>1519</v>
      </c>
      <c r="B1525" s="5" t="s">
        <v>3146</v>
      </c>
      <c r="C1525" s="5" t="s">
        <v>4055</v>
      </c>
      <c r="D1525" s="4" t="s">
        <v>4200</v>
      </c>
      <c r="E1525" s="4" t="s">
        <v>3559</v>
      </c>
      <c r="F1525" s="4" t="s">
        <v>4201</v>
      </c>
      <c r="G1525" s="5" t="s">
        <v>40</v>
      </c>
      <c r="H1525" s="4" t="s">
        <v>4200</v>
      </c>
      <c r="I1525" s="4" t="s">
        <v>3559</v>
      </c>
      <c r="J1525" s="5"/>
      <c r="K1525" s="5"/>
      <c r="L1525" s="5"/>
      <c r="M1525" s="5"/>
      <c r="N1525" s="5"/>
      <c r="O1525" s="5"/>
      <c r="P1525" s="5"/>
      <c r="Q1525" s="5"/>
      <c r="R1525" s="34"/>
      <c r="S1525" s="35"/>
      <c r="T1525" s="5" t="s">
        <v>41</v>
      </c>
      <c r="U1525" s="5" t="s">
        <v>42</v>
      </c>
      <c r="V1525" s="18">
        <v>50000</v>
      </c>
      <c r="W1525" s="18">
        <v>800</v>
      </c>
      <c r="X1525" s="36">
        <v>800</v>
      </c>
      <c r="Y1525" s="5"/>
      <c r="Z1525" s="5">
        <v>600</v>
      </c>
      <c r="AA1525" s="5" t="s">
        <v>42</v>
      </c>
      <c r="AB1525" s="5">
        <v>800</v>
      </c>
    </row>
    <row r="1526" ht="30" customHeight="1" spans="1:28">
      <c r="A1526" s="4">
        <v>1520</v>
      </c>
      <c r="B1526" s="5" t="s">
        <v>3146</v>
      </c>
      <c r="C1526" s="5" t="s">
        <v>4055</v>
      </c>
      <c r="D1526" s="4" t="s">
        <v>4202</v>
      </c>
      <c r="E1526" s="4" t="s">
        <v>1906</v>
      </c>
      <c r="F1526" s="4" t="s">
        <v>4203</v>
      </c>
      <c r="G1526" s="5" t="s">
        <v>40</v>
      </c>
      <c r="H1526" s="5" t="s">
        <v>4204</v>
      </c>
      <c r="I1526" s="4" t="s">
        <v>4205</v>
      </c>
      <c r="J1526" s="5"/>
      <c r="K1526" s="5"/>
      <c r="L1526" s="5"/>
      <c r="M1526" s="5"/>
      <c r="N1526" s="5"/>
      <c r="O1526" s="5"/>
      <c r="P1526" s="5"/>
      <c r="Q1526" s="5"/>
      <c r="R1526" s="34"/>
      <c r="S1526" s="35"/>
      <c r="T1526" s="5" t="s">
        <v>41</v>
      </c>
      <c r="U1526" s="5" t="s">
        <v>42</v>
      </c>
      <c r="V1526" s="18">
        <v>14120</v>
      </c>
      <c r="W1526" s="18">
        <v>300</v>
      </c>
      <c r="X1526" s="36">
        <v>300</v>
      </c>
      <c r="Y1526" s="5"/>
      <c r="Z1526" s="5">
        <v>1000</v>
      </c>
      <c r="AA1526" s="5" t="s">
        <v>42</v>
      </c>
      <c r="AB1526" s="5">
        <v>300</v>
      </c>
    </row>
    <row r="1527" ht="30" customHeight="1" spans="1:28">
      <c r="A1527" s="4">
        <v>1521</v>
      </c>
      <c r="B1527" s="5" t="s">
        <v>3146</v>
      </c>
      <c r="C1527" s="5" t="s">
        <v>4055</v>
      </c>
      <c r="D1527" s="4" t="s">
        <v>4206</v>
      </c>
      <c r="E1527" s="4" t="s">
        <v>3508</v>
      </c>
      <c r="F1527" s="4" t="s">
        <v>4207</v>
      </c>
      <c r="G1527" s="5" t="s">
        <v>40</v>
      </c>
      <c r="H1527" s="4" t="s">
        <v>4206</v>
      </c>
      <c r="I1527" s="4" t="s">
        <v>3508</v>
      </c>
      <c r="J1527" s="5"/>
      <c r="K1527" s="5"/>
      <c r="L1527" s="5"/>
      <c r="M1527" s="5"/>
      <c r="N1527" s="5"/>
      <c r="O1527" s="5"/>
      <c r="P1527" s="5"/>
      <c r="Q1527" s="5"/>
      <c r="R1527" s="34"/>
      <c r="S1527" s="35"/>
      <c r="T1527" s="5" t="s">
        <v>41</v>
      </c>
      <c r="U1527" s="5" t="s">
        <v>42</v>
      </c>
      <c r="V1527" s="18">
        <v>53000</v>
      </c>
      <c r="W1527" s="18">
        <v>800</v>
      </c>
      <c r="X1527" s="37">
        <v>1100</v>
      </c>
      <c r="Y1527" s="5"/>
      <c r="Z1527" s="5">
        <v>2200</v>
      </c>
      <c r="AA1527" s="5" t="s">
        <v>42</v>
      </c>
      <c r="AB1527" s="5">
        <v>1100</v>
      </c>
    </row>
    <row r="1528" ht="30" customHeight="1" spans="1:28">
      <c r="A1528" s="4">
        <v>1522</v>
      </c>
      <c r="B1528" s="5" t="s">
        <v>3146</v>
      </c>
      <c r="C1528" s="5" t="s">
        <v>4055</v>
      </c>
      <c r="D1528" s="4" t="s">
        <v>4206</v>
      </c>
      <c r="E1528" s="4" t="s">
        <v>3508</v>
      </c>
      <c r="F1528" s="4" t="s">
        <v>4207</v>
      </c>
      <c r="G1528" s="5"/>
      <c r="H1528" s="5" t="s">
        <v>4208</v>
      </c>
      <c r="I1528" s="4" t="s">
        <v>4209</v>
      </c>
      <c r="J1528" s="5"/>
      <c r="K1528" s="5"/>
      <c r="L1528" s="5"/>
      <c r="M1528" s="5"/>
      <c r="N1528" s="5"/>
      <c r="O1528" s="5"/>
      <c r="P1528" s="5"/>
      <c r="Q1528" s="5"/>
      <c r="R1528" s="34"/>
      <c r="S1528" s="35"/>
      <c r="T1528" s="5" t="s">
        <v>41</v>
      </c>
      <c r="U1528" s="5" t="s">
        <v>42</v>
      </c>
      <c r="V1528" s="18">
        <v>11301</v>
      </c>
      <c r="W1528" s="18">
        <v>300</v>
      </c>
      <c r="X1528" s="38"/>
      <c r="Y1528" s="5"/>
      <c r="Z1528" s="5"/>
      <c r="AA1528" s="5"/>
      <c r="AB1528" s="5"/>
    </row>
    <row r="1529" ht="30" customHeight="1" spans="1:28">
      <c r="A1529" s="4">
        <v>1523</v>
      </c>
      <c r="B1529" s="5" t="s">
        <v>3146</v>
      </c>
      <c r="C1529" s="5" t="s">
        <v>4055</v>
      </c>
      <c r="D1529" s="4" t="s">
        <v>4210</v>
      </c>
      <c r="E1529" s="4" t="s">
        <v>3508</v>
      </c>
      <c r="F1529" s="4" t="s">
        <v>4211</v>
      </c>
      <c r="G1529" s="5" t="s">
        <v>40</v>
      </c>
      <c r="H1529" s="4" t="s">
        <v>4212</v>
      </c>
      <c r="I1529" s="4" t="s">
        <v>1291</v>
      </c>
      <c r="J1529" s="5"/>
      <c r="K1529" s="5"/>
      <c r="L1529" s="5"/>
      <c r="M1529" s="5"/>
      <c r="N1529" s="5"/>
      <c r="O1529" s="5"/>
      <c r="P1529" s="5"/>
      <c r="Q1529" s="5"/>
      <c r="R1529" s="34"/>
      <c r="S1529" s="35"/>
      <c r="T1529" s="5" t="s">
        <v>41</v>
      </c>
      <c r="U1529" s="5" t="s">
        <v>42</v>
      </c>
      <c r="V1529" s="18">
        <v>52577</v>
      </c>
      <c r="W1529" s="18">
        <v>800</v>
      </c>
      <c r="X1529" s="37">
        <v>2700</v>
      </c>
      <c r="Y1529" s="5"/>
      <c r="Z1529" s="5"/>
      <c r="AA1529" s="5" t="s">
        <v>42</v>
      </c>
      <c r="AB1529" s="5">
        <v>4300</v>
      </c>
    </row>
    <row r="1530" ht="30" customHeight="1" spans="1:28">
      <c r="A1530" s="4">
        <v>1524</v>
      </c>
      <c r="B1530" s="5" t="s">
        <v>3146</v>
      </c>
      <c r="C1530" s="5" t="s">
        <v>4055</v>
      </c>
      <c r="D1530" s="4" t="s">
        <v>4210</v>
      </c>
      <c r="E1530" s="4" t="s">
        <v>3508</v>
      </c>
      <c r="F1530" s="4" t="s">
        <v>4211</v>
      </c>
      <c r="G1530" s="5"/>
      <c r="H1530" s="4" t="s">
        <v>4213</v>
      </c>
      <c r="I1530" s="4" t="s">
        <v>4214</v>
      </c>
      <c r="J1530" s="5" t="s">
        <v>47</v>
      </c>
      <c r="K1530" s="5" t="s">
        <v>436</v>
      </c>
      <c r="L1530" s="5" t="s">
        <v>251</v>
      </c>
      <c r="M1530" s="5" t="s">
        <v>50</v>
      </c>
      <c r="N1530" s="4" t="s">
        <v>3444</v>
      </c>
      <c r="O1530" s="5" t="s">
        <v>532</v>
      </c>
      <c r="P1530" s="5"/>
      <c r="Q1530" s="5" t="s">
        <v>52</v>
      </c>
      <c r="R1530" s="18">
        <v>400</v>
      </c>
      <c r="S1530" s="35">
        <v>400</v>
      </c>
      <c r="T1530" s="4" t="s">
        <v>53</v>
      </c>
      <c r="U1530" s="4" t="s">
        <v>42</v>
      </c>
      <c r="V1530" s="18">
        <v>25000</v>
      </c>
      <c r="W1530" s="18">
        <v>700</v>
      </c>
      <c r="X1530" s="39"/>
      <c r="Y1530" s="5"/>
      <c r="Z1530" s="5"/>
      <c r="AA1530" s="5"/>
      <c r="AB1530" s="5"/>
    </row>
    <row r="1531" ht="30" customHeight="1" spans="1:28">
      <c r="A1531" s="4">
        <v>1525</v>
      </c>
      <c r="B1531" s="5" t="s">
        <v>3146</v>
      </c>
      <c r="C1531" s="5" t="s">
        <v>4055</v>
      </c>
      <c r="D1531" s="4" t="s">
        <v>4210</v>
      </c>
      <c r="E1531" s="4" t="s">
        <v>3508</v>
      </c>
      <c r="F1531" s="4" t="s">
        <v>4211</v>
      </c>
      <c r="G1531" s="5"/>
      <c r="H1531" s="4" t="s">
        <v>3141</v>
      </c>
      <c r="I1531" s="4" t="s">
        <v>1906</v>
      </c>
      <c r="J1531" s="13" t="s">
        <v>197</v>
      </c>
      <c r="K1531" s="5" t="s">
        <v>2917</v>
      </c>
      <c r="L1531" s="5" t="s">
        <v>4215</v>
      </c>
      <c r="M1531" s="5" t="s">
        <v>152</v>
      </c>
      <c r="N1531" s="4" t="s">
        <v>3444</v>
      </c>
      <c r="O1531" s="5" t="s">
        <v>532</v>
      </c>
      <c r="P1531" s="5"/>
      <c r="Q1531" s="5" t="s">
        <v>52</v>
      </c>
      <c r="R1531" s="18">
        <v>1200</v>
      </c>
      <c r="S1531" s="35">
        <v>1200</v>
      </c>
      <c r="T1531" s="4" t="s">
        <v>53</v>
      </c>
      <c r="U1531" s="4" t="s">
        <v>42</v>
      </c>
      <c r="V1531" s="18">
        <v>68013</v>
      </c>
      <c r="W1531" s="18">
        <v>1200</v>
      </c>
      <c r="X1531" s="38"/>
      <c r="Y1531" s="5"/>
      <c r="Z1531" s="5"/>
      <c r="AA1531" s="5"/>
      <c r="AB1531" s="5"/>
    </row>
    <row r="1532" ht="30" customHeight="1" spans="1:28">
      <c r="A1532" s="4">
        <v>1526</v>
      </c>
      <c r="B1532" s="5" t="s">
        <v>3146</v>
      </c>
      <c r="C1532" s="5" t="s">
        <v>4055</v>
      </c>
      <c r="D1532" s="4" t="s">
        <v>4216</v>
      </c>
      <c r="E1532" s="4" t="s">
        <v>3508</v>
      </c>
      <c r="F1532" s="4" t="s">
        <v>4217</v>
      </c>
      <c r="G1532" s="5" t="s">
        <v>40</v>
      </c>
      <c r="H1532" s="4" t="s">
        <v>4218</v>
      </c>
      <c r="I1532" s="4" t="s">
        <v>3829</v>
      </c>
      <c r="J1532" s="5" t="s">
        <v>47</v>
      </c>
      <c r="K1532" s="5" t="s">
        <v>436</v>
      </c>
      <c r="L1532" s="5" t="s">
        <v>81</v>
      </c>
      <c r="M1532" s="5" t="s">
        <v>50</v>
      </c>
      <c r="N1532" s="4" t="s">
        <v>3444</v>
      </c>
      <c r="O1532" s="5" t="s">
        <v>532</v>
      </c>
      <c r="P1532" s="5"/>
      <c r="Q1532" s="5" t="s">
        <v>52</v>
      </c>
      <c r="R1532" s="18">
        <v>400</v>
      </c>
      <c r="S1532" s="35">
        <v>400</v>
      </c>
      <c r="T1532" s="4" t="s">
        <v>53</v>
      </c>
      <c r="U1532" s="5" t="s">
        <v>52</v>
      </c>
      <c r="V1532" s="18">
        <v>50935</v>
      </c>
      <c r="W1532" s="18">
        <v>3200</v>
      </c>
      <c r="X1532" s="37">
        <v>9600</v>
      </c>
      <c r="Y1532" s="5"/>
      <c r="Z1532" s="5"/>
      <c r="AA1532" s="5" t="s">
        <v>42</v>
      </c>
      <c r="AB1532" s="5">
        <v>11200</v>
      </c>
    </row>
    <row r="1533" ht="30" customHeight="1" spans="1:28">
      <c r="A1533" s="4">
        <v>1527</v>
      </c>
      <c r="B1533" s="5" t="s">
        <v>3146</v>
      </c>
      <c r="C1533" s="5" t="s">
        <v>4055</v>
      </c>
      <c r="D1533" s="4" t="s">
        <v>4216</v>
      </c>
      <c r="E1533" s="4" t="s">
        <v>3508</v>
      </c>
      <c r="F1533" s="4" t="s">
        <v>4217</v>
      </c>
      <c r="G1533" s="5"/>
      <c r="H1533" s="4" t="s">
        <v>4219</v>
      </c>
      <c r="I1533" s="4" t="s">
        <v>4220</v>
      </c>
      <c r="J1533" s="5" t="s">
        <v>47</v>
      </c>
      <c r="K1533" s="5" t="s">
        <v>436</v>
      </c>
      <c r="L1533" s="5" t="s">
        <v>251</v>
      </c>
      <c r="M1533" s="5" t="s">
        <v>50</v>
      </c>
      <c r="N1533" s="4" t="s">
        <v>3444</v>
      </c>
      <c r="O1533" s="5" t="s">
        <v>532</v>
      </c>
      <c r="P1533" s="5"/>
      <c r="Q1533" s="5" t="s">
        <v>52</v>
      </c>
      <c r="R1533" s="18">
        <v>400</v>
      </c>
      <c r="S1533" s="35">
        <v>400</v>
      </c>
      <c r="T1533" s="4" t="s">
        <v>53</v>
      </c>
      <c r="U1533" s="5" t="s">
        <v>52</v>
      </c>
      <c r="V1533" s="18">
        <v>50766</v>
      </c>
      <c r="W1533" s="18">
        <v>3200</v>
      </c>
      <c r="X1533" s="39"/>
      <c r="Y1533" s="5"/>
      <c r="Z1533" s="5"/>
      <c r="AA1533" s="5"/>
      <c r="AB1533" s="5"/>
    </row>
    <row r="1534" ht="30" customHeight="1" spans="1:28">
      <c r="A1534" s="4">
        <v>1528</v>
      </c>
      <c r="B1534" s="5" t="s">
        <v>3146</v>
      </c>
      <c r="C1534" s="5" t="s">
        <v>4055</v>
      </c>
      <c r="D1534" s="4" t="s">
        <v>4216</v>
      </c>
      <c r="E1534" s="4" t="s">
        <v>3508</v>
      </c>
      <c r="F1534" s="4" t="s">
        <v>4217</v>
      </c>
      <c r="G1534" s="5"/>
      <c r="H1534" s="4" t="s">
        <v>4216</v>
      </c>
      <c r="I1534" s="4" t="s">
        <v>3508</v>
      </c>
      <c r="J1534" s="5" t="s">
        <v>47</v>
      </c>
      <c r="K1534" s="5" t="s">
        <v>436</v>
      </c>
      <c r="L1534" s="5" t="s">
        <v>1295</v>
      </c>
      <c r="M1534" s="5" t="s">
        <v>50</v>
      </c>
      <c r="N1534" s="4" t="s">
        <v>3444</v>
      </c>
      <c r="O1534" s="5" t="s">
        <v>532</v>
      </c>
      <c r="P1534" s="5"/>
      <c r="Q1534" s="5" t="s">
        <v>52</v>
      </c>
      <c r="R1534" s="18">
        <v>400</v>
      </c>
      <c r="S1534" s="35">
        <v>400</v>
      </c>
      <c r="T1534" s="4" t="s">
        <v>53</v>
      </c>
      <c r="U1534" s="4" t="s">
        <v>42</v>
      </c>
      <c r="V1534" s="18">
        <v>53986</v>
      </c>
      <c r="W1534" s="18">
        <v>1200</v>
      </c>
      <c r="X1534" s="39"/>
      <c r="Y1534" s="5"/>
      <c r="Z1534" s="5"/>
      <c r="AA1534" s="5"/>
      <c r="AB1534" s="5"/>
    </row>
    <row r="1535" ht="30" customHeight="1" spans="1:28">
      <c r="A1535" s="4">
        <v>1529</v>
      </c>
      <c r="B1535" s="5" t="s">
        <v>3146</v>
      </c>
      <c r="C1535" s="5" t="s">
        <v>4055</v>
      </c>
      <c r="D1535" s="4" t="s">
        <v>4216</v>
      </c>
      <c r="E1535" s="4" t="s">
        <v>3508</v>
      </c>
      <c r="F1535" s="4" t="s">
        <v>4217</v>
      </c>
      <c r="G1535" s="5"/>
      <c r="H1535" s="4" t="s">
        <v>4221</v>
      </c>
      <c r="I1535" s="4" t="s">
        <v>3822</v>
      </c>
      <c r="J1535" s="5" t="s">
        <v>47</v>
      </c>
      <c r="K1535" s="5" t="s">
        <v>436</v>
      </c>
      <c r="L1535" s="5" t="s">
        <v>1295</v>
      </c>
      <c r="M1535" s="5" t="s">
        <v>50</v>
      </c>
      <c r="N1535" s="4" t="s">
        <v>3444</v>
      </c>
      <c r="O1535" s="5" t="s">
        <v>532</v>
      </c>
      <c r="P1535" s="5"/>
      <c r="Q1535" s="5" t="s">
        <v>52</v>
      </c>
      <c r="R1535" s="18">
        <v>400</v>
      </c>
      <c r="S1535" s="35">
        <v>400</v>
      </c>
      <c r="T1535" s="4" t="s">
        <v>53</v>
      </c>
      <c r="U1535" s="4" t="s">
        <v>42</v>
      </c>
      <c r="V1535" s="18">
        <v>48500</v>
      </c>
      <c r="W1535" s="18">
        <v>1000</v>
      </c>
      <c r="X1535" s="39"/>
      <c r="Y1535" s="5"/>
      <c r="Z1535" s="5"/>
      <c r="AA1535" s="5"/>
      <c r="AB1535" s="5"/>
    </row>
    <row r="1536" ht="30" customHeight="1" spans="1:28">
      <c r="A1536" s="4">
        <v>1530</v>
      </c>
      <c r="B1536" s="5" t="s">
        <v>3146</v>
      </c>
      <c r="C1536" s="5" t="s">
        <v>4055</v>
      </c>
      <c r="D1536" s="4" t="s">
        <v>4216</v>
      </c>
      <c r="E1536" s="4" t="s">
        <v>3508</v>
      </c>
      <c r="F1536" s="4" t="s">
        <v>4217</v>
      </c>
      <c r="G1536" s="5"/>
      <c r="H1536" s="4" t="s">
        <v>4222</v>
      </c>
      <c r="I1536" s="4" t="s">
        <v>3483</v>
      </c>
      <c r="J1536" s="5"/>
      <c r="K1536" s="5"/>
      <c r="L1536" s="5"/>
      <c r="M1536" s="5"/>
      <c r="N1536" s="5"/>
      <c r="O1536" s="5"/>
      <c r="P1536" s="5"/>
      <c r="Q1536" s="5"/>
      <c r="R1536" s="34"/>
      <c r="S1536" s="35"/>
      <c r="T1536" s="4" t="s">
        <v>53</v>
      </c>
      <c r="U1536" s="4" t="s">
        <v>42</v>
      </c>
      <c r="V1536" s="18">
        <v>33770</v>
      </c>
      <c r="W1536" s="18">
        <v>1000</v>
      </c>
      <c r="X1536" s="38"/>
      <c r="Y1536" s="5"/>
      <c r="Z1536" s="5"/>
      <c r="AA1536" s="5"/>
      <c r="AB1536" s="5"/>
    </row>
    <row r="1537" ht="30" customHeight="1" spans="1:28">
      <c r="A1537" s="4">
        <v>1531</v>
      </c>
      <c r="B1537" s="5" t="s">
        <v>3146</v>
      </c>
      <c r="C1537" s="5" t="s">
        <v>4055</v>
      </c>
      <c r="D1537" s="4" t="s">
        <v>4223</v>
      </c>
      <c r="E1537" s="4" t="s">
        <v>3455</v>
      </c>
      <c r="F1537" s="4" t="s">
        <v>4224</v>
      </c>
      <c r="G1537" s="5" t="s">
        <v>40</v>
      </c>
      <c r="H1537" s="4" t="s">
        <v>4223</v>
      </c>
      <c r="I1537" s="4" t="s">
        <v>3455</v>
      </c>
      <c r="J1537" s="5" t="s">
        <v>47</v>
      </c>
      <c r="K1537" s="5" t="s">
        <v>2015</v>
      </c>
      <c r="L1537" s="5" t="s">
        <v>1168</v>
      </c>
      <c r="M1537" s="5" t="s">
        <v>50</v>
      </c>
      <c r="N1537" s="5" t="s">
        <v>3730</v>
      </c>
      <c r="O1537" s="5" t="s">
        <v>4114</v>
      </c>
      <c r="P1537" s="5"/>
      <c r="Q1537" s="5" t="s">
        <v>52</v>
      </c>
      <c r="R1537" s="18">
        <v>400</v>
      </c>
      <c r="S1537" s="35">
        <v>400</v>
      </c>
      <c r="T1537" s="4" t="s">
        <v>53</v>
      </c>
      <c r="U1537" s="4" t="s">
        <v>42</v>
      </c>
      <c r="V1537" s="18">
        <v>12400</v>
      </c>
      <c r="W1537" s="18">
        <v>500</v>
      </c>
      <c r="X1537" s="37">
        <v>3500</v>
      </c>
      <c r="Y1537" s="5"/>
      <c r="Z1537" s="5"/>
      <c r="AA1537" s="5" t="s">
        <v>42</v>
      </c>
      <c r="AB1537" s="5">
        <v>4300</v>
      </c>
    </row>
    <row r="1538" ht="30" customHeight="1" spans="1:28">
      <c r="A1538" s="4">
        <v>1532</v>
      </c>
      <c r="B1538" s="5" t="s">
        <v>3146</v>
      </c>
      <c r="C1538" s="5" t="s">
        <v>4055</v>
      </c>
      <c r="D1538" s="4" t="s">
        <v>4223</v>
      </c>
      <c r="E1538" s="4" t="s">
        <v>3455</v>
      </c>
      <c r="F1538" s="4" t="s">
        <v>4224</v>
      </c>
      <c r="G1538" s="5"/>
      <c r="H1538" s="4" t="s">
        <v>4225</v>
      </c>
      <c r="I1538" s="4" t="s">
        <v>3553</v>
      </c>
      <c r="J1538" s="5" t="s">
        <v>47</v>
      </c>
      <c r="K1538" s="5" t="s">
        <v>436</v>
      </c>
      <c r="L1538" s="5" t="s">
        <v>251</v>
      </c>
      <c r="M1538" s="5" t="s">
        <v>50</v>
      </c>
      <c r="N1538" s="4" t="s">
        <v>3444</v>
      </c>
      <c r="O1538" s="5" t="s">
        <v>532</v>
      </c>
      <c r="P1538" s="5"/>
      <c r="Q1538" s="5" t="s">
        <v>52</v>
      </c>
      <c r="R1538" s="18">
        <v>400</v>
      </c>
      <c r="S1538" s="35">
        <v>400</v>
      </c>
      <c r="T1538" s="4" t="s">
        <v>53</v>
      </c>
      <c r="U1538" s="5" t="s">
        <v>52</v>
      </c>
      <c r="V1538" s="18">
        <v>36960</v>
      </c>
      <c r="W1538" s="18">
        <v>3000</v>
      </c>
      <c r="X1538" s="38"/>
      <c r="Y1538" s="5"/>
      <c r="Z1538" s="5"/>
      <c r="AA1538" s="5"/>
      <c r="AB1538" s="5"/>
    </row>
    <row r="1539" ht="30" customHeight="1" spans="1:28">
      <c r="A1539" s="4">
        <v>1533</v>
      </c>
      <c r="B1539" s="5" t="s">
        <v>3146</v>
      </c>
      <c r="C1539" s="5" t="s">
        <v>4055</v>
      </c>
      <c r="D1539" s="4" t="s">
        <v>4226</v>
      </c>
      <c r="E1539" s="4" t="s">
        <v>3455</v>
      </c>
      <c r="F1539" s="4" t="s">
        <v>4227</v>
      </c>
      <c r="G1539" s="5" t="s">
        <v>40</v>
      </c>
      <c r="H1539" s="4" t="s">
        <v>4226</v>
      </c>
      <c r="I1539" s="4" t="s">
        <v>3455</v>
      </c>
      <c r="J1539" s="5"/>
      <c r="K1539" s="5"/>
      <c r="L1539" s="5"/>
      <c r="M1539" s="5"/>
      <c r="N1539" s="5"/>
      <c r="O1539" s="5"/>
      <c r="P1539" s="5"/>
      <c r="Q1539" s="5"/>
      <c r="R1539" s="34"/>
      <c r="S1539" s="35"/>
      <c r="T1539" s="5" t="s">
        <v>41</v>
      </c>
      <c r="U1539" s="5" t="s">
        <v>42</v>
      </c>
      <c r="V1539" s="18">
        <v>54000</v>
      </c>
      <c r="W1539" s="18">
        <v>800</v>
      </c>
      <c r="X1539" s="36">
        <v>800</v>
      </c>
      <c r="Y1539" s="5"/>
      <c r="Z1539" s="5"/>
      <c r="AA1539" s="5" t="s">
        <v>42</v>
      </c>
      <c r="AB1539" s="5">
        <v>800</v>
      </c>
    </row>
    <row r="1540" ht="30" customHeight="1" spans="1:28">
      <c r="A1540" s="4">
        <v>1534</v>
      </c>
      <c r="B1540" s="5" t="s">
        <v>3146</v>
      </c>
      <c r="C1540" s="5" t="s">
        <v>4055</v>
      </c>
      <c r="D1540" s="4" t="s">
        <v>3384</v>
      </c>
      <c r="E1540" s="4" t="s">
        <v>3433</v>
      </c>
      <c r="F1540" s="4" t="s">
        <v>4228</v>
      </c>
      <c r="G1540" s="5" t="s">
        <v>40</v>
      </c>
      <c r="H1540" s="4" t="s">
        <v>4229</v>
      </c>
      <c r="I1540" s="4" t="s">
        <v>1294</v>
      </c>
      <c r="J1540" s="5" t="s">
        <v>47</v>
      </c>
      <c r="K1540" s="5" t="s">
        <v>436</v>
      </c>
      <c r="L1540" s="5" t="s">
        <v>49</v>
      </c>
      <c r="M1540" s="5" t="s">
        <v>50</v>
      </c>
      <c r="N1540" s="4" t="s">
        <v>3444</v>
      </c>
      <c r="O1540" s="5" t="s">
        <v>532</v>
      </c>
      <c r="P1540" s="5"/>
      <c r="Q1540" s="5" t="s">
        <v>52</v>
      </c>
      <c r="R1540" s="18">
        <v>400</v>
      </c>
      <c r="S1540" s="35">
        <v>400</v>
      </c>
      <c r="T1540" s="4" t="s">
        <v>53</v>
      </c>
      <c r="U1540" s="5" t="s">
        <v>52</v>
      </c>
      <c r="V1540" s="18">
        <v>38500</v>
      </c>
      <c r="W1540" s="18">
        <v>3000</v>
      </c>
      <c r="X1540" s="37">
        <v>3800</v>
      </c>
      <c r="Y1540" s="5"/>
      <c r="Z1540" s="5"/>
      <c r="AA1540" s="5" t="s">
        <v>42</v>
      </c>
      <c r="AB1540" s="5">
        <v>4200</v>
      </c>
    </row>
    <row r="1541" ht="30" customHeight="1" spans="1:28">
      <c r="A1541" s="4">
        <v>1535</v>
      </c>
      <c r="B1541" s="5" t="s">
        <v>3146</v>
      </c>
      <c r="C1541" s="5" t="s">
        <v>4055</v>
      </c>
      <c r="D1541" s="4" t="s">
        <v>3384</v>
      </c>
      <c r="E1541" s="4" t="s">
        <v>3433</v>
      </c>
      <c r="F1541" s="4" t="s">
        <v>4228</v>
      </c>
      <c r="G1541" s="5"/>
      <c r="H1541" s="4" t="s">
        <v>2994</v>
      </c>
      <c r="I1541" s="4" t="s">
        <v>2385</v>
      </c>
      <c r="J1541" s="5"/>
      <c r="K1541" s="5"/>
      <c r="L1541" s="5"/>
      <c r="M1541" s="5"/>
      <c r="N1541" s="5"/>
      <c r="O1541" s="5"/>
      <c r="P1541" s="5"/>
      <c r="Q1541" s="5"/>
      <c r="R1541" s="34"/>
      <c r="S1541" s="35"/>
      <c r="T1541" s="5" t="s">
        <v>41</v>
      </c>
      <c r="U1541" s="5" t="s">
        <v>42</v>
      </c>
      <c r="V1541" s="18">
        <v>50380</v>
      </c>
      <c r="W1541" s="18">
        <v>800</v>
      </c>
      <c r="X1541" s="38"/>
      <c r="Y1541" s="5"/>
      <c r="Z1541" s="5"/>
      <c r="AA1541" s="5"/>
      <c r="AB1541" s="5"/>
    </row>
    <row r="1542" ht="30" customHeight="1" spans="1:28">
      <c r="A1542" s="4">
        <v>1536</v>
      </c>
      <c r="B1542" s="5" t="s">
        <v>3146</v>
      </c>
      <c r="C1542" s="5" t="s">
        <v>4055</v>
      </c>
      <c r="D1542" s="4" t="s">
        <v>4230</v>
      </c>
      <c r="E1542" s="4" t="s">
        <v>3508</v>
      </c>
      <c r="F1542" s="4" t="s">
        <v>3757</v>
      </c>
      <c r="G1542" s="5" t="s">
        <v>40</v>
      </c>
      <c r="H1542" s="4" t="s">
        <v>4231</v>
      </c>
      <c r="I1542" s="4" t="s">
        <v>1294</v>
      </c>
      <c r="J1542" s="5"/>
      <c r="K1542" s="5"/>
      <c r="L1542" s="5"/>
      <c r="M1542" s="5"/>
      <c r="N1542" s="5"/>
      <c r="O1542" s="5"/>
      <c r="P1542" s="5"/>
      <c r="Q1542" s="5"/>
      <c r="R1542" s="34"/>
      <c r="S1542" s="35"/>
      <c r="T1542" s="5" t="s">
        <v>41</v>
      </c>
      <c r="U1542" s="5" t="s">
        <v>42</v>
      </c>
      <c r="V1542" s="18">
        <v>53080</v>
      </c>
      <c r="W1542" s="18">
        <v>800</v>
      </c>
      <c r="X1542" s="36">
        <v>800</v>
      </c>
      <c r="Y1542" s="5"/>
      <c r="Z1542" s="5"/>
      <c r="AA1542" s="5" t="s">
        <v>42</v>
      </c>
      <c r="AB1542" s="5">
        <v>800</v>
      </c>
    </row>
    <row r="1543" ht="30" customHeight="1" spans="1:28">
      <c r="A1543" s="4">
        <v>1537</v>
      </c>
      <c r="B1543" s="5" t="s">
        <v>3146</v>
      </c>
      <c r="C1543" s="5" t="s">
        <v>4055</v>
      </c>
      <c r="D1543" s="4" t="s">
        <v>4232</v>
      </c>
      <c r="E1543" s="4" t="s">
        <v>3569</v>
      </c>
      <c r="F1543" s="4" t="s">
        <v>4233</v>
      </c>
      <c r="G1543" s="5" t="s">
        <v>40</v>
      </c>
      <c r="H1543" s="4" t="s">
        <v>4234</v>
      </c>
      <c r="I1543" s="4" t="s">
        <v>3473</v>
      </c>
      <c r="J1543" s="5" t="s">
        <v>47</v>
      </c>
      <c r="K1543" s="5" t="s">
        <v>436</v>
      </c>
      <c r="L1543" s="5" t="s">
        <v>1248</v>
      </c>
      <c r="M1543" s="5" t="s">
        <v>50</v>
      </c>
      <c r="N1543" s="4" t="s">
        <v>3444</v>
      </c>
      <c r="O1543" s="5" t="s">
        <v>532</v>
      </c>
      <c r="P1543" s="5"/>
      <c r="Q1543" s="5" t="s">
        <v>52</v>
      </c>
      <c r="R1543" s="18">
        <v>400</v>
      </c>
      <c r="S1543" s="35">
        <v>400</v>
      </c>
      <c r="T1543" s="4" t="s">
        <v>53</v>
      </c>
      <c r="U1543" s="4" t="s">
        <v>42</v>
      </c>
      <c r="V1543" s="18">
        <v>45900</v>
      </c>
      <c r="W1543" s="18">
        <v>1000</v>
      </c>
      <c r="X1543" s="37">
        <v>4900</v>
      </c>
      <c r="Y1543" s="5"/>
      <c r="Z1543" s="5"/>
      <c r="AA1543" s="5" t="s">
        <v>42</v>
      </c>
      <c r="AB1543" s="5">
        <v>5900</v>
      </c>
    </row>
    <row r="1544" ht="30" customHeight="1" spans="1:28">
      <c r="A1544" s="4">
        <v>1538</v>
      </c>
      <c r="B1544" s="5" t="s">
        <v>3146</v>
      </c>
      <c r="C1544" s="5" t="s">
        <v>4055</v>
      </c>
      <c r="D1544" s="4" t="s">
        <v>4232</v>
      </c>
      <c r="E1544" s="4" t="s">
        <v>3569</v>
      </c>
      <c r="F1544" s="4" t="s">
        <v>4233</v>
      </c>
      <c r="G1544" s="5"/>
      <c r="H1544" s="4" t="s">
        <v>3567</v>
      </c>
      <c r="I1544" s="4" t="s">
        <v>3606</v>
      </c>
      <c r="J1544" s="5" t="s">
        <v>47</v>
      </c>
      <c r="K1544" s="5" t="s">
        <v>422</v>
      </c>
      <c r="L1544" s="5" t="s">
        <v>767</v>
      </c>
      <c r="M1544" s="5" t="s">
        <v>50</v>
      </c>
      <c r="N1544" s="4" t="s">
        <v>3444</v>
      </c>
      <c r="O1544" s="5" t="s">
        <v>532</v>
      </c>
      <c r="P1544" s="5"/>
      <c r="Q1544" s="5" t="s">
        <v>52</v>
      </c>
      <c r="R1544" s="18">
        <v>400</v>
      </c>
      <c r="S1544" s="35">
        <v>400</v>
      </c>
      <c r="T1544" s="4" t="s">
        <v>53</v>
      </c>
      <c r="U1544" s="5" t="s">
        <v>52</v>
      </c>
      <c r="V1544" s="18">
        <v>53986</v>
      </c>
      <c r="W1544" s="18">
        <v>3200</v>
      </c>
      <c r="X1544" s="39"/>
      <c r="Y1544" s="5"/>
      <c r="Z1544" s="5"/>
      <c r="AA1544" s="5"/>
      <c r="AB1544" s="5"/>
    </row>
    <row r="1545" ht="30" customHeight="1" spans="1:28">
      <c r="A1545" s="4">
        <v>1539</v>
      </c>
      <c r="B1545" s="5" t="s">
        <v>3146</v>
      </c>
      <c r="C1545" s="5" t="s">
        <v>4055</v>
      </c>
      <c r="D1545" s="4" t="s">
        <v>4232</v>
      </c>
      <c r="E1545" s="4" t="s">
        <v>3569</v>
      </c>
      <c r="F1545" s="4" t="s">
        <v>4233</v>
      </c>
      <c r="G1545" s="5"/>
      <c r="H1545" s="4" t="s">
        <v>4235</v>
      </c>
      <c r="I1545" s="4" t="s">
        <v>4236</v>
      </c>
      <c r="J1545" s="5" t="s">
        <v>47</v>
      </c>
      <c r="K1545" s="5" t="s">
        <v>436</v>
      </c>
      <c r="L1545" s="5" t="s">
        <v>1248</v>
      </c>
      <c r="M1545" s="5" t="s">
        <v>50</v>
      </c>
      <c r="N1545" s="5" t="s">
        <v>3544</v>
      </c>
      <c r="O1545" s="5" t="s">
        <v>4089</v>
      </c>
      <c r="P1545" s="5" t="s">
        <v>52</v>
      </c>
      <c r="Q1545" s="5"/>
      <c r="R1545" s="18">
        <v>200</v>
      </c>
      <c r="S1545" s="35">
        <v>200</v>
      </c>
      <c r="T1545" s="4" t="s">
        <v>53</v>
      </c>
      <c r="U1545" s="4" t="s">
        <v>42</v>
      </c>
      <c r="V1545" s="18">
        <v>22500</v>
      </c>
      <c r="W1545" s="18">
        <v>700</v>
      </c>
      <c r="X1545" s="38"/>
      <c r="Y1545" s="5"/>
      <c r="Z1545" s="5"/>
      <c r="AA1545" s="5"/>
      <c r="AB1545" s="5"/>
    </row>
    <row r="1546" ht="30" customHeight="1" spans="1:28">
      <c r="A1546" s="4">
        <v>1540</v>
      </c>
      <c r="B1546" s="5" t="s">
        <v>3146</v>
      </c>
      <c r="C1546" s="5" t="s">
        <v>4055</v>
      </c>
      <c r="D1546" s="4" t="s">
        <v>4237</v>
      </c>
      <c r="E1546" s="4" t="s">
        <v>3606</v>
      </c>
      <c r="F1546" s="4" t="s">
        <v>4238</v>
      </c>
      <c r="G1546" s="5" t="s">
        <v>40</v>
      </c>
      <c r="H1546" s="4" t="s">
        <v>4237</v>
      </c>
      <c r="I1546" s="4" t="s">
        <v>3606</v>
      </c>
      <c r="J1546" s="5"/>
      <c r="K1546" s="5"/>
      <c r="L1546" s="5"/>
      <c r="M1546" s="5"/>
      <c r="N1546" s="5"/>
      <c r="O1546" s="5"/>
      <c r="P1546" s="5"/>
      <c r="Q1546" s="5"/>
      <c r="R1546" s="34"/>
      <c r="S1546" s="35"/>
      <c r="T1546" s="5" t="s">
        <v>41</v>
      </c>
      <c r="U1546" s="5" t="s">
        <v>42</v>
      </c>
      <c r="V1546" s="18">
        <v>54394</v>
      </c>
      <c r="W1546" s="18">
        <v>800</v>
      </c>
      <c r="X1546" s="37">
        <v>1600</v>
      </c>
      <c r="Y1546" s="5"/>
      <c r="Z1546" s="5"/>
      <c r="AA1546" s="5" t="s">
        <v>42</v>
      </c>
      <c r="AB1546" s="5">
        <v>1600</v>
      </c>
    </row>
    <row r="1547" ht="30" customHeight="1" spans="1:28">
      <c r="A1547" s="4">
        <v>1541</v>
      </c>
      <c r="B1547" s="5" t="s">
        <v>3146</v>
      </c>
      <c r="C1547" s="5" t="s">
        <v>4055</v>
      </c>
      <c r="D1547" s="4" t="s">
        <v>4237</v>
      </c>
      <c r="E1547" s="4" t="s">
        <v>3606</v>
      </c>
      <c r="F1547" s="4" t="s">
        <v>4238</v>
      </c>
      <c r="G1547" s="5"/>
      <c r="H1547" s="4" t="s">
        <v>4239</v>
      </c>
      <c r="I1547" s="4" t="s">
        <v>2993</v>
      </c>
      <c r="J1547" s="5"/>
      <c r="K1547" s="5"/>
      <c r="L1547" s="5"/>
      <c r="M1547" s="5"/>
      <c r="N1547" s="5"/>
      <c r="O1547" s="5"/>
      <c r="P1547" s="5"/>
      <c r="Q1547" s="5"/>
      <c r="R1547" s="34"/>
      <c r="S1547" s="35"/>
      <c r="T1547" s="5" t="s">
        <v>41</v>
      </c>
      <c r="U1547" s="5" t="s">
        <v>42</v>
      </c>
      <c r="V1547" s="18">
        <v>50721</v>
      </c>
      <c r="W1547" s="18">
        <v>800</v>
      </c>
      <c r="X1547" s="38"/>
      <c r="Y1547" s="5"/>
      <c r="Z1547" s="5"/>
      <c r="AA1547" s="5"/>
      <c r="AB1547" s="5"/>
    </row>
    <row r="1548" ht="30" customHeight="1" spans="1:28">
      <c r="A1548" s="4">
        <v>1542</v>
      </c>
      <c r="B1548" s="5" t="s">
        <v>3146</v>
      </c>
      <c r="C1548" s="5" t="s">
        <v>4055</v>
      </c>
      <c r="D1548" s="4" t="s">
        <v>4240</v>
      </c>
      <c r="E1548" s="4" t="s">
        <v>3480</v>
      </c>
      <c r="F1548" s="4" t="s">
        <v>4241</v>
      </c>
      <c r="G1548" s="5" t="s">
        <v>40</v>
      </c>
      <c r="H1548" s="4" t="s">
        <v>4240</v>
      </c>
      <c r="I1548" s="4" t="s">
        <v>3480</v>
      </c>
      <c r="J1548" s="5"/>
      <c r="K1548" s="5"/>
      <c r="L1548" s="5"/>
      <c r="M1548" s="5"/>
      <c r="N1548" s="5"/>
      <c r="O1548" s="5"/>
      <c r="P1548" s="5"/>
      <c r="Q1548" s="5"/>
      <c r="R1548" s="34"/>
      <c r="S1548" s="35"/>
      <c r="T1548" s="5" t="s">
        <v>41</v>
      </c>
      <c r="U1548" s="5" t="s">
        <v>42</v>
      </c>
      <c r="V1548" s="18">
        <v>50419</v>
      </c>
      <c r="W1548" s="18">
        <v>800</v>
      </c>
      <c r="X1548" s="36">
        <v>800</v>
      </c>
      <c r="Y1548" s="5"/>
      <c r="Z1548" s="5"/>
      <c r="AA1548" s="5" t="s">
        <v>42</v>
      </c>
      <c r="AB1548" s="5">
        <v>800</v>
      </c>
    </row>
    <row r="1549" ht="30" customHeight="1" spans="1:28">
      <c r="A1549" s="4">
        <v>1543</v>
      </c>
      <c r="B1549" s="5" t="s">
        <v>3146</v>
      </c>
      <c r="C1549" s="5" t="s">
        <v>4055</v>
      </c>
      <c r="D1549" s="4" t="s">
        <v>4242</v>
      </c>
      <c r="E1549" s="4" t="s">
        <v>4243</v>
      </c>
      <c r="F1549" s="4" t="s">
        <v>4244</v>
      </c>
      <c r="G1549" s="5" t="s">
        <v>40</v>
      </c>
      <c r="H1549" s="4" t="s">
        <v>4242</v>
      </c>
      <c r="I1549" s="4" t="s">
        <v>4243</v>
      </c>
      <c r="J1549" s="5"/>
      <c r="K1549" s="5"/>
      <c r="L1549" s="5"/>
      <c r="M1549" s="5"/>
      <c r="N1549" s="5"/>
      <c r="O1549" s="5"/>
      <c r="P1549" s="5"/>
      <c r="Q1549" s="5"/>
      <c r="R1549" s="34"/>
      <c r="S1549" s="35"/>
      <c r="T1549" s="5" t="s">
        <v>41</v>
      </c>
      <c r="U1549" s="5" t="s">
        <v>42</v>
      </c>
      <c r="V1549" s="18">
        <v>24000</v>
      </c>
      <c r="W1549" s="18">
        <v>500</v>
      </c>
      <c r="X1549" s="36">
        <v>500</v>
      </c>
      <c r="Y1549" s="5"/>
      <c r="Z1549" s="5"/>
      <c r="AA1549" s="5" t="s">
        <v>42</v>
      </c>
      <c r="AB1549" s="5">
        <v>500</v>
      </c>
    </row>
    <row r="1550" ht="30" customHeight="1" spans="1:28">
      <c r="A1550" s="4">
        <v>1544</v>
      </c>
      <c r="B1550" s="5" t="s">
        <v>3146</v>
      </c>
      <c r="C1550" s="5" t="s">
        <v>4055</v>
      </c>
      <c r="D1550" s="4" t="s">
        <v>4245</v>
      </c>
      <c r="E1550" s="4" t="s">
        <v>3499</v>
      </c>
      <c r="F1550" s="4" t="s">
        <v>4246</v>
      </c>
      <c r="G1550" s="5" t="s">
        <v>40</v>
      </c>
      <c r="H1550" s="4" t="s">
        <v>4245</v>
      </c>
      <c r="I1550" s="4" t="s">
        <v>3499</v>
      </c>
      <c r="J1550" s="5" t="s">
        <v>47</v>
      </c>
      <c r="K1550" s="5" t="s">
        <v>436</v>
      </c>
      <c r="L1550" s="5" t="s">
        <v>1248</v>
      </c>
      <c r="M1550" s="5" t="s">
        <v>50</v>
      </c>
      <c r="N1550" s="5" t="s">
        <v>3701</v>
      </c>
      <c r="O1550" s="5" t="s">
        <v>4247</v>
      </c>
      <c r="P1550" s="5"/>
      <c r="Q1550" s="5" t="s">
        <v>52</v>
      </c>
      <c r="R1550" s="18">
        <v>400</v>
      </c>
      <c r="S1550" s="35">
        <v>400</v>
      </c>
      <c r="T1550" s="4" t="s">
        <v>53</v>
      </c>
      <c r="U1550" s="4" t="s">
        <v>42</v>
      </c>
      <c r="V1550" s="18">
        <v>17148</v>
      </c>
      <c r="W1550" s="18">
        <v>700</v>
      </c>
      <c r="X1550" s="37">
        <v>1400</v>
      </c>
      <c r="Y1550" s="5"/>
      <c r="Z1550" s="5"/>
      <c r="AA1550" s="5" t="s">
        <v>42</v>
      </c>
      <c r="AB1550" s="5">
        <v>1800</v>
      </c>
    </row>
    <row r="1551" ht="30" customHeight="1" spans="1:28">
      <c r="A1551" s="4">
        <v>1545</v>
      </c>
      <c r="B1551" s="5" t="s">
        <v>3146</v>
      </c>
      <c r="C1551" s="5" t="s">
        <v>4055</v>
      </c>
      <c r="D1551" s="4" t="s">
        <v>4245</v>
      </c>
      <c r="E1551" s="4" t="s">
        <v>3499</v>
      </c>
      <c r="F1551" s="4" t="s">
        <v>4246</v>
      </c>
      <c r="G1551" s="5"/>
      <c r="H1551" s="4" t="s">
        <v>4248</v>
      </c>
      <c r="I1551" s="4" t="s">
        <v>4249</v>
      </c>
      <c r="J1551" s="5"/>
      <c r="K1551" s="5"/>
      <c r="L1551" s="5"/>
      <c r="M1551" s="5"/>
      <c r="N1551" s="5"/>
      <c r="O1551" s="5"/>
      <c r="P1551" s="5"/>
      <c r="Q1551" s="5"/>
      <c r="R1551" s="34"/>
      <c r="S1551" s="35"/>
      <c r="T1551" s="4" t="s">
        <v>53</v>
      </c>
      <c r="U1551" s="4" t="s">
        <v>42</v>
      </c>
      <c r="V1551" s="18">
        <v>21455</v>
      </c>
      <c r="W1551" s="18">
        <v>700</v>
      </c>
      <c r="X1551" s="38"/>
      <c r="Y1551" s="5"/>
      <c r="Z1551" s="5"/>
      <c r="AA1551" s="5"/>
      <c r="AB1551" s="5"/>
    </row>
    <row r="1552" ht="30" customHeight="1" spans="1:28">
      <c r="A1552" s="4">
        <v>1546</v>
      </c>
      <c r="B1552" s="5" t="s">
        <v>3146</v>
      </c>
      <c r="C1552" s="5" t="s">
        <v>4055</v>
      </c>
      <c r="D1552" s="5" t="s">
        <v>4250</v>
      </c>
      <c r="E1552" s="4" t="s">
        <v>3644</v>
      </c>
      <c r="F1552" s="4" t="s">
        <v>4251</v>
      </c>
      <c r="G1552" s="5" t="s">
        <v>40</v>
      </c>
      <c r="H1552" s="5" t="s">
        <v>4250</v>
      </c>
      <c r="I1552" s="4" t="s">
        <v>3644</v>
      </c>
      <c r="J1552" s="5"/>
      <c r="K1552" s="5"/>
      <c r="L1552" s="5"/>
      <c r="M1552" s="5"/>
      <c r="N1552" s="5"/>
      <c r="O1552" s="5"/>
      <c r="P1552" s="5"/>
      <c r="Q1552" s="5"/>
      <c r="R1552" s="34"/>
      <c r="S1552" s="35"/>
      <c r="T1552" s="5" t="s">
        <v>41</v>
      </c>
      <c r="U1552" s="5" t="s">
        <v>42</v>
      </c>
      <c r="V1552" s="18">
        <v>10094</v>
      </c>
      <c r="W1552" s="18">
        <v>300</v>
      </c>
      <c r="X1552" s="36">
        <v>300</v>
      </c>
      <c r="Y1552" s="5"/>
      <c r="Z1552" s="5"/>
      <c r="AA1552" s="5" t="s">
        <v>42</v>
      </c>
      <c r="AB1552" s="5">
        <v>300</v>
      </c>
    </row>
    <row r="1553" ht="30" customHeight="1" spans="1:28">
      <c r="A1553" s="4">
        <v>1547</v>
      </c>
      <c r="B1553" s="5" t="s">
        <v>3146</v>
      </c>
      <c r="C1553" s="5" t="s">
        <v>4055</v>
      </c>
      <c r="D1553" s="4" t="s">
        <v>4252</v>
      </c>
      <c r="E1553" s="4" t="s">
        <v>1906</v>
      </c>
      <c r="F1553" s="4" t="s">
        <v>4132</v>
      </c>
      <c r="G1553" s="5" t="s">
        <v>40</v>
      </c>
      <c r="H1553" s="4" t="s">
        <v>4252</v>
      </c>
      <c r="I1553" s="4" t="s">
        <v>1906</v>
      </c>
      <c r="J1553" s="5"/>
      <c r="K1553" s="5"/>
      <c r="L1553" s="5"/>
      <c r="M1553" s="5"/>
      <c r="N1553" s="5"/>
      <c r="O1553" s="5"/>
      <c r="P1553" s="5"/>
      <c r="Q1553" s="5"/>
      <c r="R1553" s="34"/>
      <c r="S1553" s="35"/>
      <c r="T1553" s="4" t="s">
        <v>53</v>
      </c>
      <c r="U1553" s="5" t="s">
        <v>52</v>
      </c>
      <c r="V1553" s="18">
        <v>38913</v>
      </c>
      <c r="W1553" s="18">
        <v>3000</v>
      </c>
      <c r="X1553" s="36">
        <v>3000</v>
      </c>
      <c r="Y1553" s="5"/>
      <c r="Z1553" s="5"/>
      <c r="AA1553" s="5" t="s">
        <v>42</v>
      </c>
      <c r="AB1553" s="5">
        <v>3000</v>
      </c>
    </row>
    <row r="1554" ht="30" customHeight="1" spans="1:28">
      <c r="A1554" s="4">
        <v>1548</v>
      </c>
      <c r="B1554" s="5" t="s">
        <v>3146</v>
      </c>
      <c r="C1554" s="5" t="s">
        <v>4055</v>
      </c>
      <c r="D1554" s="4" t="s">
        <v>4253</v>
      </c>
      <c r="E1554" s="4" t="s">
        <v>1291</v>
      </c>
      <c r="F1554" s="4" t="s">
        <v>4254</v>
      </c>
      <c r="G1554" s="5" t="s">
        <v>40</v>
      </c>
      <c r="H1554" s="4" t="s">
        <v>4255</v>
      </c>
      <c r="I1554" s="4" t="s">
        <v>4256</v>
      </c>
      <c r="J1554" s="5"/>
      <c r="K1554" s="5"/>
      <c r="L1554" s="5"/>
      <c r="M1554" s="5"/>
      <c r="N1554" s="5"/>
      <c r="O1554" s="5"/>
      <c r="P1554" s="5"/>
      <c r="Q1554" s="5"/>
      <c r="R1554" s="34"/>
      <c r="S1554" s="35"/>
      <c r="T1554" s="5" t="s">
        <v>41</v>
      </c>
      <c r="U1554" s="5" t="s">
        <v>42</v>
      </c>
      <c r="V1554" s="18">
        <v>34200</v>
      </c>
      <c r="W1554" s="18">
        <v>600</v>
      </c>
      <c r="X1554" s="36">
        <v>600</v>
      </c>
      <c r="Y1554" s="5"/>
      <c r="Z1554" s="5">
        <v>20000</v>
      </c>
      <c r="AA1554" s="5" t="s">
        <v>42</v>
      </c>
      <c r="AB1554" s="5">
        <v>600</v>
      </c>
    </row>
    <row r="1555" ht="30" customHeight="1" spans="1:28">
      <c r="A1555" s="4">
        <v>1549</v>
      </c>
      <c r="B1555" s="5" t="s">
        <v>3146</v>
      </c>
      <c r="C1555" s="5" t="s">
        <v>4055</v>
      </c>
      <c r="D1555" s="4" t="s">
        <v>4257</v>
      </c>
      <c r="E1555" s="4" t="s">
        <v>3690</v>
      </c>
      <c r="F1555" s="4" t="s">
        <v>4258</v>
      </c>
      <c r="G1555" s="5" t="s">
        <v>40</v>
      </c>
      <c r="H1555" s="4" t="s">
        <v>4257</v>
      </c>
      <c r="I1555" s="4" t="s">
        <v>3690</v>
      </c>
      <c r="J1555" s="5"/>
      <c r="K1555" s="5"/>
      <c r="L1555" s="5"/>
      <c r="M1555" s="5"/>
      <c r="N1555" s="5"/>
      <c r="O1555" s="5"/>
      <c r="P1555" s="5"/>
      <c r="Q1555" s="5"/>
      <c r="R1555" s="34"/>
      <c r="S1555" s="35"/>
      <c r="T1555" s="5" t="s">
        <v>41</v>
      </c>
      <c r="U1555" s="5" t="s">
        <v>42</v>
      </c>
      <c r="V1555" s="18">
        <v>15900</v>
      </c>
      <c r="W1555" s="18">
        <v>500</v>
      </c>
      <c r="X1555" s="37">
        <v>1600</v>
      </c>
      <c r="Y1555" s="5"/>
      <c r="Z1555" s="5">
        <v>20000</v>
      </c>
      <c r="AA1555" s="5" t="s">
        <v>42</v>
      </c>
      <c r="AB1555" s="5">
        <v>1600</v>
      </c>
    </row>
    <row r="1556" ht="30" customHeight="1" spans="1:28">
      <c r="A1556" s="4">
        <v>1550</v>
      </c>
      <c r="B1556" s="5" t="s">
        <v>3146</v>
      </c>
      <c r="C1556" s="5" t="s">
        <v>4055</v>
      </c>
      <c r="D1556" s="4" t="s">
        <v>4257</v>
      </c>
      <c r="E1556" s="4" t="s">
        <v>3690</v>
      </c>
      <c r="F1556" s="4" t="s">
        <v>4258</v>
      </c>
      <c r="G1556" s="5"/>
      <c r="H1556" s="4" t="s">
        <v>4259</v>
      </c>
      <c r="I1556" s="4" t="s">
        <v>3822</v>
      </c>
      <c r="J1556" s="5"/>
      <c r="K1556" s="5"/>
      <c r="L1556" s="5"/>
      <c r="M1556" s="5"/>
      <c r="N1556" s="5"/>
      <c r="O1556" s="5"/>
      <c r="P1556" s="5"/>
      <c r="Q1556" s="5"/>
      <c r="R1556" s="34"/>
      <c r="S1556" s="35"/>
      <c r="T1556" s="5" t="s">
        <v>41</v>
      </c>
      <c r="U1556" s="5" t="s">
        <v>42</v>
      </c>
      <c r="V1556" s="18">
        <v>22528</v>
      </c>
      <c r="W1556" s="18">
        <v>500</v>
      </c>
      <c r="X1556" s="39"/>
      <c r="Y1556" s="5"/>
      <c r="Z1556" s="5"/>
      <c r="AA1556" s="5"/>
      <c r="AB1556" s="5"/>
    </row>
    <row r="1557" ht="30" customHeight="1" spans="1:28">
      <c r="A1557" s="4">
        <v>1551</v>
      </c>
      <c r="B1557" s="5" t="s">
        <v>3146</v>
      </c>
      <c r="C1557" s="5" t="s">
        <v>4055</v>
      </c>
      <c r="D1557" s="4" t="s">
        <v>4257</v>
      </c>
      <c r="E1557" s="4" t="s">
        <v>3690</v>
      </c>
      <c r="F1557" s="4" t="s">
        <v>4258</v>
      </c>
      <c r="G1557" s="5"/>
      <c r="H1557" s="4" t="s">
        <v>4260</v>
      </c>
      <c r="I1557" s="4" t="s">
        <v>3508</v>
      </c>
      <c r="J1557" s="5"/>
      <c r="K1557" s="5"/>
      <c r="L1557" s="5"/>
      <c r="M1557" s="5"/>
      <c r="N1557" s="5"/>
      <c r="O1557" s="5"/>
      <c r="P1557" s="5"/>
      <c r="Q1557" s="5"/>
      <c r="R1557" s="34"/>
      <c r="S1557" s="35"/>
      <c r="T1557" s="5" t="s">
        <v>41</v>
      </c>
      <c r="U1557" s="5" t="s">
        <v>42</v>
      </c>
      <c r="V1557" s="18">
        <v>30581</v>
      </c>
      <c r="W1557" s="18">
        <v>600</v>
      </c>
      <c r="X1557" s="38"/>
      <c r="Y1557" s="5"/>
      <c r="Z1557" s="5"/>
      <c r="AA1557" s="5"/>
      <c r="AB1557" s="5"/>
    </row>
    <row r="1558" ht="30" customHeight="1" spans="1:28">
      <c r="A1558" s="4">
        <v>1552</v>
      </c>
      <c r="B1558" s="5" t="s">
        <v>3146</v>
      </c>
      <c r="C1558" s="5" t="s">
        <v>4055</v>
      </c>
      <c r="D1558" s="4" t="s">
        <v>4261</v>
      </c>
      <c r="E1558" s="4" t="s">
        <v>3606</v>
      </c>
      <c r="F1558" s="4" t="s">
        <v>4262</v>
      </c>
      <c r="G1558" s="5" t="s">
        <v>40</v>
      </c>
      <c r="H1558" s="4" t="s">
        <v>4261</v>
      </c>
      <c r="I1558" s="4" t="s">
        <v>3606</v>
      </c>
      <c r="J1558" s="5" t="s">
        <v>47</v>
      </c>
      <c r="K1558" s="5" t="s">
        <v>436</v>
      </c>
      <c r="L1558" s="5" t="s">
        <v>2171</v>
      </c>
      <c r="M1558" s="5" t="s">
        <v>50</v>
      </c>
      <c r="N1558" s="4" t="s">
        <v>3444</v>
      </c>
      <c r="O1558" s="5" t="s">
        <v>532</v>
      </c>
      <c r="P1558" s="5"/>
      <c r="Q1558" s="5" t="s">
        <v>52</v>
      </c>
      <c r="R1558" s="18">
        <v>400</v>
      </c>
      <c r="S1558" s="35">
        <v>400</v>
      </c>
      <c r="T1558" s="4" t="s">
        <v>53</v>
      </c>
      <c r="U1558" s="4" t="s">
        <v>42</v>
      </c>
      <c r="V1558" s="18">
        <v>25200</v>
      </c>
      <c r="W1558" s="18">
        <v>700</v>
      </c>
      <c r="X1558" s="36">
        <v>700</v>
      </c>
      <c r="Y1558" s="5"/>
      <c r="Z1558" s="5"/>
      <c r="AA1558" s="5" t="s">
        <v>42</v>
      </c>
      <c r="AB1558" s="5">
        <v>1100</v>
      </c>
    </row>
    <row r="1559" ht="30" customHeight="1" spans="1:28">
      <c r="A1559" s="4">
        <v>1553</v>
      </c>
      <c r="B1559" s="5" t="s">
        <v>3146</v>
      </c>
      <c r="C1559" s="5" t="s">
        <v>4055</v>
      </c>
      <c r="D1559" s="4" t="s">
        <v>4263</v>
      </c>
      <c r="E1559" s="4" t="s">
        <v>3436</v>
      </c>
      <c r="F1559" s="4" t="s">
        <v>4264</v>
      </c>
      <c r="G1559" s="5" t="s">
        <v>40</v>
      </c>
      <c r="H1559" s="4" t="s">
        <v>4265</v>
      </c>
      <c r="I1559" s="4" t="s">
        <v>4266</v>
      </c>
      <c r="J1559" s="5"/>
      <c r="K1559" s="5"/>
      <c r="L1559" s="5"/>
      <c r="M1559" s="5"/>
      <c r="N1559" s="5"/>
      <c r="O1559" s="5"/>
      <c r="P1559" s="5"/>
      <c r="Q1559" s="5"/>
      <c r="R1559" s="34"/>
      <c r="S1559" s="35"/>
      <c r="T1559" s="5" t="s">
        <v>41</v>
      </c>
      <c r="U1559" s="5" t="s">
        <v>42</v>
      </c>
      <c r="V1559" s="18">
        <v>15331</v>
      </c>
      <c r="W1559" s="18">
        <v>500</v>
      </c>
      <c r="X1559" s="37">
        <v>1000</v>
      </c>
      <c r="Y1559" s="5"/>
      <c r="Z1559" s="5"/>
      <c r="AA1559" s="5" t="s">
        <v>42</v>
      </c>
      <c r="AB1559" s="5">
        <v>1000</v>
      </c>
    </row>
    <row r="1560" ht="30" customHeight="1" spans="1:28">
      <c r="A1560" s="4">
        <v>1554</v>
      </c>
      <c r="B1560" s="5" t="s">
        <v>3146</v>
      </c>
      <c r="C1560" s="5" t="s">
        <v>4055</v>
      </c>
      <c r="D1560" s="4" t="s">
        <v>4263</v>
      </c>
      <c r="E1560" s="4" t="s">
        <v>3436</v>
      </c>
      <c r="F1560" s="4" t="s">
        <v>4264</v>
      </c>
      <c r="G1560" s="5"/>
      <c r="H1560" s="4" t="s">
        <v>4267</v>
      </c>
      <c r="I1560" s="4" t="s">
        <v>1294</v>
      </c>
      <c r="J1560" s="5"/>
      <c r="K1560" s="5"/>
      <c r="L1560" s="5"/>
      <c r="M1560" s="5"/>
      <c r="N1560" s="5"/>
      <c r="O1560" s="5"/>
      <c r="P1560" s="5"/>
      <c r="Q1560" s="5"/>
      <c r="R1560" s="34"/>
      <c r="S1560" s="35"/>
      <c r="T1560" s="5" t="s">
        <v>41</v>
      </c>
      <c r="U1560" s="5" t="s">
        <v>42</v>
      </c>
      <c r="V1560" s="18">
        <v>16865</v>
      </c>
      <c r="W1560" s="18">
        <v>500</v>
      </c>
      <c r="X1560" s="38"/>
      <c r="Y1560" s="5"/>
      <c r="Z1560" s="5"/>
      <c r="AA1560" s="5"/>
      <c r="AB1560" s="5"/>
    </row>
    <row r="1561" ht="30" customHeight="1" spans="1:28">
      <c r="A1561" s="4">
        <v>1555</v>
      </c>
      <c r="B1561" s="5" t="s">
        <v>3146</v>
      </c>
      <c r="C1561" s="5" t="s">
        <v>4055</v>
      </c>
      <c r="D1561" s="4" t="s">
        <v>4268</v>
      </c>
      <c r="E1561" s="4" t="s">
        <v>1294</v>
      </c>
      <c r="F1561" s="4" t="s">
        <v>4269</v>
      </c>
      <c r="G1561" s="5" t="s">
        <v>40</v>
      </c>
      <c r="H1561" s="4" t="s">
        <v>4268</v>
      </c>
      <c r="I1561" s="4" t="s">
        <v>1294</v>
      </c>
      <c r="J1561" s="5"/>
      <c r="K1561" s="5"/>
      <c r="L1561" s="5"/>
      <c r="M1561" s="5"/>
      <c r="N1561" s="5"/>
      <c r="O1561" s="5"/>
      <c r="P1561" s="5"/>
      <c r="Q1561" s="5"/>
      <c r="R1561" s="34"/>
      <c r="S1561" s="35"/>
      <c r="T1561" s="5" t="s">
        <v>41</v>
      </c>
      <c r="U1561" s="5" t="s">
        <v>42</v>
      </c>
      <c r="V1561" s="18">
        <v>21140</v>
      </c>
      <c r="W1561" s="18">
        <v>500</v>
      </c>
      <c r="X1561" s="37">
        <v>1000</v>
      </c>
      <c r="Y1561" s="5"/>
      <c r="Z1561" s="5"/>
      <c r="AA1561" s="5" t="s">
        <v>42</v>
      </c>
      <c r="AB1561" s="5">
        <v>1000</v>
      </c>
    </row>
    <row r="1562" ht="30" customHeight="1" spans="1:28">
      <c r="A1562" s="4">
        <v>1556</v>
      </c>
      <c r="B1562" s="5" t="s">
        <v>3146</v>
      </c>
      <c r="C1562" s="5" t="s">
        <v>4055</v>
      </c>
      <c r="D1562" s="4" t="s">
        <v>4268</v>
      </c>
      <c r="E1562" s="4" t="s">
        <v>1294</v>
      </c>
      <c r="F1562" s="4" t="s">
        <v>4269</v>
      </c>
      <c r="G1562" s="5"/>
      <c r="H1562" s="5" t="s">
        <v>4221</v>
      </c>
      <c r="I1562" s="4" t="s">
        <v>3575</v>
      </c>
      <c r="J1562" s="5"/>
      <c r="K1562" s="5"/>
      <c r="L1562" s="5"/>
      <c r="M1562" s="5"/>
      <c r="N1562" s="5"/>
      <c r="O1562" s="5"/>
      <c r="P1562" s="5"/>
      <c r="Q1562" s="5"/>
      <c r="R1562" s="34"/>
      <c r="S1562" s="35"/>
      <c r="T1562" s="5" t="s">
        <v>41</v>
      </c>
      <c r="U1562" s="5" t="s">
        <v>42</v>
      </c>
      <c r="V1562" s="18">
        <v>25635</v>
      </c>
      <c r="W1562" s="18">
        <v>500</v>
      </c>
      <c r="X1562" s="38"/>
      <c r="Y1562" s="5"/>
      <c r="Z1562" s="5"/>
      <c r="AA1562" s="5"/>
      <c r="AB1562" s="5"/>
    </row>
    <row r="1563" ht="30" customHeight="1" spans="1:28">
      <c r="A1563" s="4">
        <v>1557</v>
      </c>
      <c r="B1563" s="5" t="s">
        <v>3146</v>
      </c>
      <c r="C1563" s="5" t="s">
        <v>4055</v>
      </c>
      <c r="D1563" s="4" t="s">
        <v>4270</v>
      </c>
      <c r="E1563" s="4" t="s">
        <v>3433</v>
      </c>
      <c r="F1563" s="4" t="s">
        <v>4271</v>
      </c>
      <c r="G1563" s="5" t="s">
        <v>40</v>
      </c>
      <c r="H1563" s="4" t="s">
        <v>4270</v>
      </c>
      <c r="I1563" s="4" t="s">
        <v>3433</v>
      </c>
      <c r="J1563" s="5"/>
      <c r="K1563" s="5"/>
      <c r="L1563" s="5"/>
      <c r="M1563" s="5"/>
      <c r="N1563" s="5"/>
      <c r="O1563" s="5"/>
      <c r="P1563" s="5"/>
      <c r="Q1563" s="5"/>
      <c r="R1563" s="34"/>
      <c r="S1563" s="35"/>
      <c r="T1563" s="5" t="s">
        <v>41</v>
      </c>
      <c r="U1563" s="5" t="s">
        <v>42</v>
      </c>
      <c r="V1563" s="18">
        <v>44484</v>
      </c>
      <c r="W1563" s="18">
        <v>600</v>
      </c>
      <c r="X1563" s="36">
        <v>600</v>
      </c>
      <c r="Y1563" s="5"/>
      <c r="Z1563" s="5"/>
      <c r="AA1563" s="5" t="s">
        <v>42</v>
      </c>
      <c r="AB1563" s="5">
        <v>600</v>
      </c>
    </row>
    <row r="1564" ht="30" customHeight="1" spans="1:28">
      <c r="A1564" s="4">
        <v>1558</v>
      </c>
      <c r="B1564" s="5" t="s">
        <v>3146</v>
      </c>
      <c r="C1564" s="5" t="s">
        <v>4055</v>
      </c>
      <c r="D1564" s="4" t="s">
        <v>4272</v>
      </c>
      <c r="E1564" s="4" t="s">
        <v>3609</v>
      </c>
      <c r="F1564" s="4" t="s">
        <v>4273</v>
      </c>
      <c r="G1564" s="5" t="s">
        <v>40</v>
      </c>
      <c r="H1564" s="4" t="s">
        <v>4272</v>
      </c>
      <c r="I1564" s="4" t="s">
        <v>3609</v>
      </c>
      <c r="J1564" s="5"/>
      <c r="K1564" s="5"/>
      <c r="L1564" s="5"/>
      <c r="M1564" s="5"/>
      <c r="N1564" s="5"/>
      <c r="O1564" s="5"/>
      <c r="P1564" s="5"/>
      <c r="Q1564" s="5"/>
      <c r="R1564" s="34"/>
      <c r="S1564" s="35"/>
      <c r="T1564" s="5" t="s">
        <v>41</v>
      </c>
      <c r="U1564" s="5" t="s">
        <v>42</v>
      </c>
      <c r="V1564" s="18">
        <v>10270</v>
      </c>
      <c r="W1564" s="18">
        <v>300</v>
      </c>
      <c r="X1564" s="36">
        <v>300</v>
      </c>
      <c r="Y1564" s="5"/>
      <c r="Z1564" s="5"/>
      <c r="AA1564" s="5" t="s">
        <v>42</v>
      </c>
      <c r="AB1564" s="5">
        <v>300</v>
      </c>
    </row>
    <row r="1565" ht="30" customHeight="1" spans="1:28">
      <c r="A1565" s="4">
        <v>1559</v>
      </c>
      <c r="B1565" s="5" t="s">
        <v>3146</v>
      </c>
      <c r="C1565" s="5" t="s">
        <v>4055</v>
      </c>
      <c r="D1565" s="4" t="s">
        <v>4274</v>
      </c>
      <c r="E1565" s="4" t="s">
        <v>3508</v>
      </c>
      <c r="F1565" s="4" t="s">
        <v>4275</v>
      </c>
      <c r="G1565" s="5" t="s">
        <v>40</v>
      </c>
      <c r="H1565" s="4" t="s">
        <v>4276</v>
      </c>
      <c r="I1565" s="4" t="s">
        <v>1906</v>
      </c>
      <c r="J1565" s="5" t="s">
        <v>47</v>
      </c>
      <c r="K1565" s="5" t="s">
        <v>436</v>
      </c>
      <c r="L1565" s="5" t="s">
        <v>2171</v>
      </c>
      <c r="M1565" s="5" t="s">
        <v>50</v>
      </c>
      <c r="N1565" s="4" t="s">
        <v>3444</v>
      </c>
      <c r="O1565" s="5" t="s">
        <v>532</v>
      </c>
      <c r="P1565" s="5"/>
      <c r="Q1565" s="5" t="s">
        <v>52</v>
      </c>
      <c r="R1565" s="18">
        <v>400</v>
      </c>
      <c r="S1565" s="35">
        <v>400</v>
      </c>
      <c r="T1565" s="4" t="s">
        <v>53</v>
      </c>
      <c r="U1565" s="4" t="s">
        <v>42</v>
      </c>
      <c r="V1565" s="18">
        <v>60000</v>
      </c>
      <c r="W1565" s="18">
        <v>1200</v>
      </c>
      <c r="X1565" s="37">
        <v>4000</v>
      </c>
      <c r="Y1565" s="5"/>
      <c r="Z1565" s="5"/>
      <c r="AA1565" s="5" t="s">
        <v>42</v>
      </c>
      <c r="AB1565" s="5">
        <v>5600</v>
      </c>
    </row>
    <row r="1566" ht="30" customHeight="1" spans="1:28">
      <c r="A1566" s="4">
        <v>1560</v>
      </c>
      <c r="B1566" s="5" t="s">
        <v>3146</v>
      </c>
      <c r="C1566" s="5" t="s">
        <v>4055</v>
      </c>
      <c r="D1566" s="4" t="s">
        <v>4274</v>
      </c>
      <c r="E1566" s="4" t="s">
        <v>3508</v>
      </c>
      <c r="F1566" s="4" t="s">
        <v>4275</v>
      </c>
      <c r="G1566" s="5"/>
      <c r="H1566" s="4" t="s">
        <v>4277</v>
      </c>
      <c r="I1566" s="4" t="s">
        <v>3175</v>
      </c>
      <c r="J1566" s="5"/>
      <c r="K1566" s="5"/>
      <c r="L1566" s="5"/>
      <c r="M1566" s="5"/>
      <c r="N1566" s="5"/>
      <c r="O1566" s="5"/>
      <c r="P1566" s="5"/>
      <c r="Q1566" s="5"/>
      <c r="R1566" s="34"/>
      <c r="S1566" s="35"/>
      <c r="T1566" s="5" t="s">
        <v>41</v>
      </c>
      <c r="U1566" s="5" t="s">
        <v>42</v>
      </c>
      <c r="V1566" s="18">
        <v>50000</v>
      </c>
      <c r="W1566" s="18">
        <v>800</v>
      </c>
      <c r="X1566" s="39"/>
      <c r="Y1566" s="5"/>
      <c r="Z1566" s="5"/>
      <c r="AA1566" s="5"/>
      <c r="AB1566" s="5"/>
    </row>
    <row r="1567" ht="30" customHeight="1" spans="1:28">
      <c r="A1567" s="4">
        <v>1561</v>
      </c>
      <c r="B1567" s="5" t="s">
        <v>3146</v>
      </c>
      <c r="C1567" s="5" t="s">
        <v>4055</v>
      </c>
      <c r="D1567" s="4" t="s">
        <v>4274</v>
      </c>
      <c r="E1567" s="4" t="s">
        <v>3508</v>
      </c>
      <c r="F1567" s="4" t="s">
        <v>4275</v>
      </c>
      <c r="G1567" s="5"/>
      <c r="H1567" s="4" t="s">
        <v>4278</v>
      </c>
      <c r="I1567" s="4" t="s">
        <v>3455</v>
      </c>
      <c r="J1567" s="5" t="s">
        <v>731</v>
      </c>
      <c r="K1567" s="5" t="s">
        <v>3846</v>
      </c>
      <c r="L1567" s="5" t="s">
        <v>4279</v>
      </c>
      <c r="M1567" s="5" t="s">
        <v>152</v>
      </c>
      <c r="N1567" s="4" t="s">
        <v>3444</v>
      </c>
      <c r="O1567" s="5" t="s">
        <v>532</v>
      </c>
      <c r="P1567" s="5"/>
      <c r="Q1567" s="5" t="s">
        <v>52</v>
      </c>
      <c r="R1567" s="18">
        <v>1200</v>
      </c>
      <c r="S1567" s="35">
        <v>1200</v>
      </c>
      <c r="T1567" s="4" t="s">
        <v>53</v>
      </c>
      <c r="U1567" s="4" t="s">
        <v>42</v>
      </c>
      <c r="V1567" s="18">
        <v>58080</v>
      </c>
      <c r="W1567" s="18">
        <v>1200</v>
      </c>
      <c r="X1567" s="39"/>
      <c r="Y1567" s="5"/>
      <c r="Z1567" s="5"/>
      <c r="AA1567" s="5"/>
      <c r="AB1567" s="5"/>
    </row>
    <row r="1568" ht="30" customHeight="1" spans="1:28">
      <c r="A1568" s="4">
        <v>1562</v>
      </c>
      <c r="B1568" s="5" t="s">
        <v>3146</v>
      </c>
      <c r="C1568" s="5" t="s">
        <v>4055</v>
      </c>
      <c r="D1568" s="4" t="s">
        <v>4274</v>
      </c>
      <c r="E1568" s="4" t="s">
        <v>3508</v>
      </c>
      <c r="F1568" s="4" t="s">
        <v>4275</v>
      </c>
      <c r="G1568" s="5"/>
      <c r="H1568" s="4" t="s">
        <v>4274</v>
      </c>
      <c r="I1568" s="4" t="s">
        <v>3508</v>
      </c>
      <c r="J1568" s="5"/>
      <c r="K1568" s="5"/>
      <c r="L1568" s="5"/>
      <c r="M1568" s="5"/>
      <c r="N1568" s="5"/>
      <c r="O1568" s="5"/>
      <c r="P1568" s="5"/>
      <c r="Q1568" s="5"/>
      <c r="R1568" s="34"/>
      <c r="S1568" s="35"/>
      <c r="T1568" s="5" t="s">
        <v>41</v>
      </c>
      <c r="U1568" s="5" t="s">
        <v>42</v>
      </c>
      <c r="V1568" s="18">
        <v>53500</v>
      </c>
      <c r="W1568" s="18">
        <v>800</v>
      </c>
      <c r="X1568" s="38"/>
      <c r="Y1568" s="5"/>
      <c r="Z1568" s="5"/>
      <c r="AA1568" s="5"/>
      <c r="AB1568" s="5"/>
    </row>
    <row r="1569" ht="30" customHeight="1" spans="1:28">
      <c r="A1569" s="4">
        <v>1563</v>
      </c>
      <c r="B1569" s="5" t="s">
        <v>3146</v>
      </c>
      <c r="C1569" s="5" t="s">
        <v>4055</v>
      </c>
      <c r="D1569" s="4" t="s">
        <v>4280</v>
      </c>
      <c r="E1569" s="4" t="s">
        <v>3426</v>
      </c>
      <c r="F1569" s="4" t="s">
        <v>2014</v>
      </c>
      <c r="G1569" s="5" t="s">
        <v>40</v>
      </c>
      <c r="H1569" s="4" t="s">
        <v>4280</v>
      </c>
      <c r="I1569" s="4" t="s">
        <v>3426</v>
      </c>
      <c r="J1569" s="5"/>
      <c r="K1569" s="5"/>
      <c r="L1569" s="5"/>
      <c r="M1569" s="5"/>
      <c r="N1569" s="5"/>
      <c r="O1569" s="5"/>
      <c r="P1569" s="5"/>
      <c r="Q1569" s="5"/>
      <c r="R1569" s="34"/>
      <c r="S1569" s="35"/>
      <c r="T1569" s="5" t="s">
        <v>41</v>
      </c>
      <c r="U1569" s="5" t="s">
        <v>42</v>
      </c>
      <c r="V1569" s="18">
        <v>32800</v>
      </c>
      <c r="W1569" s="18">
        <v>600</v>
      </c>
      <c r="X1569" s="37">
        <v>1100</v>
      </c>
      <c r="Y1569" s="5"/>
      <c r="Z1569" s="5"/>
      <c r="AA1569" s="5" t="s">
        <v>42</v>
      </c>
      <c r="AB1569" s="5">
        <v>1100</v>
      </c>
    </row>
    <row r="1570" ht="30" customHeight="1" spans="1:28">
      <c r="A1570" s="4">
        <v>1564</v>
      </c>
      <c r="B1570" s="5" t="s">
        <v>3146</v>
      </c>
      <c r="C1570" s="5" t="s">
        <v>4055</v>
      </c>
      <c r="D1570" s="4" t="s">
        <v>4280</v>
      </c>
      <c r="E1570" s="4" t="s">
        <v>3426</v>
      </c>
      <c r="F1570" s="4" t="s">
        <v>2014</v>
      </c>
      <c r="G1570" s="5"/>
      <c r="H1570" s="4" t="s">
        <v>4281</v>
      </c>
      <c r="I1570" s="4" t="s">
        <v>4282</v>
      </c>
      <c r="J1570" s="5"/>
      <c r="K1570" s="5"/>
      <c r="L1570" s="5"/>
      <c r="M1570" s="5"/>
      <c r="N1570" s="5"/>
      <c r="O1570" s="5"/>
      <c r="P1570" s="5"/>
      <c r="Q1570" s="5"/>
      <c r="R1570" s="34"/>
      <c r="S1570" s="35"/>
      <c r="T1570" s="5" t="s">
        <v>41</v>
      </c>
      <c r="U1570" s="5" t="s">
        <v>42</v>
      </c>
      <c r="V1570" s="18">
        <v>24900</v>
      </c>
      <c r="W1570" s="18">
        <v>500</v>
      </c>
      <c r="X1570" s="38"/>
      <c r="Y1570" s="5"/>
      <c r="Z1570" s="5"/>
      <c r="AA1570" s="5"/>
      <c r="AB1570" s="5"/>
    </row>
    <row r="1571" ht="30" customHeight="1" spans="1:28">
      <c r="A1571" s="4">
        <v>1565</v>
      </c>
      <c r="B1571" s="5" t="s">
        <v>3146</v>
      </c>
      <c r="C1571" s="5" t="s">
        <v>4055</v>
      </c>
      <c r="D1571" s="4" t="s">
        <v>4283</v>
      </c>
      <c r="E1571" s="4" t="s">
        <v>3433</v>
      </c>
      <c r="F1571" s="4" t="s">
        <v>4284</v>
      </c>
      <c r="G1571" s="5" t="s">
        <v>40</v>
      </c>
      <c r="H1571" s="4" t="s">
        <v>4283</v>
      </c>
      <c r="I1571" s="4" t="s">
        <v>3433</v>
      </c>
      <c r="J1571" s="5"/>
      <c r="K1571" s="5"/>
      <c r="L1571" s="5"/>
      <c r="M1571" s="5"/>
      <c r="N1571" s="5"/>
      <c r="O1571" s="5"/>
      <c r="P1571" s="5"/>
      <c r="Q1571" s="5"/>
      <c r="R1571" s="34"/>
      <c r="S1571" s="35"/>
      <c r="T1571" s="5" t="s">
        <v>41</v>
      </c>
      <c r="U1571" s="5" t="s">
        <v>42</v>
      </c>
      <c r="V1571" s="18">
        <v>50000</v>
      </c>
      <c r="W1571" s="18">
        <v>800</v>
      </c>
      <c r="X1571" s="37">
        <v>7200</v>
      </c>
      <c r="Y1571" s="5"/>
      <c r="Z1571" s="5"/>
      <c r="AA1571" s="5" t="s">
        <v>42</v>
      </c>
      <c r="AB1571" s="5">
        <v>8000</v>
      </c>
    </row>
    <row r="1572" ht="30" customHeight="1" spans="1:28">
      <c r="A1572" s="4">
        <v>1566</v>
      </c>
      <c r="B1572" s="5" t="s">
        <v>3146</v>
      </c>
      <c r="C1572" s="5" t="s">
        <v>4055</v>
      </c>
      <c r="D1572" s="4" t="s">
        <v>4283</v>
      </c>
      <c r="E1572" s="4" t="s">
        <v>3433</v>
      </c>
      <c r="F1572" s="4" t="s">
        <v>4284</v>
      </c>
      <c r="G1572" s="5"/>
      <c r="H1572" s="4" t="s">
        <v>4285</v>
      </c>
      <c r="I1572" s="4" t="s">
        <v>3559</v>
      </c>
      <c r="J1572" s="5" t="s">
        <v>47</v>
      </c>
      <c r="K1572" s="5" t="s">
        <v>436</v>
      </c>
      <c r="L1572" s="5" t="s">
        <v>3285</v>
      </c>
      <c r="M1572" s="5" t="s">
        <v>50</v>
      </c>
      <c r="N1572" s="4" t="s">
        <v>3444</v>
      </c>
      <c r="O1572" s="5" t="s">
        <v>532</v>
      </c>
      <c r="P1572" s="5"/>
      <c r="Q1572" s="5" t="s">
        <v>52</v>
      </c>
      <c r="R1572" s="18">
        <v>400</v>
      </c>
      <c r="S1572" s="35">
        <v>400</v>
      </c>
      <c r="T1572" s="4" t="s">
        <v>53</v>
      </c>
      <c r="U1572" s="5" t="s">
        <v>52</v>
      </c>
      <c r="V1572" s="18">
        <v>54000</v>
      </c>
      <c r="W1572" s="18">
        <v>3200</v>
      </c>
      <c r="X1572" s="39"/>
      <c r="Y1572" s="5"/>
      <c r="Z1572" s="5"/>
      <c r="AA1572" s="5"/>
      <c r="AB1572" s="5"/>
    </row>
    <row r="1573" ht="30" customHeight="1" spans="1:28">
      <c r="A1573" s="4">
        <v>1567</v>
      </c>
      <c r="B1573" s="5" t="s">
        <v>3146</v>
      </c>
      <c r="C1573" s="5" t="s">
        <v>4055</v>
      </c>
      <c r="D1573" s="4" t="s">
        <v>4283</v>
      </c>
      <c r="E1573" s="4" t="s">
        <v>3433</v>
      </c>
      <c r="F1573" s="4" t="s">
        <v>4284</v>
      </c>
      <c r="G1573" s="5"/>
      <c r="H1573" s="4" t="s">
        <v>4286</v>
      </c>
      <c r="I1573" s="4" t="s">
        <v>1294</v>
      </c>
      <c r="J1573" s="5" t="s">
        <v>47</v>
      </c>
      <c r="K1573" s="5" t="s">
        <v>436</v>
      </c>
      <c r="L1573" s="5" t="s">
        <v>3285</v>
      </c>
      <c r="M1573" s="5" t="s">
        <v>50</v>
      </c>
      <c r="N1573" s="5" t="s">
        <v>3730</v>
      </c>
      <c r="O1573" s="5" t="s">
        <v>4114</v>
      </c>
      <c r="P1573" s="5"/>
      <c r="Q1573" s="5" t="s">
        <v>52</v>
      </c>
      <c r="R1573" s="18">
        <v>400</v>
      </c>
      <c r="S1573" s="35">
        <v>400</v>
      </c>
      <c r="T1573" s="4" t="s">
        <v>53</v>
      </c>
      <c r="U1573" s="5" t="s">
        <v>52</v>
      </c>
      <c r="V1573" s="18">
        <v>53000</v>
      </c>
      <c r="W1573" s="18">
        <v>3200</v>
      </c>
      <c r="X1573" s="38"/>
      <c r="Y1573" s="5"/>
      <c r="Z1573" s="5"/>
      <c r="AA1573" s="5"/>
      <c r="AB1573" s="5"/>
    </row>
    <row r="1574" ht="30" customHeight="1" spans="1:28">
      <c r="A1574" s="4">
        <v>1568</v>
      </c>
      <c r="B1574" s="5" t="s">
        <v>3146</v>
      </c>
      <c r="C1574" s="5" t="s">
        <v>4055</v>
      </c>
      <c r="D1574" s="4" t="s">
        <v>4287</v>
      </c>
      <c r="E1574" s="4" t="s">
        <v>3473</v>
      </c>
      <c r="F1574" s="4" t="s">
        <v>4288</v>
      </c>
      <c r="G1574" s="5" t="s">
        <v>40</v>
      </c>
      <c r="H1574" s="4" t="s">
        <v>4287</v>
      </c>
      <c r="I1574" s="4" t="s">
        <v>3473</v>
      </c>
      <c r="J1574" s="5"/>
      <c r="K1574" s="5"/>
      <c r="L1574" s="5"/>
      <c r="M1574" s="5"/>
      <c r="N1574" s="5"/>
      <c r="O1574" s="5"/>
      <c r="P1574" s="5"/>
      <c r="Q1574" s="5"/>
      <c r="R1574" s="34"/>
      <c r="S1574" s="35"/>
      <c r="T1574" s="5" t="s">
        <v>41</v>
      </c>
      <c r="U1574" s="5" t="s">
        <v>42</v>
      </c>
      <c r="V1574" s="18">
        <v>54000</v>
      </c>
      <c r="W1574" s="18">
        <v>800</v>
      </c>
      <c r="X1574" s="37">
        <v>1600</v>
      </c>
      <c r="Y1574" s="5"/>
      <c r="Z1574" s="5">
        <v>8400</v>
      </c>
      <c r="AA1574" s="5" t="s">
        <v>42</v>
      </c>
      <c r="AB1574" s="5">
        <v>1600</v>
      </c>
    </row>
    <row r="1575" ht="30" customHeight="1" spans="1:28">
      <c r="A1575" s="4">
        <v>1569</v>
      </c>
      <c r="B1575" s="5" t="s">
        <v>3146</v>
      </c>
      <c r="C1575" s="5" t="s">
        <v>4055</v>
      </c>
      <c r="D1575" s="4" t="s">
        <v>4287</v>
      </c>
      <c r="E1575" s="4" t="s">
        <v>3473</v>
      </c>
      <c r="F1575" s="4" t="s">
        <v>4288</v>
      </c>
      <c r="G1575" s="5"/>
      <c r="H1575" s="5" t="s">
        <v>4289</v>
      </c>
      <c r="I1575" s="4" t="s">
        <v>3508</v>
      </c>
      <c r="J1575" s="5"/>
      <c r="K1575" s="5"/>
      <c r="L1575" s="5"/>
      <c r="M1575" s="5"/>
      <c r="N1575" s="5"/>
      <c r="O1575" s="5"/>
      <c r="P1575" s="5"/>
      <c r="Q1575" s="5"/>
      <c r="R1575" s="34"/>
      <c r="S1575" s="35"/>
      <c r="T1575" s="5" t="s">
        <v>41</v>
      </c>
      <c r="U1575" s="5" t="s">
        <v>42</v>
      </c>
      <c r="V1575" s="18">
        <v>51965</v>
      </c>
      <c r="W1575" s="18">
        <v>800</v>
      </c>
      <c r="X1575" s="38"/>
      <c r="Y1575" s="5"/>
      <c r="Z1575" s="5"/>
      <c r="AA1575" s="5"/>
      <c r="AB1575" s="5"/>
    </row>
    <row r="1576" ht="30" customHeight="1" spans="1:28">
      <c r="A1576" s="4">
        <v>1570</v>
      </c>
      <c r="B1576" s="5" t="s">
        <v>3146</v>
      </c>
      <c r="C1576" s="5" t="s">
        <v>4055</v>
      </c>
      <c r="D1576" s="4" t="s">
        <v>4290</v>
      </c>
      <c r="E1576" s="4" t="s">
        <v>3508</v>
      </c>
      <c r="F1576" s="4" t="s">
        <v>4291</v>
      </c>
      <c r="G1576" s="5" t="s">
        <v>40</v>
      </c>
      <c r="H1576" s="4" t="s">
        <v>4290</v>
      </c>
      <c r="I1576" s="4" t="s">
        <v>3508</v>
      </c>
      <c r="J1576" s="5" t="s">
        <v>47</v>
      </c>
      <c r="K1576" s="5" t="s">
        <v>2015</v>
      </c>
      <c r="L1576" s="5" t="s">
        <v>903</v>
      </c>
      <c r="M1576" s="5" t="s">
        <v>50</v>
      </c>
      <c r="N1576" s="4" t="s">
        <v>3444</v>
      </c>
      <c r="O1576" s="5" t="s">
        <v>532</v>
      </c>
      <c r="P1576" s="5"/>
      <c r="Q1576" s="5" t="s">
        <v>52</v>
      </c>
      <c r="R1576" s="18">
        <v>400</v>
      </c>
      <c r="S1576" s="35">
        <v>400</v>
      </c>
      <c r="T1576" s="4" t="s">
        <v>53</v>
      </c>
      <c r="U1576" s="4" t="s">
        <v>42</v>
      </c>
      <c r="V1576" s="18">
        <v>42000</v>
      </c>
      <c r="W1576" s="18">
        <v>1000</v>
      </c>
      <c r="X1576" s="36">
        <v>1000</v>
      </c>
      <c r="Y1576" s="5"/>
      <c r="Z1576" s="5"/>
      <c r="AA1576" s="5" t="s">
        <v>42</v>
      </c>
      <c r="AB1576" s="5">
        <v>1400</v>
      </c>
    </row>
    <row r="1577" ht="30" customHeight="1" spans="1:28">
      <c r="A1577" s="4">
        <v>1571</v>
      </c>
      <c r="B1577" s="5" t="s">
        <v>3146</v>
      </c>
      <c r="C1577" s="5" t="s">
        <v>4055</v>
      </c>
      <c r="D1577" s="4" t="s">
        <v>4292</v>
      </c>
      <c r="E1577" s="4" t="s">
        <v>1300</v>
      </c>
      <c r="F1577" s="4" t="s">
        <v>4293</v>
      </c>
      <c r="G1577" s="5" t="s">
        <v>40</v>
      </c>
      <c r="H1577" s="4" t="s">
        <v>4292</v>
      </c>
      <c r="I1577" s="4" t="s">
        <v>1300</v>
      </c>
      <c r="J1577" s="5"/>
      <c r="K1577" s="5"/>
      <c r="L1577" s="5"/>
      <c r="M1577" s="5"/>
      <c r="N1577" s="5"/>
      <c r="O1577" s="5"/>
      <c r="P1577" s="5"/>
      <c r="Q1577" s="5"/>
      <c r="R1577" s="34"/>
      <c r="S1577" s="35"/>
      <c r="T1577" s="5" t="s">
        <v>41</v>
      </c>
      <c r="U1577" s="5" t="s">
        <v>42</v>
      </c>
      <c r="V1577" s="18">
        <v>33940</v>
      </c>
      <c r="W1577" s="18">
        <v>600</v>
      </c>
      <c r="X1577" s="37">
        <v>3700</v>
      </c>
      <c r="Y1577" s="5"/>
      <c r="Z1577" s="5"/>
      <c r="AA1577" s="5" t="s">
        <v>42</v>
      </c>
      <c r="AB1577" s="5">
        <v>4500</v>
      </c>
    </row>
    <row r="1578" ht="30" customHeight="1" spans="1:28">
      <c r="A1578" s="4">
        <v>1572</v>
      </c>
      <c r="B1578" s="5" t="s">
        <v>3146</v>
      </c>
      <c r="C1578" s="5" t="s">
        <v>4055</v>
      </c>
      <c r="D1578" s="4" t="s">
        <v>4292</v>
      </c>
      <c r="E1578" s="4" t="s">
        <v>1300</v>
      </c>
      <c r="F1578" s="4" t="s">
        <v>4293</v>
      </c>
      <c r="G1578" s="5"/>
      <c r="H1578" s="4" t="s">
        <v>4294</v>
      </c>
      <c r="I1578" s="4" t="s">
        <v>3810</v>
      </c>
      <c r="J1578" s="5" t="s">
        <v>1592</v>
      </c>
      <c r="K1578" s="5" t="s">
        <v>4295</v>
      </c>
      <c r="L1578" s="5" t="s">
        <v>4296</v>
      </c>
      <c r="M1578" s="5" t="s">
        <v>152</v>
      </c>
      <c r="N1578" s="5" t="s">
        <v>4297</v>
      </c>
      <c r="O1578" s="5" t="s">
        <v>4298</v>
      </c>
      <c r="P1578" s="5" t="s">
        <v>52</v>
      </c>
      <c r="Q1578" s="5"/>
      <c r="R1578" s="18">
        <v>800</v>
      </c>
      <c r="S1578" s="35">
        <v>800</v>
      </c>
      <c r="T1578" s="4" t="s">
        <v>53</v>
      </c>
      <c r="U1578" s="4" t="s">
        <v>42</v>
      </c>
      <c r="V1578" s="18">
        <v>19676</v>
      </c>
      <c r="W1578" s="18">
        <v>700</v>
      </c>
      <c r="X1578" s="39"/>
      <c r="Y1578" s="5"/>
      <c r="Z1578" s="5"/>
      <c r="AA1578" s="5"/>
      <c r="AB1578" s="5"/>
    </row>
    <row r="1579" ht="30" customHeight="1" spans="1:28">
      <c r="A1579" s="4">
        <v>1573</v>
      </c>
      <c r="B1579" s="5" t="s">
        <v>3146</v>
      </c>
      <c r="C1579" s="5" t="s">
        <v>4055</v>
      </c>
      <c r="D1579" s="4" t="s">
        <v>4292</v>
      </c>
      <c r="E1579" s="4" t="s">
        <v>1300</v>
      </c>
      <c r="F1579" s="4" t="s">
        <v>4293</v>
      </c>
      <c r="G1579" s="5"/>
      <c r="H1579" s="4" t="s">
        <v>4299</v>
      </c>
      <c r="I1579" s="4" t="s">
        <v>4300</v>
      </c>
      <c r="J1579" s="5"/>
      <c r="K1579" s="5"/>
      <c r="L1579" s="5"/>
      <c r="M1579" s="5"/>
      <c r="N1579" s="5"/>
      <c r="O1579" s="5"/>
      <c r="P1579" s="5"/>
      <c r="Q1579" s="5"/>
      <c r="R1579" s="34"/>
      <c r="S1579" s="35"/>
      <c r="T1579" s="5" t="s">
        <v>41</v>
      </c>
      <c r="U1579" s="5" t="s">
        <v>42</v>
      </c>
      <c r="V1579" s="18">
        <v>23000</v>
      </c>
      <c r="W1579" s="18">
        <v>500</v>
      </c>
      <c r="X1579" s="39"/>
      <c r="Y1579" s="5"/>
      <c r="Z1579" s="5"/>
      <c r="AA1579" s="5"/>
      <c r="AB1579" s="5"/>
    </row>
    <row r="1580" ht="30" customHeight="1" spans="1:28">
      <c r="A1580" s="4">
        <v>1574</v>
      </c>
      <c r="B1580" s="5" t="s">
        <v>3146</v>
      </c>
      <c r="C1580" s="5" t="s">
        <v>4055</v>
      </c>
      <c r="D1580" s="4" t="s">
        <v>4292</v>
      </c>
      <c r="E1580" s="4" t="s">
        <v>1300</v>
      </c>
      <c r="F1580" s="4" t="s">
        <v>4293</v>
      </c>
      <c r="G1580" s="5"/>
      <c r="H1580" s="4" t="s">
        <v>4301</v>
      </c>
      <c r="I1580" s="4" t="s">
        <v>3508</v>
      </c>
      <c r="J1580" s="5"/>
      <c r="K1580" s="5"/>
      <c r="L1580" s="5"/>
      <c r="M1580" s="5"/>
      <c r="N1580" s="5"/>
      <c r="O1580" s="5"/>
      <c r="P1580" s="5"/>
      <c r="Q1580" s="5"/>
      <c r="R1580" s="34"/>
      <c r="S1580" s="35"/>
      <c r="T1580" s="4" t="s">
        <v>53</v>
      </c>
      <c r="U1580" s="4" t="s">
        <v>42</v>
      </c>
      <c r="V1580" s="18">
        <v>62000</v>
      </c>
      <c r="W1580" s="18">
        <v>1200</v>
      </c>
      <c r="X1580" s="39"/>
      <c r="Y1580" s="5"/>
      <c r="Z1580" s="5"/>
      <c r="AA1580" s="5"/>
      <c r="AB1580" s="5"/>
    </row>
    <row r="1581" ht="30" customHeight="1" spans="1:28">
      <c r="A1581" s="4">
        <v>1575</v>
      </c>
      <c r="B1581" s="5" t="s">
        <v>3146</v>
      </c>
      <c r="C1581" s="5" t="s">
        <v>4055</v>
      </c>
      <c r="D1581" s="4" t="s">
        <v>4292</v>
      </c>
      <c r="E1581" s="4" t="s">
        <v>1300</v>
      </c>
      <c r="F1581" s="4" t="s">
        <v>4293</v>
      </c>
      <c r="G1581" s="5"/>
      <c r="H1581" s="4" t="s">
        <v>4302</v>
      </c>
      <c r="I1581" s="4" t="s">
        <v>3553</v>
      </c>
      <c r="J1581" s="5"/>
      <c r="K1581" s="5"/>
      <c r="L1581" s="5"/>
      <c r="M1581" s="5"/>
      <c r="N1581" s="5"/>
      <c r="O1581" s="5"/>
      <c r="P1581" s="5"/>
      <c r="Q1581" s="5"/>
      <c r="R1581" s="34"/>
      <c r="S1581" s="35"/>
      <c r="T1581" s="4" t="s">
        <v>53</v>
      </c>
      <c r="U1581" s="4" t="s">
        <v>42</v>
      </c>
      <c r="V1581" s="18">
        <v>17379</v>
      </c>
      <c r="W1581" s="18">
        <v>700</v>
      </c>
      <c r="X1581" s="38"/>
      <c r="Y1581" s="5"/>
      <c r="Z1581" s="5"/>
      <c r="AA1581" s="5"/>
      <c r="AB1581" s="5"/>
    </row>
    <row r="1582" ht="30" customHeight="1" spans="1:28">
      <c r="A1582" s="4">
        <v>1576</v>
      </c>
      <c r="B1582" s="5" t="s">
        <v>3146</v>
      </c>
      <c r="C1582" s="5" t="s">
        <v>4055</v>
      </c>
      <c r="D1582" s="4" t="s">
        <v>4303</v>
      </c>
      <c r="E1582" s="4" t="s">
        <v>1294</v>
      </c>
      <c r="F1582" s="4" t="s">
        <v>4304</v>
      </c>
      <c r="G1582" s="5" t="s">
        <v>40</v>
      </c>
      <c r="H1582" s="4" t="s">
        <v>4303</v>
      </c>
      <c r="I1582" s="4" t="s">
        <v>1294</v>
      </c>
      <c r="J1582" s="5"/>
      <c r="K1582" s="5"/>
      <c r="L1582" s="5"/>
      <c r="M1582" s="5"/>
      <c r="N1582" s="5"/>
      <c r="O1582" s="5"/>
      <c r="P1582" s="5"/>
      <c r="Q1582" s="5"/>
      <c r="R1582" s="34"/>
      <c r="S1582" s="35"/>
      <c r="T1582" s="4" t="s">
        <v>53</v>
      </c>
      <c r="U1582" s="4" t="s">
        <v>42</v>
      </c>
      <c r="V1582" s="18">
        <v>37500</v>
      </c>
      <c r="W1582" s="18">
        <v>1000</v>
      </c>
      <c r="X1582" s="36">
        <v>1000</v>
      </c>
      <c r="Y1582" s="5"/>
      <c r="Z1582" s="5"/>
      <c r="AA1582" s="5" t="s">
        <v>42</v>
      </c>
      <c r="AB1582" s="5">
        <v>1000</v>
      </c>
    </row>
    <row r="1583" ht="30" customHeight="1" spans="1:28">
      <c r="A1583" s="4">
        <v>1577</v>
      </c>
      <c r="B1583" s="5" t="s">
        <v>3146</v>
      </c>
      <c r="C1583" s="5" t="s">
        <v>4055</v>
      </c>
      <c r="D1583" s="4" t="s">
        <v>4305</v>
      </c>
      <c r="E1583" s="4" t="s">
        <v>1291</v>
      </c>
      <c r="F1583" s="4" t="s">
        <v>2364</v>
      </c>
      <c r="G1583" s="5" t="s">
        <v>40</v>
      </c>
      <c r="H1583" s="4" t="s">
        <v>4222</v>
      </c>
      <c r="I1583" s="4" t="s">
        <v>4059</v>
      </c>
      <c r="J1583" s="5"/>
      <c r="K1583" s="5"/>
      <c r="L1583" s="5"/>
      <c r="M1583" s="5"/>
      <c r="N1583" s="5"/>
      <c r="O1583" s="5"/>
      <c r="P1583" s="5"/>
      <c r="Q1583" s="5"/>
      <c r="R1583" s="34"/>
      <c r="S1583" s="35"/>
      <c r="T1583" s="4" t="s">
        <v>53</v>
      </c>
      <c r="U1583" s="5" t="s">
        <v>52</v>
      </c>
      <c r="V1583" s="18">
        <v>51000</v>
      </c>
      <c r="W1583" s="18">
        <v>3200</v>
      </c>
      <c r="X1583" s="37">
        <v>4000</v>
      </c>
      <c r="Y1583" s="5"/>
      <c r="Z1583" s="5"/>
      <c r="AA1583" s="5" t="s">
        <v>42</v>
      </c>
      <c r="AB1583" s="5">
        <v>4000</v>
      </c>
    </row>
    <row r="1584" ht="30" customHeight="1" spans="1:28">
      <c r="A1584" s="4">
        <v>1578</v>
      </c>
      <c r="B1584" s="5" t="s">
        <v>3146</v>
      </c>
      <c r="C1584" s="5" t="s">
        <v>4055</v>
      </c>
      <c r="D1584" s="4" t="s">
        <v>4305</v>
      </c>
      <c r="E1584" s="4" t="s">
        <v>1291</v>
      </c>
      <c r="F1584" s="4" t="s">
        <v>2364</v>
      </c>
      <c r="G1584" s="5"/>
      <c r="H1584" s="4" t="s">
        <v>4305</v>
      </c>
      <c r="I1584" s="4" t="s">
        <v>1291</v>
      </c>
      <c r="J1584" s="5"/>
      <c r="K1584" s="5"/>
      <c r="L1584" s="5"/>
      <c r="M1584" s="5"/>
      <c r="N1584" s="5"/>
      <c r="O1584" s="5"/>
      <c r="P1584" s="5"/>
      <c r="Q1584" s="5"/>
      <c r="R1584" s="34"/>
      <c r="S1584" s="35"/>
      <c r="T1584" s="5" t="s">
        <v>41</v>
      </c>
      <c r="U1584" s="5" t="s">
        <v>42</v>
      </c>
      <c r="V1584" s="18">
        <v>51591</v>
      </c>
      <c r="W1584" s="18">
        <v>800</v>
      </c>
      <c r="X1584" s="38"/>
      <c r="Y1584" s="5"/>
      <c r="Z1584" s="5"/>
      <c r="AA1584" s="5"/>
      <c r="AB1584" s="5"/>
    </row>
    <row r="1585" ht="30" customHeight="1" spans="1:28">
      <c r="A1585" s="4">
        <v>1579</v>
      </c>
      <c r="B1585" s="5" t="s">
        <v>3146</v>
      </c>
      <c r="C1585" s="5" t="s">
        <v>4055</v>
      </c>
      <c r="D1585" s="4" t="s">
        <v>4306</v>
      </c>
      <c r="E1585" s="4" t="s">
        <v>3559</v>
      </c>
      <c r="F1585" s="4" t="s">
        <v>4307</v>
      </c>
      <c r="G1585" s="5" t="s">
        <v>40</v>
      </c>
      <c r="H1585" s="4" t="s">
        <v>4308</v>
      </c>
      <c r="I1585" s="4" t="s">
        <v>3606</v>
      </c>
      <c r="J1585" s="5" t="s">
        <v>47</v>
      </c>
      <c r="K1585" s="5" t="s">
        <v>1515</v>
      </c>
      <c r="L1585" s="5" t="s">
        <v>3285</v>
      </c>
      <c r="M1585" s="5" t="s">
        <v>50</v>
      </c>
      <c r="N1585" s="4" t="s">
        <v>3444</v>
      </c>
      <c r="O1585" s="5" t="s">
        <v>532</v>
      </c>
      <c r="P1585" s="5"/>
      <c r="Q1585" s="5" t="s">
        <v>52</v>
      </c>
      <c r="R1585" s="18">
        <v>400</v>
      </c>
      <c r="S1585" s="35">
        <v>400</v>
      </c>
      <c r="T1585" s="4" t="s">
        <v>53</v>
      </c>
      <c r="U1585" s="4" t="s">
        <v>42</v>
      </c>
      <c r="V1585" s="18">
        <v>53480</v>
      </c>
      <c r="W1585" s="18">
        <v>1200</v>
      </c>
      <c r="X1585" s="37">
        <v>1800</v>
      </c>
      <c r="Y1585" s="5"/>
      <c r="Z1585" s="5"/>
      <c r="AA1585" s="5" t="s">
        <v>42</v>
      </c>
      <c r="AB1585" s="5">
        <v>2200</v>
      </c>
    </row>
    <row r="1586" ht="30" customHeight="1" spans="1:28">
      <c r="A1586" s="4">
        <v>1580</v>
      </c>
      <c r="B1586" s="5" t="s">
        <v>3146</v>
      </c>
      <c r="C1586" s="5" t="s">
        <v>4055</v>
      </c>
      <c r="D1586" s="4" t="s">
        <v>4306</v>
      </c>
      <c r="E1586" s="4" t="s">
        <v>3559</v>
      </c>
      <c r="F1586" s="4" t="s">
        <v>4307</v>
      </c>
      <c r="G1586" s="5"/>
      <c r="H1586" s="4" t="s">
        <v>4309</v>
      </c>
      <c r="I1586" s="4" t="s">
        <v>4310</v>
      </c>
      <c r="J1586" s="5"/>
      <c r="K1586" s="5"/>
      <c r="L1586" s="5"/>
      <c r="M1586" s="5"/>
      <c r="N1586" s="5"/>
      <c r="O1586" s="5"/>
      <c r="P1586" s="5"/>
      <c r="Q1586" s="5"/>
      <c r="R1586" s="34"/>
      <c r="S1586" s="35"/>
      <c r="T1586" s="5" t="s">
        <v>41</v>
      </c>
      <c r="U1586" s="5" t="s">
        <v>42</v>
      </c>
      <c r="V1586" s="18">
        <v>34215</v>
      </c>
      <c r="W1586" s="18">
        <v>600</v>
      </c>
      <c r="X1586" s="38"/>
      <c r="Y1586" s="5"/>
      <c r="Z1586" s="5"/>
      <c r="AA1586" s="5"/>
      <c r="AB1586" s="5"/>
    </row>
    <row r="1587" ht="30" customHeight="1" spans="1:28">
      <c r="A1587" s="4">
        <v>1581</v>
      </c>
      <c r="B1587" s="5" t="s">
        <v>3146</v>
      </c>
      <c r="C1587" s="5" t="s">
        <v>4055</v>
      </c>
      <c r="D1587" s="4" t="s">
        <v>4311</v>
      </c>
      <c r="E1587" s="4" t="s">
        <v>3473</v>
      </c>
      <c r="F1587" s="4" t="s">
        <v>4312</v>
      </c>
      <c r="G1587" s="5" t="s">
        <v>40</v>
      </c>
      <c r="H1587" s="4" t="s">
        <v>4311</v>
      </c>
      <c r="I1587" s="4" t="s">
        <v>3473</v>
      </c>
      <c r="J1587" s="5"/>
      <c r="K1587" s="5"/>
      <c r="L1587" s="5"/>
      <c r="M1587" s="5"/>
      <c r="N1587" s="5"/>
      <c r="O1587" s="5"/>
      <c r="P1587" s="5"/>
      <c r="Q1587" s="5"/>
      <c r="R1587" s="34"/>
      <c r="S1587" s="35"/>
      <c r="T1587" s="5" t="s">
        <v>41</v>
      </c>
      <c r="U1587" s="5" t="s">
        <v>42</v>
      </c>
      <c r="V1587" s="18">
        <v>56791</v>
      </c>
      <c r="W1587" s="18">
        <v>800</v>
      </c>
      <c r="X1587" s="37">
        <v>1400</v>
      </c>
      <c r="Y1587" s="5"/>
      <c r="Z1587" s="5"/>
      <c r="AA1587" s="5" t="s">
        <v>42</v>
      </c>
      <c r="AB1587" s="5">
        <v>1400</v>
      </c>
    </row>
    <row r="1588" ht="30" customHeight="1" spans="1:28">
      <c r="A1588" s="4">
        <v>1582</v>
      </c>
      <c r="B1588" s="5" t="s">
        <v>3146</v>
      </c>
      <c r="C1588" s="5" t="s">
        <v>4055</v>
      </c>
      <c r="D1588" s="4" t="s">
        <v>4311</v>
      </c>
      <c r="E1588" s="4" t="s">
        <v>3473</v>
      </c>
      <c r="F1588" s="4" t="s">
        <v>4312</v>
      </c>
      <c r="G1588" s="5"/>
      <c r="H1588" s="4" t="s">
        <v>4313</v>
      </c>
      <c r="I1588" s="4" t="s">
        <v>3553</v>
      </c>
      <c r="J1588" s="5"/>
      <c r="K1588" s="5"/>
      <c r="L1588" s="5"/>
      <c r="M1588" s="5"/>
      <c r="N1588" s="5"/>
      <c r="O1588" s="5"/>
      <c r="P1588" s="5"/>
      <c r="Q1588" s="5"/>
      <c r="R1588" s="34"/>
      <c r="S1588" s="35"/>
      <c r="T1588" s="5" t="s">
        <v>41</v>
      </c>
      <c r="U1588" s="5" t="s">
        <v>42</v>
      </c>
      <c r="V1588" s="18">
        <v>32762</v>
      </c>
      <c r="W1588" s="18">
        <v>600</v>
      </c>
      <c r="X1588" s="38"/>
      <c r="Y1588" s="5"/>
      <c r="Z1588" s="5"/>
      <c r="AA1588" s="5"/>
      <c r="AB1588" s="5"/>
    </row>
    <row r="1589" ht="30" customHeight="1" spans="1:28">
      <c r="A1589" s="4">
        <v>1583</v>
      </c>
      <c r="B1589" s="5" t="s">
        <v>3146</v>
      </c>
      <c r="C1589" s="5" t="s">
        <v>4055</v>
      </c>
      <c r="D1589" s="4" t="s">
        <v>4314</v>
      </c>
      <c r="E1589" s="4" t="s">
        <v>3606</v>
      </c>
      <c r="F1589" s="4" t="s">
        <v>4315</v>
      </c>
      <c r="G1589" s="5" t="s">
        <v>40</v>
      </c>
      <c r="H1589" s="4" t="s">
        <v>4314</v>
      </c>
      <c r="I1589" s="4" t="s">
        <v>3606</v>
      </c>
      <c r="J1589" s="5"/>
      <c r="K1589" s="5"/>
      <c r="L1589" s="5"/>
      <c r="M1589" s="5"/>
      <c r="N1589" s="5"/>
      <c r="O1589" s="5"/>
      <c r="P1589" s="5"/>
      <c r="Q1589" s="5"/>
      <c r="R1589" s="34"/>
      <c r="S1589" s="35"/>
      <c r="T1589" s="5" t="s">
        <v>41</v>
      </c>
      <c r="U1589" s="5" t="s">
        <v>42</v>
      </c>
      <c r="V1589" s="18">
        <v>53992</v>
      </c>
      <c r="W1589" s="18">
        <v>800</v>
      </c>
      <c r="X1589" s="37">
        <v>1400</v>
      </c>
      <c r="Y1589" s="5"/>
      <c r="Z1589" s="5"/>
      <c r="AA1589" s="5" t="s">
        <v>42</v>
      </c>
      <c r="AB1589" s="5">
        <v>1400</v>
      </c>
    </row>
    <row r="1590" ht="30" customHeight="1" spans="1:28">
      <c r="A1590" s="4">
        <v>1584</v>
      </c>
      <c r="B1590" s="5" t="s">
        <v>3146</v>
      </c>
      <c r="C1590" s="5" t="s">
        <v>4055</v>
      </c>
      <c r="D1590" s="4" t="s">
        <v>4314</v>
      </c>
      <c r="E1590" s="4" t="s">
        <v>3606</v>
      </c>
      <c r="F1590" s="4" t="s">
        <v>4315</v>
      </c>
      <c r="G1590" s="5"/>
      <c r="H1590" s="5" t="s">
        <v>4316</v>
      </c>
      <c r="I1590" s="4" t="s">
        <v>3538</v>
      </c>
      <c r="J1590" s="5"/>
      <c r="K1590" s="5"/>
      <c r="L1590" s="5"/>
      <c r="M1590" s="5"/>
      <c r="N1590" s="5"/>
      <c r="O1590" s="5"/>
      <c r="P1590" s="5"/>
      <c r="Q1590" s="5"/>
      <c r="R1590" s="34"/>
      <c r="S1590" s="35"/>
      <c r="T1590" s="5" t="s">
        <v>41</v>
      </c>
      <c r="U1590" s="5" t="s">
        <v>42</v>
      </c>
      <c r="V1590" s="18">
        <v>33775</v>
      </c>
      <c r="W1590" s="18">
        <v>600</v>
      </c>
      <c r="X1590" s="38"/>
      <c r="Y1590" s="5"/>
      <c r="Z1590" s="5"/>
      <c r="AA1590" s="5"/>
      <c r="AB1590" s="5"/>
    </row>
    <row r="1591" ht="30" customHeight="1" spans="1:28">
      <c r="A1591" s="4">
        <v>1585</v>
      </c>
      <c r="B1591" s="5" t="s">
        <v>3146</v>
      </c>
      <c r="C1591" s="5" t="s">
        <v>4055</v>
      </c>
      <c r="D1591" s="4" t="s">
        <v>4317</v>
      </c>
      <c r="E1591" s="4" t="s">
        <v>3455</v>
      </c>
      <c r="F1591" s="4" t="s">
        <v>4318</v>
      </c>
      <c r="G1591" s="5" t="s">
        <v>40</v>
      </c>
      <c r="H1591" s="5" t="s">
        <v>4317</v>
      </c>
      <c r="I1591" s="4" t="s">
        <v>3455</v>
      </c>
      <c r="J1591" s="5"/>
      <c r="K1591" s="5"/>
      <c r="L1591" s="5"/>
      <c r="M1591" s="5"/>
      <c r="N1591" s="5"/>
      <c r="O1591" s="5"/>
      <c r="P1591" s="5"/>
      <c r="Q1591" s="5"/>
      <c r="R1591" s="34"/>
      <c r="S1591" s="35"/>
      <c r="T1591" s="5" t="s">
        <v>41</v>
      </c>
      <c r="U1591" s="5" t="s">
        <v>42</v>
      </c>
      <c r="V1591" s="18">
        <v>53852</v>
      </c>
      <c r="W1591" s="18">
        <v>800</v>
      </c>
      <c r="X1591" s="37">
        <v>1600</v>
      </c>
      <c r="Y1591" s="5"/>
      <c r="Z1591" s="5"/>
      <c r="AA1591" s="5" t="s">
        <v>42</v>
      </c>
      <c r="AB1591" s="5">
        <v>1600</v>
      </c>
    </row>
    <row r="1592" ht="30" customHeight="1" spans="1:28">
      <c r="A1592" s="4">
        <v>1586</v>
      </c>
      <c r="B1592" s="5" t="s">
        <v>3146</v>
      </c>
      <c r="C1592" s="5" t="s">
        <v>4055</v>
      </c>
      <c r="D1592" s="4" t="s">
        <v>4317</v>
      </c>
      <c r="E1592" s="4" t="s">
        <v>3455</v>
      </c>
      <c r="F1592" s="4" t="s">
        <v>4318</v>
      </c>
      <c r="G1592" s="5"/>
      <c r="H1592" s="5" t="s">
        <v>4319</v>
      </c>
      <c r="I1592" s="4" t="s">
        <v>4320</v>
      </c>
      <c r="J1592" s="5"/>
      <c r="K1592" s="5"/>
      <c r="L1592" s="5"/>
      <c r="M1592" s="5"/>
      <c r="N1592" s="5"/>
      <c r="O1592" s="5"/>
      <c r="P1592" s="5"/>
      <c r="Q1592" s="5"/>
      <c r="R1592" s="34"/>
      <c r="S1592" s="35"/>
      <c r="T1592" s="5" t="s">
        <v>41</v>
      </c>
      <c r="U1592" s="5" t="s">
        <v>42</v>
      </c>
      <c r="V1592" s="18">
        <v>52419</v>
      </c>
      <c r="W1592" s="18">
        <v>800</v>
      </c>
      <c r="X1592" s="38"/>
      <c r="Y1592" s="5"/>
      <c r="Z1592" s="5"/>
      <c r="AA1592" s="5"/>
      <c r="AB1592" s="5"/>
    </row>
    <row r="1593" ht="30" customHeight="1" spans="1:28">
      <c r="A1593" s="4">
        <v>1587</v>
      </c>
      <c r="B1593" s="5" t="s">
        <v>3146</v>
      </c>
      <c r="C1593" s="5" t="s">
        <v>4055</v>
      </c>
      <c r="D1593" s="4" t="s">
        <v>4321</v>
      </c>
      <c r="E1593" s="4" t="s">
        <v>3433</v>
      </c>
      <c r="F1593" s="4" t="s">
        <v>4322</v>
      </c>
      <c r="G1593" s="5" t="s">
        <v>1464</v>
      </c>
      <c r="H1593" s="4" t="s">
        <v>4321</v>
      </c>
      <c r="I1593" s="4" t="s">
        <v>3433</v>
      </c>
      <c r="J1593" s="5"/>
      <c r="K1593" s="5"/>
      <c r="L1593" s="5"/>
      <c r="M1593" s="5"/>
      <c r="N1593" s="5"/>
      <c r="O1593" s="5"/>
      <c r="P1593" s="5"/>
      <c r="Q1593" s="5"/>
      <c r="R1593" s="34"/>
      <c r="S1593" s="35"/>
      <c r="T1593" s="5" t="s">
        <v>41</v>
      </c>
      <c r="U1593" s="5" t="s">
        <v>42</v>
      </c>
      <c r="V1593" s="18">
        <v>27060</v>
      </c>
      <c r="W1593" s="18">
        <v>500</v>
      </c>
      <c r="X1593" s="37">
        <v>2500</v>
      </c>
      <c r="Y1593" s="5"/>
      <c r="Z1593" s="5"/>
      <c r="AA1593" s="5" t="s">
        <v>42</v>
      </c>
      <c r="AB1593" s="5">
        <v>2500</v>
      </c>
    </row>
    <row r="1594" ht="30" customHeight="1" spans="1:28">
      <c r="A1594" s="4">
        <v>1588</v>
      </c>
      <c r="B1594" s="5" t="s">
        <v>3146</v>
      </c>
      <c r="C1594" s="5" t="s">
        <v>4055</v>
      </c>
      <c r="D1594" s="4" t="s">
        <v>4321</v>
      </c>
      <c r="E1594" s="4" t="s">
        <v>3433</v>
      </c>
      <c r="F1594" s="4" t="s">
        <v>4322</v>
      </c>
      <c r="G1594" s="5"/>
      <c r="H1594" s="4" t="s">
        <v>4111</v>
      </c>
      <c r="I1594" s="4" t="s">
        <v>3436</v>
      </c>
      <c r="J1594" s="5"/>
      <c r="K1594" s="5"/>
      <c r="L1594" s="5"/>
      <c r="M1594" s="5"/>
      <c r="N1594" s="5"/>
      <c r="O1594" s="5"/>
      <c r="P1594" s="5"/>
      <c r="Q1594" s="5"/>
      <c r="R1594" s="34"/>
      <c r="S1594" s="35"/>
      <c r="T1594" s="5" t="s">
        <v>41</v>
      </c>
      <c r="U1594" s="5" t="s">
        <v>42</v>
      </c>
      <c r="V1594" s="18">
        <v>21000</v>
      </c>
      <c r="W1594" s="18">
        <v>500</v>
      </c>
      <c r="X1594" s="39"/>
      <c r="Y1594" s="5"/>
      <c r="Z1594" s="5"/>
      <c r="AA1594" s="5"/>
      <c r="AB1594" s="5"/>
    </row>
    <row r="1595" ht="30" customHeight="1" spans="1:28">
      <c r="A1595" s="4">
        <v>1589</v>
      </c>
      <c r="B1595" s="5" t="s">
        <v>3146</v>
      </c>
      <c r="C1595" s="5" t="s">
        <v>4055</v>
      </c>
      <c r="D1595" s="4" t="s">
        <v>4321</v>
      </c>
      <c r="E1595" s="4" t="s">
        <v>3433</v>
      </c>
      <c r="F1595" s="4" t="s">
        <v>4322</v>
      </c>
      <c r="G1595" s="5"/>
      <c r="H1595" s="4" t="s">
        <v>4323</v>
      </c>
      <c r="I1595" s="4" t="s">
        <v>1291</v>
      </c>
      <c r="J1595" s="5"/>
      <c r="K1595" s="5"/>
      <c r="L1595" s="5"/>
      <c r="M1595" s="5"/>
      <c r="N1595" s="5"/>
      <c r="O1595" s="5"/>
      <c r="P1595" s="5"/>
      <c r="Q1595" s="5"/>
      <c r="R1595" s="34"/>
      <c r="S1595" s="35"/>
      <c r="T1595" s="5" t="s">
        <v>41</v>
      </c>
      <c r="U1595" s="5" t="s">
        <v>42</v>
      </c>
      <c r="V1595" s="18">
        <v>27827</v>
      </c>
      <c r="W1595" s="18">
        <v>500</v>
      </c>
      <c r="X1595" s="39"/>
      <c r="Y1595" s="5"/>
      <c r="Z1595" s="5"/>
      <c r="AA1595" s="5"/>
      <c r="AB1595" s="5"/>
    </row>
    <row r="1596" ht="30" customHeight="1" spans="1:28">
      <c r="A1596" s="4">
        <v>1590</v>
      </c>
      <c r="B1596" s="5" t="s">
        <v>3146</v>
      </c>
      <c r="C1596" s="5" t="s">
        <v>4055</v>
      </c>
      <c r="D1596" s="4" t="s">
        <v>4321</v>
      </c>
      <c r="E1596" s="4" t="s">
        <v>3433</v>
      </c>
      <c r="F1596" s="4" t="s">
        <v>4322</v>
      </c>
      <c r="G1596" s="5"/>
      <c r="H1596" s="4" t="s">
        <v>4324</v>
      </c>
      <c r="I1596" s="4" t="s">
        <v>3455</v>
      </c>
      <c r="J1596" s="5"/>
      <c r="K1596" s="5"/>
      <c r="L1596" s="5"/>
      <c r="M1596" s="5"/>
      <c r="N1596" s="5"/>
      <c r="O1596" s="5"/>
      <c r="P1596" s="5"/>
      <c r="Q1596" s="5"/>
      <c r="R1596" s="34"/>
      <c r="S1596" s="35"/>
      <c r="T1596" s="5" t="s">
        <v>41</v>
      </c>
      <c r="U1596" s="5" t="s">
        <v>42</v>
      </c>
      <c r="V1596" s="18">
        <v>23460</v>
      </c>
      <c r="W1596" s="18">
        <v>500</v>
      </c>
      <c r="X1596" s="39"/>
      <c r="Y1596" s="5"/>
      <c r="Z1596" s="5"/>
      <c r="AA1596" s="5"/>
      <c r="AB1596" s="5"/>
    </row>
    <row r="1597" ht="30" customHeight="1" spans="1:28">
      <c r="A1597" s="4">
        <v>1591</v>
      </c>
      <c r="B1597" s="5" t="s">
        <v>3146</v>
      </c>
      <c r="C1597" s="5" t="s">
        <v>4055</v>
      </c>
      <c r="D1597" s="4" t="s">
        <v>4321</v>
      </c>
      <c r="E1597" s="4" t="s">
        <v>3433</v>
      </c>
      <c r="F1597" s="4" t="s">
        <v>4322</v>
      </c>
      <c r="G1597" s="5"/>
      <c r="H1597" s="5" t="s">
        <v>4325</v>
      </c>
      <c r="I1597" s="4" t="s">
        <v>4326</v>
      </c>
      <c r="J1597" s="5"/>
      <c r="K1597" s="5"/>
      <c r="L1597" s="5"/>
      <c r="M1597" s="5"/>
      <c r="N1597" s="5"/>
      <c r="O1597" s="5"/>
      <c r="P1597" s="5"/>
      <c r="Q1597" s="5"/>
      <c r="R1597" s="34"/>
      <c r="S1597" s="35"/>
      <c r="T1597" s="5" t="s">
        <v>41</v>
      </c>
      <c r="U1597" s="5" t="s">
        <v>42</v>
      </c>
      <c r="V1597" s="18">
        <v>20758</v>
      </c>
      <c r="W1597" s="18">
        <v>500</v>
      </c>
      <c r="X1597" s="38"/>
      <c r="Y1597" s="5"/>
      <c r="Z1597" s="5"/>
      <c r="AA1597" s="5"/>
      <c r="AB1597" s="5"/>
    </row>
    <row r="1598" ht="30" customHeight="1" spans="1:28">
      <c r="A1598" s="4">
        <v>1592</v>
      </c>
      <c r="B1598" s="5" t="s">
        <v>3146</v>
      </c>
      <c r="C1598" s="5" t="s">
        <v>4055</v>
      </c>
      <c r="D1598" s="4" t="s">
        <v>4327</v>
      </c>
      <c r="E1598" s="4" t="s">
        <v>4328</v>
      </c>
      <c r="F1598" s="4" t="s">
        <v>4329</v>
      </c>
      <c r="G1598" s="5" t="s">
        <v>40</v>
      </c>
      <c r="H1598" s="4" t="s">
        <v>4327</v>
      </c>
      <c r="I1598" s="4" t="s">
        <v>4328</v>
      </c>
      <c r="J1598" s="5"/>
      <c r="K1598" s="5"/>
      <c r="L1598" s="5"/>
      <c r="M1598" s="5"/>
      <c r="N1598" s="5"/>
      <c r="O1598" s="5"/>
      <c r="P1598" s="5"/>
      <c r="Q1598" s="5"/>
      <c r="R1598" s="34"/>
      <c r="S1598" s="35"/>
      <c r="T1598" s="5" t="s">
        <v>41</v>
      </c>
      <c r="U1598" s="5" t="s">
        <v>42</v>
      </c>
      <c r="V1598" s="18">
        <v>17124</v>
      </c>
      <c r="W1598" s="18">
        <v>500</v>
      </c>
      <c r="X1598" s="36">
        <v>500</v>
      </c>
      <c r="Y1598" s="5"/>
      <c r="Z1598" s="5"/>
      <c r="AA1598" s="5" t="s">
        <v>42</v>
      </c>
      <c r="AB1598" s="5">
        <v>500</v>
      </c>
    </row>
    <row r="1599" ht="30" customHeight="1" spans="1:28">
      <c r="A1599" s="4">
        <v>1593</v>
      </c>
      <c r="B1599" s="5" t="s">
        <v>3146</v>
      </c>
      <c r="C1599" s="5" t="s">
        <v>4055</v>
      </c>
      <c r="D1599" s="4" t="s">
        <v>4330</v>
      </c>
      <c r="E1599" s="4" t="s">
        <v>3464</v>
      </c>
      <c r="F1599" s="4" t="s">
        <v>3772</v>
      </c>
      <c r="G1599" s="5" t="s">
        <v>40</v>
      </c>
      <c r="H1599" s="4" t="s">
        <v>4330</v>
      </c>
      <c r="I1599" s="4" t="s">
        <v>3464</v>
      </c>
      <c r="J1599" s="5"/>
      <c r="K1599" s="5"/>
      <c r="L1599" s="5"/>
      <c r="M1599" s="5"/>
      <c r="N1599" s="5"/>
      <c r="O1599" s="5"/>
      <c r="P1599" s="5"/>
      <c r="Q1599" s="5"/>
      <c r="R1599" s="34"/>
      <c r="S1599" s="35"/>
      <c r="T1599" s="5" t="s">
        <v>41</v>
      </c>
      <c r="U1599" s="5" t="s">
        <v>42</v>
      </c>
      <c r="V1599" s="18">
        <v>51200</v>
      </c>
      <c r="W1599" s="18">
        <v>800</v>
      </c>
      <c r="X1599" s="36">
        <v>800</v>
      </c>
      <c r="Y1599" s="5"/>
      <c r="Z1599" s="5"/>
      <c r="AA1599" s="5" t="s">
        <v>42</v>
      </c>
      <c r="AB1599" s="5">
        <v>800</v>
      </c>
    </row>
    <row r="1600" ht="30" customHeight="1" spans="1:28">
      <c r="A1600" s="4">
        <v>1594</v>
      </c>
      <c r="B1600" s="5" t="s">
        <v>3146</v>
      </c>
      <c r="C1600" s="5" t="s">
        <v>4055</v>
      </c>
      <c r="D1600" s="4" t="s">
        <v>4331</v>
      </c>
      <c r="E1600" s="4" t="s">
        <v>3829</v>
      </c>
      <c r="F1600" s="4" t="s">
        <v>4332</v>
      </c>
      <c r="G1600" s="5" t="s">
        <v>40</v>
      </c>
      <c r="H1600" s="4" t="s">
        <v>4331</v>
      </c>
      <c r="I1600" s="4" t="s">
        <v>3829</v>
      </c>
      <c r="J1600" s="5" t="s">
        <v>47</v>
      </c>
      <c r="K1600" s="5" t="s">
        <v>1515</v>
      </c>
      <c r="L1600" s="5" t="s">
        <v>126</v>
      </c>
      <c r="M1600" s="5" t="s">
        <v>50</v>
      </c>
      <c r="N1600" s="5" t="s">
        <v>4333</v>
      </c>
      <c r="O1600" s="5" t="s">
        <v>4298</v>
      </c>
      <c r="P1600" s="5" t="s">
        <v>52</v>
      </c>
      <c r="Q1600" s="5"/>
      <c r="R1600" s="18">
        <v>200</v>
      </c>
      <c r="S1600" s="35">
        <v>200</v>
      </c>
      <c r="T1600" s="4" t="s">
        <v>53</v>
      </c>
      <c r="U1600" s="4" t="s">
        <v>42</v>
      </c>
      <c r="V1600" s="18">
        <v>22300</v>
      </c>
      <c r="W1600" s="18">
        <v>700</v>
      </c>
      <c r="X1600" s="36">
        <v>700</v>
      </c>
      <c r="Y1600" s="5"/>
      <c r="Z1600" s="5"/>
      <c r="AA1600" s="5" t="s">
        <v>42</v>
      </c>
      <c r="AB1600" s="5">
        <v>900</v>
      </c>
    </row>
    <row r="1601" ht="30" customHeight="1" spans="1:28">
      <c r="A1601" s="4">
        <v>1595</v>
      </c>
      <c r="B1601" s="5" t="s">
        <v>3146</v>
      </c>
      <c r="C1601" s="5" t="s">
        <v>4055</v>
      </c>
      <c r="D1601" s="4" t="s">
        <v>4334</v>
      </c>
      <c r="E1601" s="4" t="s">
        <v>3606</v>
      </c>
      <c r="F1601" s="4" t="s">
        <v>4335</v>
      </c>
      <c r="G1601" s="5" t="s">
        <v>40</v>
      </c>
      <c r="H1601" s="4" t="s">
        <v>4334</v>
      </c>
      <c r="I1601" s="4" t="s">
        <v>3606</v>
      </c>
      <c r="J1601" s="5"/>
      <c r="K1601" s="5"/>
      <c r="L1601" s="5"/>
      <c r="M1601" s="5"/>
      <c r="N1601" s="5"/>
      <c r="O1601" s="5"/>
      <c r="P1601" s="5"/>
      <c r="Q1601" s="5"/>
      <c r="R1601" s="34"/>
      <c r="S1601" s="35"/>
      <c r="T1601" s="5" t="s">
        <v>41</v>
      </c>
      <c r="U1601" s="5" t="s">
        <v>42</v>
      </c>
      <c r="V1601" s="18">
        <v>23776</v>
      </c>
      <c r="W1601" s="18">
        <v>500</v>
      </c>
      <c r="X1601" s="37">
        <v>1000</v>
      </c>
      <c r="Y1601" s="5"/>
      <c r="Z1601" s="5"/>
      <c r="AA1601" s="5" t="s">
        <v>42</v>
      </c>
      <c r="AB1601" s="5">
        <v>1000</v>
      </c>
    </row>
    <row r="1602" ht="30" customHeight="1" spans="1:28">
      <c r="A1602" s="4">
        <v>1596</v>
      </c>
      <c r="B1602" s="5" t="s">
        <v>3146</v>
      </c>
      <c r="C1602" s="5" t="s">
        <v>4055</v>
      </c>
      <c r="D1602" s="4" t="s">
        <v>4334</v>
      </c>
      <c r="E1602" s="4" t="s">
        <v>3606</v>
      </c>
      <c r="F1602" s="4" t="s">
        <v>4335</v>
      </c>
      <c r="G1602" s="5"/>
      <c r="H1602" s="5" t="s">
        <v>4336</v>
      </c>
      <c r="I1602" s="4" t="s">
        <v>3690</v>
      </c>
      <c r="J1602" s="5"/>
      <c r="K1602" s="5"/>
      <c r="L1602" s="5"/>
      <c r="M1602" s="5"/>
      <c r="N1602" s="5"/>
      <c r="O1602" s="5"/>
      <c r="P1602" s="5"/>
      <c r="Q1602" s="5"/>
      <c r="R1602" s="34"/>
      <c r="S1602" s="35"/>
      <c r="T1602" s="5" t="s">
        <v>41</v>
      </c>
      <c r="U1602" s="5" t="s">
        <v>42</v>
      </c>
      <c r="V1602" s="18">
        <v>25083</v>
      </c>
      <c r="W1602" s="18">
        <v>500</v>
      </c>
      <c r="X1602" s="38"/>
      <c r="Y1602" s="5"/>
      <c r="Z1602" s="5"/>
      <c r="AA1602" s="5"/>
      <c r="AB1602" s="5"/>
    </row>
    <row r="1603" ht="30" customHeight="1" spans="1:28">
      <c r="A1603" s="4">
        <v>1597</v>
      </c>
      <c r="B1603" s="5" t="s">
        <v>3146</v>
      </c>
      <c r="C1603" s="5" t="s">
        <v>4055</v>
      </c>
      <c r="D1603" s="4" t="s">
        <v>4337</v>
      </c>
      <c r="E1603" s="4" t="s">
        <v>3473</v>
      </c>
      <c r="F1603" s="4" t="s">
        <v>4338</v>
      </c>
      <c r="G1603" s="5" t="s">
        <v>40</v>
      </c>
      <c r="H1603" s="4" t="s">
        <v>4337</v>
      </c>
      <c r="I1603" s="4" t="s">
        <v>3473</v>
      </c>
      <c r="J1603" s="5"/>
      <c r="K1603" s="5"/>
      <c r="L1603" s="5"/>
      <c r="M1603" s="5"/>
      <c r="N1603" s="5"/>
      <c r="O1603" s="5"/>
      <c r="P1603" s="5"/>
      <c r="Q1603" s="5"/>
      <c r="R1603" s="34"/>
      <c r="S1603" s="35"/>
      <c r="T1603" s="5" t="s">
        <v>41</v>
      </c>
      <c r="U1603" s="5" t="s">
        <v>42</v>
      </c>
      <c r="V1603" s="18">
        <v>54175</v>
      </c>
      <c r="W1603" s="18">
        <v>800</v>
      </c>
      <c r="X1603" s="37">
        <v>1600</v>
      </c>
      <c r="Y1603" s="5"/>
      <c r="Z1603" s="5"/>
      <c r="AA1603" s="5" t="s">
        <v>42</v>
      </c>
      <c r="AB1603" s="5">
        <v>1600</v>
      </c>
    </row>
    <row r="1604" ht="30" customHeight="1" spans="1:28">
      <c r="A1604" s="4">
        <v>1598</v>
      </c>
      <c r="B1604" s="5" t="s">
        <v>3146</v>
      </c>
      <c r="C1604" s="5" t="s">
        <v>4055</v>
      </c>
      <c r="D1604" s="4" t="s">
        <v>4337</v>
      </c>
      <c r="E1604" s="4" t="s">
        <v>3473</v>
      </c>
      <c r="F1604" s="4" t="s">
        <v>4338</v>
      </c>
      <c r="G1604" s="5"/>
      <c r="H1604" s="4" t="s">
        <v>4339</v>
      </c>
      <c r="I1604" s="4" t="s">
        <v>1904</v>
      </c>
      <c r="J1604" s="5"/>
      <c r="K1604" s="5"/>
      <c r="L1604" s="5"/>
      <c r="M1604" s="5"/>
      <c r="N1604" s="5"/>
      <c r="O1604" s="5"/>
      <c r="P1604" s="5"/>
      <c r="Q1604" s="5"/>
      <c r="R1604" s="34"/>
      <c r="S1604" s="35"/>
      <c r="T1604" s="5" t="s">
        <v>41</v>
      </c>
      <c r="U1604" s="5" t="s">
        <v>42</v>
      </c>
      <c r="V1604" s="18">
        <v>50648</v>
      </c>
      <c r="W1604" s="18">
        <v>800</v>
      </c>
      <c r="X1604" s="38"/>
      <c r="Y1604" s="5"/>
      <c r="Z1604" s="5"/>
      <c r="AA1604" s="5"/>
      <c r="AB1604" s="5"/>
    </row>
    <row r="1605" ht="30" customHeight="1" spans="1:28">
      <c r="A1605" s="4">
        <v>1599</v>
      </c>
      <c r="B1605" s="5" t="s">
        <v>3146</v>
      </c>
      <c r="C1605" s="5" t="s">
        <v>4055</v>
      </c>
      <c r="D1605" s="4" t="s">
        <v>4340</v>
      </c>
      <c r="E1605" s="4" t="s">
        <v>3512</v>
      </c>
      <c r="F1605" s="4" t="s">
        <v>4341</v>
      </c>
      <c r="G1605" s="5" t="s">
        <v>40</v>
      </c>
      <c r="H1605" s="4" t="s">
        <v>4340</v>
      </c>
      <c r="I1605" s="4" t="s">
        <v>3512</v>
      </c>
      <c r="J1605" s="5"/>
      <c r="K1605" s="5"/>
      <c r="L1605" s="5"/>
      <c r="M1605" s="5"/>
      <c r="N1605" s="5"/>
      <c r="O1605" s="5"/>
      <c r="P1605" s="5"/>
      <c r="Q1605" s="5"/>
      <c r="R1605" s="34"/>
      <c r="S1605" s="35"/>
      <c r="T1605" s="4" t="s">
        <v>53</v>
      </c>
      <c r="U1605" s="4" t="s">
        <v>42</v>
      </c>
      <c r="V1605" s="18">
        <v>55000</v>
      </c>
      <c r="W1605" s="18">
        <v>1200</v>
      </c>
      <c r="X1605" s="37">
        <v>4400</v>
      </c>
      <c r="Y1605" s="5"/>
      <c r="Z1605" s="5"/>
      <c r="AA1605" s="5" t="s">
        <v>42</v>
      </c>
      <c r="AB1605" s="5">
        <v>4800</v>
      </c>
    </row>
    <row r="1606" ht="30" customHeight="1" spans="1:28">
      <c r="A1606" s="4">
        <v>1600</v>
      </c>
      <c r="B1606" s="5" t="s">
        <v>3146</v>
      </c>
      <c r="C1606" s="5" t="s">
        <v>4055</v>
      </c>
      <c r="D1606" s="4" t="s">
        <v>4340</v>
      </c>
      <c r="E1606" s="4" t="s">
        <v>3512</v>
      </c>
      <c r="F1606" s="4" t="s">
        <v>4341</v>
      </c>
      <c r="G1606" s="5"/>
      <c r="H1606" s="4" t="s">
        <v>4342</v>
      </c>
      <c r="I1606" s="4" t="s">
        <v>1294</v>
      </c>
      <c r="J1606" s="5" t="s">
        <v>47</v>
      </c>
      <c r="K1606" s="5" t="s">
        <v>436</v>
      </c>
      <c r="L1606" s="5" t="s">
        <v>251</v>
      </c>
      <c r="M1606" s="5" t="s">
        <v>50</v>
      </c>
      <c r="N1606" s="4" t="s">
        <v>3444</v>
      </c>
      <c r="O1606" s="5" t="s">
        <v>532</v>
      </c>
      <c r="P1606" s="5"/>
      <c r="Q1606" s="5" t="s">
        <v>52</v>
      </c>
      <c r="R1606" s="18">
        <v>400</v>
      </c>
      <c r="S1606" s="35">
        <v>400</v>
      </c>
      <c r="T1606" s="4" t="s">
        <v>53</v>
      </c>
      <c r="U1606" s="5" t="s">
        <v>52</v>
      </c>
      <c r="V1606" s="18">
        <v>58000</v>
      </c>
      <c r="W1606" s="18">
        <v>3200</v>
      </c>
      <c r="X1606" s="38"/>
      <c r="Y1606" s="5"/>
      <c r="Z1606" s="5"/>
      <c r="AA1606" s="5"/>
      <c r="AB1606" s="5"/>
    </row>
    <row r="1607" ht="30" customHeight="1" spans="1:28">
      <c r="A1607" s="4">
        <v>1601</v>
      </c>
      <c r="B1607" s="5" t="s">
        <v>3146</v>
      </c>
      <c r="C1607" s="5" t="s">
        <v>4055</v>
      </c>
      <c r="D1607" s="4" t="s">
        <v>4343</v>
      </c>
      <c r="E1607" s="4" t="s">
        <v>3473</v>
      </c>
      <c r="F1607" s="4" t="s">
        <v>2574</v>
      </c>
      <c r="G1607" s="5" t="s">
        <v>40</v>
      </c>
      <c r="H1607" s="4" t="s">
        <v>4344</v>
      </c>
      <c r="I1607" s="4" t="s">
        <v>3426</v>
      </c>
      <c r="J1607" s="5"/>
      <c r="K1607" s="5"/>
      <c r="L1607" s="5"/>
      <c r="M1607" s="5"/>
      <c r="N1607" s="5"/>
      <c r="O1607" s="5"/>
      <c r="P1607" s="5"/>
      <c r="Q1607" s="5"/>
      <c r="R1607" s="34"/>
      <c r="S1607" s="35"/>
      <c r="T1607" s="5" t="s">
        <v>41</v>
      </c>
      <c r="U1607" s="5" t="s">
        <v>42</v>
      </c>
      <c r="V1607" s="18">
        <v>50000</v>
      </c>
      <c r="W1607" s="18">
        <v>800</v>
      </c>
      <c r="X1607" s="36">
        <v>800</v>
      </c>
      <c r="Y1607" s="5"/>
      <c r="Z1607" s="5"/>
      <c r="AA1607" s="5" t="s">
        <v>42</v>
      </c>
      <c r="AB1607" s="5">
        <v>800</v>
      </c>
    </row>
    <row r="1608" ht="30" customHeight="1" spans="1:28">
      <c r="A1608" s="4">
        <v>1602</v>
      </c>
      <c r="B1608" s="5" t="s">
        <v>3146</v>
      </c>
      <c r="C1608" s="5" t="s">
        <v>4055</v>
      </c>
      <c r="D1608" s="4" t="s">
        <v>4345</v>
      </c>
      <c r="E1608" s="4" t="s">
        <v>3606</v>
      </c>
      <c r="F1608" s="4" t="s">
        <v>4346</v>
      </c>
      <c r="G1608" s="4" t="s">
        <v>40</v>
      </c>
      <c r="H1608" s="4" t="s">
        <v>4347</v>
      </c>
      <c r="I1608" s="4" t="s">
        <v>3455</v>
      </c>
      <c r="J1608" s="5"/>
      <c r="K1608" s="5"/>
      <c r="L1608" s="5"/>
      <c r="M1608" s="5"/>
      <c r="N1608" s="5"/>
      <c r="O1608" s="5"/>
      <c r="P1608" s="5"/>
      <c r="Q1608" s="5"/>
      <c r="R1608" s="34"/>
      <c r="S1608" s="35"/>
      <c r="T1608" s="4" t="s">
        <v>53</v>
      </c>
      <c r="U1608" s="4" t="s">
        <v>42</v>
      </c>
      <c r="V1608" s="18">
        <v>51400</v>
      </c>
      <c r="W1608" s="18">
        <v>1200</v>
      </c>
      <c r="X1608" s="37">
        <v>3400</v>
      </c>
      <c r="Y1608" s="4"/>
      <c r="Z1608" s="4"/>
      <c r="AA1608" s="4" t="s">
        <v>42</v>
      </c>
      <c r="AB1608" s="4">
        <v>3400</v>
      </c>
    </row>
    <row r="1609" ht="30" customHeight="1" spans="1:28">
      <c r="A1609" s="4">
        <v>1603</v>
      </c>
      <c r="B1609" s="5" t="s">
        <v>3146</v>
      </c>
      <c r="C1609" s="5" t="s">
        <v>4055</v>
      </c>
      <c r="D1609" s="4" t="s">
        <v>4345</v>
      </c>
      <c r="E1609" s="4" t="s">
        <v>3606</v>
      </c>
      <c r="F1609" s="4" t="s">
        <v>4346</v>
      </c>
      <c r="G1609" s="4"/>
      <c r="H1609" s="4" t="s">
        <v>3442</v>
      </c>
      <c r="I1609" s="4" t="s">
        <v>4348</v>
      </c>
      <c r="J1609" s="5"/>
      <c r="K1609" s="5"/>
      <c r="L1609" s="5"/>
      <c r="M1609" s="5"/>
      <c r="N1609" s="5"/>
      <c r="O1609" s="5"/>
      <c r="P1609" s="5"/>
      <c r="Q1609" s="5"/>
      <c r="R1609" s="34"/>
      <c r="S1609" s="35"/>
      <c r="T1609" s="4" t="s">
        <v>53</v>
      </c>
      <c r="U1609" s="4" t="s">
        <v>42</v>
      </c>
      <c r="V1609" s="18">
        <v>52740</v>
      </c>
      <c r="W1609" s="18">
        <v>1200</v>
      </c>
      <c r="X1609" s="39"/>
      <c r="Y1609" s="4"/>
      <c r="Z1609" s="4"/>
      <c r="AA1609" s="4"/>
      <c r="AB1609" s="4"/>
    </row>
    <row r="1610" ht="30" customHeight="1" spans="1:28">
      <c r="A1610" s="4">
        <v>1604</v>
      </c>
      <c r="B1610" s="5" t="s">
        <v>3146</v>
      </c>
      <c r="C1610" s="5" t="s">
        <v>4055</v>
      </c>
      <c r="D1610" s="4" t="s">
        <v>4345</v>
      </c>
      <c r="E1610" s="4" t="s">
        <v>3606</v>
      </c>
      <c r="F1610" s="4" t="s">
        <v>4346</v>
      </c>
      <c r="G1610" s="4"/>
      <c r="H1610" s="4" t="s">
        <v>4349</v>
      </c>
      <c r="I1610" s="4" t="s">
        <v>4350</v>
      </c>
      <c r="J1610" s="5"/>
      <c r="K1610" s="5"/>
      <c r="L1610" s="5"/>
      <c r="M1610" s="5"/>
      <c r="N1610" s="5"/>
      <c r="O1610" s="5"/>
      <c r="P1610" s="5"/>
      <c r="Q1610" s="5"/>
      <c r="R1610" s="34"/>
      <c r="S1610" s="35"/>
      <c r="T1610" s="4" t="s">
        <v>53</v>
      </c>
      <c r="U1610" s="4" t="s">
        <v>42</v>
      </c>
      <c r="V1610" s="18">
        <v>33302</v>
      </c>
      <c r="W1610" s="18">
        <v>1000</v>
      </c>
      <c r="X1610" s="38"/>
      <c r="Y1610" s="4"/>
      <c r="Z1610" s="4"/>
      <c r="AA1610" s="4"/>
      <c r="AB1610" s="4"/>
    </row>
    <row r="1611" ht="30" customHeight="1" spans="1:28">
      <c r="A1611" s="4">
        <v>1605</v>
      </c>
      <c r="B1611" s="5" t="s">
        <v>3146</v>
      </c>
      <c r="C1611" s="5" t="s">
        <v>4055</v>
      </c>
      <c r="D1611" s="4" t="s">
        <v>4351</v>
      </c>
      <c r="E1611" s="4" t="s">
        <v>1291</v>
      </c>
      <c r="F1611" s="4" t="s">
        <v>4352</v>
      </c>
      <c r="G1611" s="4" t="s">
        <v>40</v>
      </c>
      <c r="H1611" s="4" t="s">
        <v>4353</v>
      </c>
      <c r="I1611" s="4" t="s">
        <v>4354</v>
      </c>
      <c r="J1611" s="5"/>
      <c r="K1611" s="5"/>
      <c r="L1611" s="5"/>
      <c r="M1611" s="5"/>
      <c r="N1611" s="5"/>
      <c r="O1611" s="5"/>
      <c r="P1611" s="5"/>
      <c r="Q1611" s="5"/>
      <c r="R1611" s="34"/>
      <c r="S1611" s="35"/>
      <c r="T1611" s="4" t="s">
        <v>53</v>
      </c>
      <c r="U1611" s="5" t="s">
        <v>52</v>
      </c>
      <c r="V1611" s="18">
        <v>36909</v>
      </c>
      <c r="W1611" s="18">
        <v>3000</v>
      </c>
      <c r="X1611" s="37">
        <v>6000</v>
      </c>
      <c r="Y1611" s="4"/>
      <c r="Z1611" s="4"/>
      <c r="AA1611" s="4" t="s">
        <v>42</v>
      </c>
      <c r="AB1611" s="4">
        <v>6000</v>
      </c>
    </row>
    <row r="1612" ht="30" customHeight="1" spans="1:28">
      <c r="A1612" s="4">
        <v>1606</v>
      </c>
      <c r="B1612" s="5" t="s">
        <v>3146</v>
      </c>
      <c r="C1612" s="5" t="s">
        <v>4055</v>
      </c>
      <c r="D1612" s="4" t="s">
        <v>4351</v>
      </c>
      <c r="E1612" s="4" t="s">
        <v>1291</v>
      </c>
      <c r="F1612" s="4" t="s">
        <v>4352</v>
      </c>
      <c r="G1612" s="4"/>
      <c r="H1612" s="4" t="s">
        <v>4355</v>
      </c>
      <c r="I1612" s="4" t="s">
        <v>3542</v>
      </c>
      <c r="J1612" s="5"/>
      <c r="K1612" s="5"/>
      <c r="L1612" s="5"/>
      <c r="M1612" s="5"/>
      <c r="N1612" s="5"/>
      <c r="O1612" s="5"/>
      <c r="P1612" s="5"/>
      <c r="Q1612" s="5"/>
      <c r="R1612" s="34"/>
      <c r="S1612" s="35"/>
      <c r="T1612" s="4" t="s">
        <v>53</v>
      </c>
      <c r="U1612" s="5" t="s">
        <v>52</v>
      </c>
      <c r="V1612" s="18">
        <v>35350</v>
      </c>
      <c r="W1612" s="18">
        <v>3000</v>
      </c>
      <c r="X1612" s="38"/>
      <c r="Y1612" s="4"/>
      <c r="Z1612" s="4"/>
      <c r="AA1612" s="4"/>
      <c r="AB1612" s="4"/>
    </row>
    <row r="1613" ht="30" customHeight="1" spans="1:28">
      <c r="A1613" s="4">
        <v>1607</v>
      </c>
      <c r="B1613" s="5" t="s">
        <v>3146</v>
      </c>
      <c r="C1613" s="5" t="s">
        <v>4055</v>
      </c>
      <c r="D1613" s="4" t="s">
        <v>4356</v>
      </c>
      <c r="E1613" s="4" t="s">
        <v>1291</v>
      </c>
      <c r="F1613" s="4" t="s">
        <v>4357</v>
      </c>
      <c r="G1613" s="4" t="s">
        <v>40</v>
      </c>
      <c r="H1613" s="4" t="s">
        <v>4234</v>
      </c>
      <c r="I1613" s="4" t="s">
        <v>3851</v>
      </c>
      <c r="J1613" s="5"/>
      <c r="K1613" s="5"/>
      <c r="L1613" s="5"/>
      <c r="M1613" s="5"/>
      <c r="N1613" s="5"/>
      <c r="O1613" s="5"/>
      <c r="P1613" s="5"/>
      <c r="Q1613" s="5"/>
      <c r="R1613" s="34"/>
      <c r="S1613" s="35"/>
      <c r="T1613" s="4" t="s">
        <v>53</v>
      </c>
      <c r="U1613" s="5" t="s">
        <v>52</v>
      </c>
      <c r="V1613" s="18">
        <v>70000</v>
      </c>
      <c r="W1613" s="18">
        <v>3200</v>
      </c>
      <c r="X1613" s="37">
        <v>6400</v>
      </c>
      <c r="Y1613" s="4"/>
      <c r="Z1613" s="4"/>
      <c r="AA1613" s="4" t="s">
        <v>42</v>
      </c>
      <c r="AB1613" s="4">
        <v>6400</v>
      </c>
    </row>
    <row r="1614" ht="30" customHeight="1" spans="1:28">
      <c r="A1614" s="4">
        <v>1608</v>
      </c>
      <c r="B1614" s="5" t="s">
        <v>3146</v>
      </c>
      <c r="C1614" s="5" t="s">
        <v>4055</v>
      </c>
      <c r="D1614" s="4" t="s">
        <v>4356</v>
      </c>
      <c r="E1614" s="4" t="s">
        <v>1291</v>
      </c>
      <c r="F1614" s="4" t="s">
        <v>4357</v>
      </c>
      <c r="G1614" s="4"/>
      <c r="H1614" s="4" t="s">
        <v>4358</v>
      </c>
      <c r="I1614" s="4" t="s">
        <v>3658</v>
      </c>
      <c r="J1614" s="5"/>
      <c r="K1614" s="5"/>
      <c r="L1614" s="5"/>
      <c r="M1614" s="5"/>
      <c r="N1614" s="5"/>
      <c r="O1614" s="5"/>
      <c r="P1614" s="5"/>
      <c r="Q1614" s="5"/>
      <c r="R1614" s="34"/>
      <c r="S1614" s="35"/>
      <c r="T1614" s="4" t="s">
        <v>53</v>
      </c>
      <c r="U1614" s="5" t="s">
        <v>52</v>
      </c>
      <c r="V1614" s="18">
        <v>71000</v>
      </c>
      <c r="W1614" s="18">
        <v>3200</v>
      </c>
      <c r="X1614" s="38"/>
      <c r="Y1614" s="4"/>
      <c r="Z1614" s="4"/>
      <c r="AA1614" s="4"/>
      <c r="AB1614" s="4"/>
    </row>
    <row r="1615" ht="30" customHeight="1" spans="1:28">
      <c r="A1615" s="4">
        <v>1609</v>
      </c>
      <c r="B1615" s="5" t="s">
        <v>3146</v>
      </c>
      <c r="C1615" s="5" t="s">
        <v>4055</v>
      </c>
      <c r="D1615" s="4" t="s">
        <v>4359</v>
      </c>
      <c r="E1615" s="4" t="s">
        <v>660</v>
      </c>
      <c r="F1615" s="4" t="s">
        <v>4360</v>
      </c>
      <c r="G1615" s="4" t="s">
        <v>40</v>
      </c>
      <c r="H1615" s="4" t="s">
        <v>4359</v>
      </c>
      <c r="I1615" s="4" t="s">
        <v>660</v>
      </c>
      <c r="J1615" s="5"/>
      <c r="K1615" s="5"/>
      <c r="L1615" s="5"/>
      <c r="M1615" s="5"/>
      <c r="N1615" s="5"/>
      <c r="O1615" s="5"/>
      <c r="P1615" s="5"/>
      <c r="Q1615" s="5"/>
      <c r="R1615" s="34"/>
      <c r="S1615" s="35"/>
      <c r="T1615" s="5" t="s">
        <v>41</v>
      </c>
      <c r="U1615" s="5" t="s">
        <v>42</v>
      </c>
      <c r="V1615" s="18">
        <v>21000</v>
      </c>
      <c r="W1615" s="18">
        <v>500</v>
      </c>
      <c r="X1615" s="36">
        <v>500</v>
      </c>
      <c r="Y1615" s="4"/>
      <c r="Z1615" s="4"/>
      <c r="AA1615" s="4" t="s">
        <v>42</v>
      </c>
      <c r="AB1615" s="4">
        <v>500</v>
      </c>
    </row>
    <row r="1616" ht="30" customHeight="1" spans="1:28">
      <c r="A1616" s="4">
        <v>1610</v>
      </c>
      <c r="B1616" s="5" t="s">
        <v>3146</v>
      </c>
      <c r="C1616" s="5" t="s">
        <v>4055</v>
      </c>
      <c r="D1616" s="4" t="s">
        <v>4361</v>
      </c>
      <c r="E1616" s="4" t="s">
        <v>3483</v>
      </c>
      <c r="F1616" s="4" t="s">
        <v>4362</v>
      </c>
      <c r="G1616" s="5" t="s">
        <v>40</v>
      </c>
      <c r="H1616" s="4" t="s">
        <v>4361</v>
      </c>
      <c r="I1616" s="4" t="s">
        <v>3483</v>
      </c>
      <c r="J1616" s="5" t="s">
        <v>47</v>
      </c>
      <c r="K1616" s="5" t="s">
        <v>1515</v>
      </c>
      <c r="L1616" s="5" t="s">
        <v>907</v>
      </c>
      <c r="M1616" s="5" t="s">
        <v>50</v>
      </c>
      <c r="N1616" s="4" t="s">
        <v>3444</v>
      </c>
      <c r="O1616" s="5" t="s">
        <v>532</v>
      </c>
      <c r="P1616" s="5"/>
      <c r="Q1616" s="5" t="s">
        <v>52</v>
      </c>
      <c r="R1616" s="18">
        <v>400</v>
      </c>
      <c r="S1616" s="35">
        <v>400</v>
      </c>
      <c r="T1616" s="4" t="s">
        <v>53</v>
      </c>
      <c r="U1616" s="5" t="s">
        <v>52</v>
      </c>
      <c r="V1616" s="18">
        <v>52000</v>
      </c>
      <c r="W1616" s="18">
        <v>3200</v>
      </c>
      <c r="X1616" s="36">
        <v>3200</v>
      </c>
      <c r="Y1616" s="5"/>
      <c r="Z1616" s="5"/>
      <c r="AA1616" s="5" t="s">
        <v>42</v>
      </c>
      <c r="AB1616" s="5">
        <v>3600</v>
      </c>
    </row>
    <row r="1617" ht="30" customHeight="1" spans="1:28">
      <c r="A1617" s="4">
        <v>1611</v>
      </c>
      <c r="B1617" s="5" t="s">
        <v>3146</v>
      </c>
      <c r="C1617" s="5" t="s">
        <v>4055</v>
      </c>
      <c r="D1617" s="4" t="s">
        <v>4363</v>
      </c>
      <c r="E1617" s="4" t="s">
        <v>3473</v>
      </c>
      <c r="F1617" s="4" t="s">
        <v>4364</v>
      </c>
      <c r="G1617" s="5" t="s">
        <v>40</v>
      </c>
      <c r="H1617" s="4" t="s">
        <v>4363</v>
      </c>
      <c r="I1617" s="4" t="s">
        <v>3473</v>
      </c>
      <c r="J1617" s="5"/>
      <c r="K1617" s="5"/>
      <c r="L1617" s="5"/>
      <c r="M1617" s="5"/>
      <c r="N1617" s="5"/>
      <c r="O1617" s="5"/>
      <c r="P1617" s="5"/>
      <c r="Q1617" s="5"/>
      <c r="R1617" s="34"/>
      <c r="S1617" s="35"/>
      <c r="T1617" s="5" t="s">
        <v>41</v>
      </c>
      <c r="U1617" s="5"/>
      <c r="V1617" s="18">
        <v>54000</v>
      </c>
      <c r="W1617" s="18">
        <v>800</v>
      </c>
      <c r="X1617" s="36">
        <v>800</v>
      </c>
      <c r="Y1617" s="5"/>
      <c r="Z1617" s="5"/>
      <c r="AA1617" s="5" t="s">
        <v>42</v>
      </c>
      <c r="AB1617" s="5">
        <v>800</v>
      </c>
    </row>
    <row r="1618" ht="30" customHeight="1" spans="1:28">
      <c r="A1618" s="4">
        <v>1612</v>
      </c>
      <c r="B1618" s="5" t="s">
        <v>3146</v>
      </c>
      <c r="C1618" s="5" t="s">
        <v>4055</v>
      </c>
      <c r="D1618" s="4" t="s">
        <v>4365</v>
      </c>
      <c r="E1618" s="4" t="s">
        <v>3606</v>
      </c>
      <c r="F1618" s="4" t="s">
        <v>4366</v>
      </c>
      <c r="G1618" s="5" t="s">
        <v>40</v>
      </c>
      <c r="H1618" s="4" t="s">
        <v>4365</v>
      </c>
      <c r="I1618" s="4" t="s">
        <v>3606</v>
      </c>
      <c r="J1618" s="5"/>
      <c r="K1618" s="5"/>
      <c r="L1618" s="5"/>
      <c r="M1618" s="5"/>
      <c r="N1618" s="5"/>
      <c r="O1618" s="5"/>
      <c r="P1618" s="5"/>
      <c r="Q1618" s="5"/>
      <c r="R1618" s="34"/>
      <c r="S1618" s="35"/>
      <c r="T1618" s="5" t="s">
        <v>41</v>
      </c>
      <c r="U1618" s="5" t="s">
        <v>42</v>
      </c>
      <c r="V1618" s="18">
        <v>32246</v>
      </c>
      <c r="W1618" s="18">
        <v>600</v>
      </c>
      <c r="X1618" s="37">
        <v>1500</v>
      </c>
      <c r="Y1618" s="5"/>
      <c r="Z1618" s="5"/>
      <c r="AA1618" s="5" t="s">
        <v>42</v>
      </c>
      <c r="AB1618" s="5">
        <v>1500</v>
      </c>
    </row>
    <row r="1619" ht="30" customHeight="1" spans="1:28">
      <c r="A1619" s="4">
        <v>1613</v>
      </c>
      <c r="B1619" s="5" t="s">
        <v>3146</v>
      </c>
      <c r="C1619" s="5" t="s">
        <v>4055</v>
      </c>
      <c r="D1619" s="4" t="s">
        <v>4365</v>
      </c>
      <c r="E1619" s="4" t="s">
        <v>3606</v>
      </c>
      <c r="F1619" s="4" t="s">
        <v>4366</v>
      </c>
      <c r="G1619" s="5"/>
      <c r="H1619" s="4" t="s">
        <v>4367</v>
      </c>
      <c r="I1619" s="4" t="s">
        <v>1294</v>
      </c>
      <c r="J1619" s="5"/>
      <c r="K1619" s="5"/>
      <c r="L1619" s="5"/>
      <c r="M1619" s="5"/>
      <c r="N1619" s="5"/>
      <c r="O1619" s="5"/>
      <c r="P1619" s="5"/>
      <c r="Q1619" s="5"/>
      <c r="R1619" s="34"/>
      <c r="S1619" s="35"/>
      <c r="T1619" s="5" t="s">
        <v>41</v>
      </c>
      <c r="U1619" s="5" t="s">
        <v>42</v>
      </c>
      <c r="V1619" s="18">
        <v>30623</v>
      </c>
      <c r="W1619" s="18">
        <v>600</v>
      </c>
      <c r="X1619" s="39"/>
      <c r="Y1619" s="5"/>
      <c r="Z1619" s="5"/>
      <c r="AA1619" s="5"/>
      <c r="AB1619" s="5"/>
    </row>
    <row r="1620" ht="30" customHeight="1" spans="1:28">
      <c r="A1620" s="4">
        <v>1614</v>
      </c>
      <c r="B1620" s="5" t="s">
        <v>3146</v>
      </c>
      <c r="C1620" s="5" t="s">
        <v>4055</v>
      </c>
      <c r="D1620" s="4" t="s">
        <v>4365</v>
      </c>
      <c r="E1620" s="4" t="s">
        <v>3606</v>
      </c>
      <c r="F1620" s="4" t="s">
        <v>4366</v>
      </c>
      <c r="G1620" s="5"/>
      <c r="H1620" s="4" t="s">
        <v>4368</v>
      </c>
      <c r="I1620" s="4" t="s">
        <v>1029</v>
      </c>
      <c r="J1620" s="5"/>
      <c r="K1620" s="5"/>
      <c r="L1620" s="5"/>
      <c r="M1620" s="5"/>
      <c r="N1620" s="5"/>
      <c r="O1620" s="5"/>
      <c r="P1620" s="5"/>
      <c r="Q1620" s="5"/>
      <c r="R1620" s="34"/>
      <c r="S1620" s="35"/>
      <c r="T1620" s="5" t="s">
        <v>41</v>
      </c>
      <c r="U1620" s="5" t="s">
        <v>42</v>
      </c>
      <c r="V1620" s="18">
        <v>11585</v>
      </c>
      <c r="W1620" s="18">
        <v>300</v>
      </c>
      <c r="X1620" s="38"/>
      <c r="Y1620" s="5"/>
      <c r="Z1620" s="5"/>
      <c r="AA1620" s="5"/>
      <c r="AB1620" s="5"/>
    </row>
    <row r="1621" ht="30" customHeight="1" spans="1:28">
      <c r="A1621" s="4">
        <v>1615</v>
      </c>
      <c r="B1621" s="5" t="s">
        <v>3146</v>
      </c>
      <c r="C1621" s="5" t="s">
        <v>4055</v>
      </c>
      <c r="D1621" s="4" t="s">
        <v>4369</v>
      </c>
      <c r="E1621" s="4" t="s">
        <v>3483</v>
      </c>
      <c r="F1621" s="4" t="s">
        <v>4370</v>
      </c>
      <c r="G1621" s="5" t="s">
        <v>40</v>
      </c>
      <c r="H1621" s="4" t="s">
        <v>4369</v>
      </c>
      <c r="I1621" s="4" t="s">
        <v>3483</v>
      </c>
      <c r="J1621" s="5"/>
      <c r="K1621" s="5"/>
      <c r="L1621" s="5"/>
      <c r="M1621" s="5"/>
      <c r="N1621" s="5"/>
      <c r="O1621" s="5"/>
      <c r="P1621" s="5"/>
      <c r="Q1621" s="5"/>
      <c r="R1621" s="34"/>
      <c r="S1621" s="35"/>
      <c r="T1621" s="5" t="s">
        <v>41</v>
      </c>
      <c r="U1621" s="5" t="s">
        <v>42</v>
      </c>
      <c r="V1621" s="18">
        <v>55800</v>
      </c>
      <c r="W1621" s="18">
        <v>800</v>
      </c>
      <c r="X1621" s="37">
        <v>1300</v>
      </c>
      <c r="Y1621" s="5"/>
      <c r="Z1621" s="5"/>
      <c r="AA1621" s="5" t="s">
        <v>42</v>
      </c>
      <c r="AB1621" s="5">
        <v>1300</v>
      </c>
    </row>
    <row r="1622" ht="30" customHeight="1" spans="1:28">
      <c r="A1622" s="4">
        <v>1616</v>
      </c>
      <c r="B1622" s="5" t="s">
        <v>3146</v>
      </c>
      <c r="C1622" s="5" t="s">
        <v>4055</v>
      </c>
      <c r="D1622" s="4" t="s">
        <v>4369</v>
      </c>
      <c r="E1622" s="4" t="s">
        <v>3483</v>
      </c>
      <c r="F1622" s="4" t="s">
        <v>4370</v>
      </c>
      <c r="G1622" s="5"/>
      <c r="H1622" s="4" t="s">
        <v>4371</v>
      </c>
      <c r="I1622" s="4" t="s">
        <v>4372</v>
      </c>
      <c r="J1622" s="5"/>
      <c r="K1622" s="5"/>
      <c r="L1622" s="5"/>
      <c r="M1622" s="5"/>
      <c r="N1622" s="5"/>
      <c r="O1622" s="5"/>
      <c r="P1622" s="5"/>
      <c r="Q1622" s="5"/>
      <c r="R1622" s="34"/>
      <c r="S1622" s="35"/>
      <c r="T1622" s="5" t="s">
        <v>41</v>
      </c>
      <c r="U1622" s="5" t="s">
        <v>42</v>
      </c>
      <c r="V1622" s="18">
        <v>22900</v>
      </c>
      <c r="W1622" s="18">
        <v>500</v>
      </c>
      <c r="X1622" s="38"/>
      <c r="Y1622" s="5"/>
      <c r="Z1622" s="5"/>
      <c r="AA1622" s="5"/>
      <c r="AB1622" s="5"/>
    </row>
    <row r="1623" ht="30" customHeight="1" spans="1:28">
      <c r="A1623" s="4">
        <v>1617</v>
      </c>
      <c r="B1623" s="5" t="s">
        <v>3146</v>
      </c>
      <c r="C1623" s="5" t="s">
        <v>4055</v>
      </c>
      <c r="D1623" s="4" t="s">
        <v>4373</v>
      </c>
      <c r="E1623" s="4" t="s">
        <v>3871</v>
      </c>
      <c r="F1623" s="4" t="s">
        <v>4374</v>
      </c>
      <c r="G1623" s="5" t="s">
        <v>40</v>
      </c>
      <c r="H1623" s="4" t="s">
        <v>4375</v>
      </c>
      <c r="I1623" s="4" t="s">
        <v>1300</v>
      </c>
      <c r="J1623" s="5"/>
      <c r="K1623" s="5"/>
      <c r="L1623" s="5"/>
      <c r="M1623" s="5"/>
      <c r="N1623" s="5"/>
      <c r="O1623" s="5"/>
      <c r="P1623" s="5"/>
      <c r="Q1623" s="5"/>
      <c r="R1623" s="34"/>
      <c r="S1623" s="35"/>
      <c r="T1623" s="4" t="s">
        <v>53</v>
      </c>
      <c r="U1623" s="5" t="s">
        <v>52</v>
      </c>
      <c r="V1623" s="18">
        <v>61000</v>
      </c>
      <c r="W1623" s="18">
        <v>3200</v>
      </c>
      <c r="X1623" s="37">
        <v>8100</v>
      </c>
      <c r="Y1623" s="5"/>
      <c r="Z1623" s="5"/>
      <c r="AA1623" s="5" t="s">
        <v>42</v>
      </c>
      <c r="AB1623" s="5">
        <v>8100</v>
      </c>
    </row>
    <row r="1624" ht="30" customHeight="1" spans="1:28">
      <c r="A1624" s="4">
        <v>1618</v>
      </c>
      <c r="B1624" s="5" t="s">
        <v>3146</v>
      </c>
      <c r="C1624" s="5" t="s">
        <v>4055</v>
      </c>
      <c r="D1624" s="4" t="s">
        <v>4373</v>
      </c>
      <c r="E1624" s="4" t="s">
        <v>3871</v>
      </c>
      <c r="F1624" s="4" t="s">
        <v>4374</v>
      </c>
      <c r="G1624" s="5"/>
      <c r="H1624" s="4" t="s">
        <v>4376</v>
      </c>
      <c r="I1624" s="4" t="s">
        <v>3508</v>
      </c>
      <c r="J1624" s="5"/>
      <c r="K1624" s="5"/>
      <c r="L1624" s="5"/>
      <c r="M1624" s="5"/>
      <c r="N1624" s="5"/>
      <c r="O1624" s="5"/>
      <c r="P1624" s="5"/>
      <c r="Q1624" s="5"/>
      <c r="R1624" s="34"/>
      <c r="S1624" s="35"/>
      <c r="T1624" s="4" t="s">
        <v>53</v>
      </c>
      <c r="U1624" s="5" t="s">
        <v>52</v>
      </c>
      <c r="V1624" s="18">
        <v>51864</v>
      </c>
      <c r="W1624" s="18">
        <v>3200</v>
      </c>
      <c r="X1624" s="39"/>
      <c r="Y1624" s="5"/>
      <c r="Z1624" s="5"/>
      <c r="AA1624" s="5"/>
      <c r="AB1624" s="5"/>
    </row>
    <row r="1625" ht="30" customHeight="1" spans="1:28">
      <c r="A1625" s="4">
        <v>1619</v>
      </c>
      <c r="B1625" s="5" t="s">
        <v>3146</v>
      </c>
      <c r="C1625" s="5" t="s">
        <v>4055</v>
      </c>
      <c r="D1625" s="4" t="s">
        <v>4373</v>
      </c>
      <c r="E1625" s="4" t="s">
        <v>3871</v>
      </c>
      <c r="F1625" s="4" t="s">
        <v>4374</v>
      </c>
      <c r="G1625" s="5"/>
      <c r="H1625" s="4" t="s">
        <v>4377</v>
      </c>
      <c r="I1625" s="4" t="s">
        <v>3483</v>
      </c>
      <c r="J1625" s="5"/>
      <c r="K1625" s="5"/>
      <c r="L1625" s="5"/>
      <c r="M1625" s="5"/>
      <c r="N1625" s="5"/>
      <c r="O1625" s="5"/>
      <c r="P1625" s="5"/>
      <c r="Q1625" s="5"/>
      <c r="R1625" s="34"/>
      <c r="S1625" s="35"/>
      <c r="T1625" s="4" t="s">
        <v>53</v>
      </c>
      <c r="U1625" s="4" t="s">
        <v>42</v>
      </c>
      <c r="V1625" s="18">
        <v>50700</v>
      </c>
      <c r="W1625" s="18">
        <v>1200</v>
      </c>
      <c r="X1625" s="39"/>
      <c r="Y1625" s="5"/>
      <c r="Z1625" s="5"/>
      <c r="AA1625" s="5"/>
      <c r="AB1625" s="5"/>
    </row>
    <row r="1626" ht="30" customHeight="1" spans="1:28">
      <c r="A1626" s="4">
        <v>1620</v>
      </c>
      <c r="B1626" s="5" t="s">
        <v>3146</v>
      </c>
      <c r="C1626" s="5" t="s">
        <v>4055</v>
      </c>
      <c r="D1626" s="4" t="s">
        <v>4373</v>
      </c>
      <c r="E1626" s="4" t="s">
        <v>3871</v>
      </c>
      <c r="F1626" s="4" t="s">
        <v>4374</v>
      </c>
      <c r="G1626" s="5"/>
      <c r="H1626" s="4" t="s">
        <v>4378</v>
      </c>
      <c r="I1626" s="4" t="s">
        <v>4379</v>
      </c>
      <c r="J1626" s="5"/>
      <c r="K1626" s="5"/>
      <c r="L1626" s="5"/>
      <c r="M1626" s="5"/>
      <c r="N1626" s="5"/>
      <c r="O1626" s="5"/>
      <c r="P1626" s="5"/>
      <c r="Q1626" s="5"/>
      <c r="R1626" s="34"/>
      <c r="S1626" s="35"/>
      <c r="T1626" s="5" t="s">
        <v>41</v>
      </c>
      <c r="U1626" s="5" t="s">
        <v>42</v>
      </c>
      <c r="V1626" s="18">
        <v>16903</v>
      </c>
      <c r="W1626" s="18">
        <v>500</v>
      </c>
      <c r="X1626" s="38"/>
      <c r="Y1626" s="5"/>
      <c r="Z1626" s="5"/>
      <c r="AA1626" s="5"/>
      <c r="AB1626" s="5"/>
    </row>
    <row r="1627" ht="30" customHeight="1" spans="1:28">
      <c r="A1627" s="4">
        <v>1621</v>
      </c>
      <c r="B1627" s="5" t="s">
        <v>3146</v>
      </c>
      <c r="C1627" s="5" t="s">
        <v>4055</v>
      </c>
      <c r="D1627" s="4" t="s">
        <v>4380</v>
      </c>
      <c r="E1627" s="4" t="s">
        <v>3644</v>
      </c>
      <c r="F1627" s="4" t="s">
        <v>4381</v>
      </c>
      <c r="G1627" s="5" t="s">
        <v>40</v>
      </c>
      <c r="H1627" s="4" t="s">
        <v>3139</v>
      </c>
      <c r="I1627" s="4" t="s">
        <v>3810</v>
      </c>
      <c r="J1627" s="5"/>
      <c r="K1627" s="5"/>
      <c r="L1627" s="5"/>
      <c r="M1627" s="5"/>
      <c r="N1627" s="5"/>
      <c r="O1627" s="5"/>
      <c r="P1627" s="5"/>
      <c r="Q1627" s="5"/>
      <c r="R1627" s="34"/>
      <c r="S1627" s="35"/>
      <c r="T1627" s="5" t="s">
        <v>41</v>
      </c>
      <c r="U1627" s="5" t="s">
        <v>42</v>
      </c>
      <c r="V1627" s="18">
        <v>24930</v>
      </c>
      <c r="W1627" s="18">
        <v>500</v>
      </c>
      <c r="X1627" s="37">
        <v>1000</v>
      </c>
      <c r="Y1627" s="5"/>
      <c r="Z1627" s="5">
        <v>2600</v>
      </c>
      <c r="AA1627" s="5" t="s">
        <v>42</v>
      </c>
      <c r="AB1627" s="5">
        <v>1000</v>
      </c>
    </row>
    <row r="1628" ht="30" customHeight="1" spans="1:28">
      <c r="A1628" s="4">
        <v>1622</v>
      </c>
      <c r="B1628" s="5" t="s">
        <v>3146</v>
      </c>
      <c r="C1628" s="5" t="s">
        <v>4055</v>
      </c>
      <c r="D1628" s="4" t="s">
        <v>4380</v>
      </c>
      <c r="E1628" s="4" t="s">
        <v>3644</v>
      </c>
      <c r="F1628" s="4" t="s">
        <v>4381</v>
      </c>
      <c r="G1628" s="5"/>
      <c r="H1628" s="4" t="s">
        <v>4382</v>
      </c>
      <c r="I1628" s="4" t="s">
        <v>4383</v>
      </c>
      <c r="J1628" s="5"/>
      <c r="K1628" s="5"/>
      <c r="L1628" s="5"/>
      <c r="M1628" s="5"/>
      <c r="N1628" s="5"/>
      <c r="O1628" s="5"/>
      <c r="P1628" s="5"/>
      <c r="Q1628" s="5"/>
      <c r="R1628" s="34"/>
      <c r="S1628" s="35"/>
      <c r="T1628" s="5" t="s">
        <v>41</v>
      </c>
      <c r="U1628" s="5" t="s">
        <v>42</v>
      </c>
      <c r="V1628" s="18">
        <v>21445</v>
      </c>
      <c r="W1628" s="18">
        <v>500</v>
      </c>
      <c r="X1628" s="38"/>
      <c r="Y1628" s="5"/>
      <c r="Z1628" s="5"/>
      <c r="AA1628" s="5"/>
      <c r="AB1628" s="5"/>
    </row>
    <row r="1629" ht="30" customHeight="1" spans="1:28">
      <c r="A1629" s="4">
        <v>1623</v>
      </c>
      <c r="B1629" s="5" t="s">
        <v>3146</v>
      </c>
      <c r="C1629" s="5" t="s">
        <v>4055</v>
      </c>
      <c r="D1629" s="4" t="s">
        <v>4384</v>
      </c>
      <c r="E1629" s="4" t="s">
        <v>3466</v>
      </c>
      <c r="F1629" s="4" t="s">
        <v>4385</v>
      </c>
      <c r="G1629" s="5" t="s">
        <v>40</v>
      </c>
      <c r="H1629" s="5" t="s">
        <v>4384</v>
      </c>
      <c r="I1629" s="4" t="s">
        <v>3466</v>
      </c>
      <c r="J1629" s="5" t="s">
        <v>47</v>
      </c>
      <c r="K1629" s="5" t="s">
        <v>436</v>
      </c>
      <c r="L1629" s="5" t="s">
        <v>251</v>
      </c>
      <c r="M1629" s="5" t="s">
        <v>50</v>
      </c>
      <c r="N1629" s="5" t="s">
        <v>3681</v>
      </c>
      <c r="O1629" s="5" t="s">
        <v>4386</v>
      </c>
      <c r="P1629" s="5" t="s">
        <v>52</v>
      </c>
      <c r="Q1629" s="5"/>
      <c r="R1629" s="18">
        <v>200</v>
      </c>
      <c r="S1629" s="35">
        <v>200</v>
      </c>
      <c r="T1629" s="4" t="s">
        <v>53</v>
      </c>
      <c r="U1629" s="4" t="s">
        <v>42</v>
      </c>
      <c r="V1629" s="18">
        <v>36129</v>
      </c>
      <c r="W1629" s="18">
        <v>1000</v>
      </c>
      <c r="X1629" s="36">
        <v>1000</v>
      </c>
      <c r="Y1629" s="5"/>
      <c r="Z1629" s="5"/>
      <c r="AA1629" s="5" t="s">
        <v>42</v>
      </c>
      <c r="AB1629" s="5">
        <v>1200</v>
      </c>
    </row>
    <row r="1630" ht="30" customHeight="1" spans="1:28">
      <c r="A1630" s="4">
        <v>1624</v>
      </c>
      <c r="B1630" s="5" t="s">
        <v>3146</v>
      </c>
      <c r="C1630" s="5" t="s">
        <v>4055</v>
      </c>
      <c r="D1630" s="4" t="s">
        <v>4387</v>
      </c>
      <c r="E1630" s="4" t="s">
        <v>1291</v>
      </c>
      <c r="F1630" s="4" t="s">
        <v>4388</v>
      </c>
      <c r="G1630" s="5" t="s">
        <v>40</v>
      </c>
      <c r="H1630" s="4" t="s">
        <v>4387</v>
      </c>
      <c r="I1630" s="4" t="s">
        <v>1291</v>
      </c>
      <c r="J1630" s="5"/>
      <c r="K1630" s="5"/>
      <c r="L1630" s="5"/>
      <c r="M1630" s="5"/>
      <c r="N1630" s="5"/>
      <c r="O1630" s="5"/>
      <c r="P1630" s="5"/>
      <c r="Q1630" s="5"/>
      <c r="R1630" s="34"/>
      <c r="S1630" s="35"/>
      <c r="T1630" s="5" t="s">
        <v>41</v>
      </c>
      <c r="U1630" s="5" t="s">
        <v>42</v>
      </c>
      <c r="V1630" s="18">
        <v>31592</v>
      </c>
      <c r="W1630" s="18">
        <v>600</v>
      </c>
      <c r="X1630" s="37">
        <v>1100</v>
      </c>
      <c r="Y1630" s="5"/>
      <c r="Z1630" s="5"/>
      <c r="AA1630" s="5" t="s">
        <v>42</v>
      </c>
      <c r="AB1630" s="5">
        <v>1100</v>
      </c>
    </row>
    <row r="1631" ht="30" customHeight="1" spans="1:28">
      <c r="A1631" s="4">
        <v>1625</v>
      </c>
      <c r="B1631" s="5" t="s">
        <v>3146</v>
      </c>
      <c r="C1631" s="5" t="s">
        <v>4055</v>
      </c>
      <c r="D1631" s="4" t="s">
        <v>4387</v>
      </c>
      <c r="E1631" s="4" t="s">
        <v>1291</v>
      </c>
      <c r="F1631" s="4" t="s">
        <v>4388</v>
      </c>
      <c r="G1631" s="5"/>
      <c r="H1631" s="4" t="s">
        <v>4389</v>
      </c>
      <c r="I1631" s="4" t="s">
        <v>3455</v>
      </c>
      <c r="J1631" s="5"/>
      <c r="K1631" s="5"/>
      <c r="L1631" s="5"/>
      <c r="M1631" s="5"/>
      <c r="N1631" s="5"/>
      <c r="O1631" s="5"/>
      <c r="P1631" s="5"/>
      <c r="Q1631" s="5"/>
      <c r="R1631" s="34"/>
      <c r="S1631" s="35"/>
      <c r="T1631" s="5" t="s">
        <v>41</v>
      </c>
      <c r="U1631" s="5" t="s">
        <v>42</v>
      </c>
      <c r="V1631" s="18">
        <v>20140</v>
      </c>
      <c r="W1631" s="18">
        <v>500</v>
      </c>
      <c r="X1631" s="38"/>
      <c r="Y1631" s="5"/>
      <c r="Z1631" s="5"/>
      <c r="AA1631" s="5"/>
      <c r="AB1631" s="5"/>
    </row>
    <row r="1632" ht="30" customHeight="1" spans="1:28">
      <c r="A1632" s="4">
        <v>1626</v>
      </c>
      <c r="B1632" s="5" t="s">
        <v>3146</v>
      </c>
      <c r="C1632" s="5" t="s">
        <v>4055</v>
      </c>
      <c r="D1632" s="4" t="s">
        <v>214</v>
      </c>
      <c r="E1632" s="4" t="s">
        <v>3433</v>
      </c>
      <c r="F1632" s="4" t="s">
        <v>4390</v>
      </c>
      <c r="G1632" s="5" t="s">
        <v>40</v>
      </c>
      <c r="H1632" s="4" t="s">
        <v>214</v>
      </c>
      <c r="I1632" s="4" t="s">
        <v>3433</v>
      </c>
      <c r="J1632" s="5" t="s">
        <v>47</v>
      </c>
      <c r="K1632" s="5" t="s">
        <v>1515</v>
      </c>
      <c r="L1632" s="5" t="s">
        <v>3285</v>
      </c>
      <c r="M1632" s="5" t="s">
        <v>50</v>
      </c>
      <c r="N1632" s="4" t="s">
        <v>3444</v>
      </c>
      <c r="O1632" s="5" t="s">
        <v>532</v>
      </c>
      <c r="P1632" s="5"/>
      <c r="Q1632" s="5" t="s">
        <v>52</v>
      </c>
      <c r="R1632" s="18">
        <v>400</v>
      </c>
      <c r="S1632" s="35">
        <v>400</v>
      </c>
      <c r="T1632" s="4" t="s">
        <v>53</v>
      </c>
      <c r="U1632" s="4" t="s">
        <v>42</v>
      </c>
      <c r="V1632" s="18">
        <v>35000</v>
      </c>
      <c r="W1632" s="18">
        <v>1000</v>
      </c>
      <c r="X1632" s="37">
        <v>1500</v>
      </c>
      <c r="Y1632" s="5"/>
      <c r="Z1632" s="5">
        <v>12000</v>
      </c>
      <c r="AA1632" s="5" t="s">
        <v>42</v>
      </c>
      <c r="AB1632" s="5">
        <v>1900</v>
      </c>
    </row>
    <row r="1633" ht="30" customHeight="1" spans="1:28">
      <c r="A1633" s="4">
        <v>1627</v>
      </c>
      <c r="B1633" s="5" t="s">
        <v>3146</v>
      </c>
      <c r="C1633" s="5" t="s">
        <v>4055</v>
      </c>
      <c r="D1633" s="4" t="s">
        <v>214</v>
      </c>
      <c r="E1633" s="4" t="s">
        <v>3433</v>
      </c>
      <c r="F1633" s="4" t="s">
        <v>4390</v>
      </c>
      <c r="G1633" s="5"/>
      <c r="H1633" s="4" t="s">
        <v>4391</v>
      </c>
      <c r="I1633" s="4" t="s">
        <v>3652</v>
      </c>
      <c r="J1633" s="5"/>
      <c r="K1633" s="5"/>
      <c r="L1633" s="5"/>
      <c r="M1633" s="5"/>
      <c r="N1633" s="5"/>
      <c r="O1633" s="5"/>
      <c r="P1633" s="5"/>
      <c r="Q1633" s="5"/>
      <c r="R1633" s="34"/>
      <c r="S1633" s="35"/>
      <c r="T1633" s="5" t="s">
        <v>41</v>
      </c>
      <c r="U1633" s="5" t="s">
        <v>42</v>
      </c>
      <c r="V1633" s="18">
        <v>24250</v>
      </c>
      <c r="W1633" s="18">
        <v>500</v>
      </c>
      <c r="X1633" s="38"/>
      <c r="Y1633" s="5"/>
      <c r="Z1633" s="5"/>
      <c r="AA1633" s="5"/>
      <c r="AB1633" s="5"/>
    </row>
    <row r="1634" ht="30" customHeight="1" spans="1:28">
      <c r="A1634" s="4">
        <v>1628</v>
      </c>
      <c r="B1634" s="5" t="s">
        <v>3146</v>
      </c>
      <c r="C1634" s="5" t="s">
        <v>4055</v>
      </c>
      <c r="D1634" s="4" t="s">
        <v>4392</v>
      </c>
      <c r="E1634" s="4" t="s">
        <v>3606</v>
      </c>
      <c r="F1634" s="4" t="s">
        <v>4393</v>
      </c>
      <c r="G1634" s="5" t="s">
        <v>40</v>
      </c>
      <c r="H1634" s="4" t="s">
        <v>4394</v>
      </c>
      <c r="I1634" s="4" t="s">
        <v>3644</v>
      </c>
      <c r="J1634" s="5" t="s">
        <v>47</v>
      </c>
      <c r="K1634" s="5" t="s">
        <v>436</v>
      </c>
      <c r="L1634" s="5" t="s">
        <v>173</v>
      </c>
      <c r="M1634" s="5" t="s">
        <v>50</v>
      </c>
      <c r="N1634" s="4" t="s">
        <v>3444</v>
      </c>
      <c r="O1634" s="5" t="s">
        <v>532</v>
      </c>
      <c r="P1634" s="5"/>
      <c r="Q1634" s="5" t="s">
        <v>52</v>
      </c>
      <c r="R1634" s="18">
        <v>400</v>
      </c>
      <c r="S1634" s="35">
        <v>400</v>
      </c>
      <c r="T1634" s="4" t="s">
        <v>53</v>
      </c>
      <c r="U1634" s="5" t="s">
        <v>52</v>
      </c>
      <c r="V1634" s="18">
        <v>37929</v>
      </c>
      <c r="W1634" s="18">
        <v>3000</v>
      </c>
      <c r="X1634" s="36">
        <v>3000</v>
      </c>
      <c r="Y1634" s="5"/>
      <c r="Z1634" s="5"/>
      <c r="AA1634" s="5" t="s">
        <v>42</v>
      </c>
      <c r="AB1634" s="5">
        <v>3400</v>
      </c>
    </row>
    <row r="1635" ht="30" customHeight="1" spans="1:28">
      <c r="A1635" s="4">
        <v>1629</v>
      </c>
      <c r="B1635" s="5" t="s">
        <v>3146</v>
      </c>
      <c r="C1635" s="5" t="s">
        <v>4055</v>
      </c>
      <c r="D1635" s="4" t="s">
        <v>4395</v>
      </c>
      <c r="E1635" s="4" t="s">
        <v>3480</v>
      </c>
      <c r="F1635" s="4" t="s">
        <v>4396</v>
      </c>
      <c r="G1635" s="5" t="s">
        <v>40</v>
      </c>
      <c r="H1635" s="4" t="s">
        <v>4395</v>
      </c>
      <c r="I1635" s="4" t="s">
        <v>3480</v>
      </c>
      <c r="J1635" s="5"/>
      <c r="K1635" s="5"/>
      <c r="L1635" s="5"/>
      <c r="M1635" s="5"/>
      <c r="N1635" s="5"/>
      <c r="O1635" s="5"/>
      <c r="P1635" s="5"/>
      <c r="Q1635" s="5"/>
      <c r="R1635" s="34"/>
      <c r="S1635" s="35"/>
      <c r="T1635" s="5" t="s">
        <v>41</v>
      </c>
      <c r="U1635" s="5" t="s">
        <v>42</v>
      </c>
      <c r="V1635" s="18">
        <v>35200</v>
      </c>
      <c r="W1635" s="18">
        <v>600</v>
      </c>
      <c r="X1635" s="37">
        <v>1100</v>
      </c>
      <c r="Y1635" s="5"/>
      <c r="Z1635" s="5"/>
      <c r="AA1635" s="5" t="s">
        <v>42</v>
      </c>
      <c r="AB1635" s="5">
        <v>1100</v>
      </c>
    </row>
    <row r="1636" ht="30" customHeight="1" spans="1:28">
      <c r="A1636" s="4">
        <v>1630</v>
      </c>
      <c r="B1636" s="5" t="s">
        <v>3146</v>
      </c>
      <c r="C1636" s="5" t="s">
        <v>4055</v>
      </c>
      <c r="D1636" s="4" t="s">
        <v>4395</v>
      </c>
      <c r="E1636" s="4" t="s">
        <v>3480</v>
      </c>
      <c r="F1636" s="4" t="s">
        <v>4396</v>
      </c>
      <c r="G1636" s="5"/>
      <c r="H1636" s="4" t="s">
        <v>4397</v>
      </c>
      <c r="I1636" s="4" t="s">
        <v>4398</v>
      </c>
      <c r="J1636" s="5"/>
      <c r="K1636" s="5"/>
      <c r="L1636" s="5"/>
      <c r="M1636" s="5"/>
      <c r="N1636" s="5"/>
      <c r="O1636" s="5"/>
      <c r="P1636" s="5"/>
      <c r="Q1636" s="5"/>
      <c r="R1636" s="34"/>
      <c r="S1636" s="35"/>
      <c r="T1636" s="5" t="s">
        <v>41</v>
      </c>
      <c r="U1636" s="5" t="s">
        <v>42</v>
      </c>
      <c r="V1636" s="18">
        <v>25928</v>
      </c>
      <c r="W1636" s="18">
        <v>500</v>
      </c>
      <c r="X1636" s="38"/>
      <c r="Y1636" s="5"/>
      <c r="Z1636" s="5"/>
      <c r="AA1636" s="5"/>
      <c r="AB1636" s="5"/>
    </row>
    <row r="1637" ht="30" customHeight="1" spans="1:28">
      <c r="A1637" s="4">
        <v>1631</v>
      </c>
      <c r="B1637" s="5" t="s">
        <v>3146</v>
      </c>
      <c r="C1637" s="5" t="s">
        <v>4055</v>
      </c>
      <c r="D1637" s="4" t="s">
        <v>4399</v>
      </c>
      <c r="E1637" s="4" t="s">
        <v>3483</v>
      </c>
      <c r="F1637" s="4" t="s">
        <v>4400</v>
      </c>
      <c r="G1637" s="5" t="s">
        <v>40</v>
      </c>
      <c r="H1637" s="4" t="s">
        <v>4399</v>
      </c>
      <c r="I1637" s="4" t="s">
        <v>3483</v>
      </c>
      <c r="J1637" s="5" t="s">
        <v>47</v>
      </c>
      <c r="K1637" s="5" t="s">
        <v>2015</v>
      </c>
      <c r="L1637" s="5" t="s">
        <v>1168</v>
      </c>
      <c r="M1637" s="5" t="s">
        <v>50</v>
      </c>
      <c r="N1637" s="4" t="s">
        <v>3444</v>
      </c>
      <c r="O1637" s="5" t="s">
        <v>532</v>
      </c>
      <c r="P1637" s="5"/>
      <c r="Q1637" s="5" t="s">
        <v>52</v>
      </c>
      <c r="R1637" s="18">
        <v>400</v>
      </c>
      <c r="S1637" s="35">
        <v>400</v>
      </c>
      <c r="T1637" s="4" t="s">
        <v>53</v>
      </c>
      <c r="U1637" s="5" t="s">
        <v>52</v>
      </c>
      <c r="V1637" s="18">
        <v>25200</v>
      </c>
      <c r="W1637" s="18">
        <v>2700</v>
      </c>
      <c r="X1637" s="37">
        <v>5400</v>
      </c>
      <c r="Y1637" s="5"/>
      <c r="Z1637" s="5"/>
      <c r="AA1637" s="5" t="s">
        <v>42</v>
      </c>
      <c r="AB1637" s="5">
        <v>6200</v>
      </c>
    </row>
    <row r="1638" ht="30" customHeight="1" spans="1:28">
      <c r="A1638" s="4">
        <v>1632</v>
      </c>
      <c r="B1638" s="5" t="s">
        <v>3146</v>
      </c>
      <c r="C1638" s="5" t="s">
        <v>4055</v>
      </c>
      <c r="D1638" s="4" t="s">
        <v>4399</v>
      </c>
      <c r="E1638" s="4" t="s">
        <v>3483</v>
      </c>
      <c r="F1638" s="4" t="s">
        <v>4400</v>
      </c>
      <c r="G1638" s="5"/>
      <c r="H1638" s="4" t="s">
        <v>2994</v>
      </c>
      <c r="I1638" s="4" t="s">
        <v>3652</v>
      </c>
      <c r="J1638" s="5" t="s">
        <v>47</v>
      </c>
      <c r="K1638" s="5" t="s">
        <v>2015</v>
      </c>
      <c r="L1638" s="5" t="s">
        <v>1168</v>
      </c>
      <c r="M1638" s="5" t="s">
        <v>50</v>
      </c>
      <c r="N1638" s="4" t="s">
        <v>3444</v>
      </c>
      <c r="O1638" s="5" t="s">
        <v>532</v>
      </c>
      <c r="P1638" s="5"/>
      <c r="Q1638" s="5" t="s">
        <v>52</v>
      </c>
      <c r="R1638" s="18">
        <v>400</v>
      </c>
      <c r="S1638" s="35">
        <v>400</v>
      </c>
      <c r="T1638" s="4" t="s">
        <v>53</v>
      </c>
      <c r="U1638" s="5" t="s">
        <v>52</v>
      </c>
      <c r="V1638" s="18">
        <v>25200</v>
      </c>
      <c r="W1638" s="18">
        <v>2700</v>
      </c>
      <c r="X1638" s="38"/>
      <c r="Y1638" s="5"/>
      <c r="Z1638" s="5"/>
      <c r="AA1638" s="5"/>
      <c r="AB1638" s="5"/>
    </row>
    <row r="1639" ht="30" customHeight="1" spans="1:28">
      <c r="A1639" s="4">
        <v>1633</v>
      </c>
      <c r="B1639" s="5" t="s">
        <v>3146</v>
      </c>
      <c r="C1639" s="5" t="s">
        <v>4055</v>
      </c>
      <c r="D1639" s="4" t="s">
        <v>4401</v>
      </c>
      <c r="E1639" s="4" t="s">
        <v>3483</v>
      </c>
      <c r="F1639" s="4" t="s">
        <v>4402</v>
      </c>
      <c r="G1639" s="5" t="s">
        <v>40</v>
      </c>
      <c r="H1639" s="4" t="s">
        <v>4401</v>
      </c>
      <c r="I1639" s="4" t="s">
        <v>3483</v>
      </c>
      <c r="J1639" s="5"/>
      <c r="K1639" s="5"/>
      <c r="L1639" s="5"/>
      <c r="M1639" s="5"/>
      <c r="N1639" s="5"/>
      <c r="O1639" s="5"/>
      <c r="P1639" s="5"/>
      <c r="Q1639" s="5"/>
      <c r="R1639" s="34"/>
      <c r="S1639" s="35"/>
      <c r="T1639" s="5" t="s">
        <v>41</v>
      </c>
      <c r="U1639" s="5" t="s">
        <v>42</v>
      </c>
      <c r="V1639" s="18">
        <v>12549</v>
      </c>
      <c r="W1639" s="18">
        <v>300</v>
      </c>
      <c r="X1639" s="37">
        <v>1300</v>
      </c>
      <c r="Y1639" s="5"/>
      <c r="Z1639" s="5"/>
      <c r="AA1639" s="5" t="s">
        <v>42</v>
      </c>
      <c r="AB1639" s="5">
        <v>1700</v>
      </c>
    </row>
    <row r="1640" ht="30" customHeight="1" spans="1:28">
      <c r="A1640" s="4">
        <v>1634</v>
      </c>
      <c r="B1640" s="5" t="s">
        <v>3146</v>
      </c>
      <c r="C1640" s="5" t="s">
        <v>4055</v>
      </c>
      <c r="D1640" s="4" t="s">
        <v>4401</v>
      </c>
      <c r="E1640" s="4" t="s">
        <v>3483</v>
      </c>
      <c r="F1640" s="4" t="s">
        <v>4402</v>
      </c>
      <c r="G1640" s="5"/>
      <c r="H1640" s="4" t="s">
        <v>2776</v>
      </c>
      <c r="I1640" s="4" t="s">
        <v>4403</v>
      </c>
      <c r="J1640" s="5" t="s">
        <v>47</v>
      </c>
      <c r="K1640" s="5" t="s">
        <v>1515</v>
      </c>
      <c r="L1640" s="5" t="s">
        <v>3285</v>
      </c>
      <c r="M1640" s="5" t="s">
        <v>50</v>
      </c>
      <c r="N1640" s="4" t="s">
        <v>3444</v>
      </c>
      <c r="O1640" s="5" t="s">
        <v>532</v>
      </c>
      <c r="P1640" s="5"/>
      <c r="Q1640" s="5" t="s">
        <v>52</v>
      </c>
      <c r="R1640" s="18">
        <v>400</v>
      </c>
      <c r="S1640" s="35">
        <v>400</v>
      </c>
      <c r="T1640" s="4" t="s">
        <v>53</v>
      </c>
      <c r="U1640" s="4" t="s">
        <v>42</v>
      </c>
      <c r="V1640" s="18">
        <v>30941</v>
      </c>
      <c r="W1640" s="18">
        <v>1000</v>
      </c>
      <c r="X1640" s="38"/>
      <c r="Y1640" s="5"/>
      <c r="Z1640" s="5"/>
      <c r="AA1640" s="5"/>
      <c r="AB1640" s="5"/>
    </row>
    <row r="1641" ht="30" customHeight="1" spans="1:28">
      <c r="A1641" s="4">
        <v>1635</v>
      </c>
      <c r="B1641" s="5" t="s">
        <v>3146</v>
      </c>
      <c r="C1641" s="5" t="s">
        <v>4055</v>
      </c>
      <c r="D1641" s="4" t="s">
        <v>4404</v>
      </c>
      <c r="E1641" s="4" t="s">
        <v>3433</v>
      </c>
      <c r="F1641" s="4" t="s">
        <v>4405</v>
      </c>
      <c r="G1641" s="5" t="s">
        <v>40</v>
      </c>
      <c r="H1641" s="4" t="s">
        <v>4404</v>
      </c>
      <c r="I1641" s="4" t="s">
        <v>3433</v>
      </c>
      <c r="J1641" s="5"/>
      <c r="K1641" s="5"/>
      <c r="L1641" s="5"/>
      <c r="M1641" s="5"/>
      <c r="N1641" s="5"/>
      <c r="O1641" s="5"/>
      <c r="P1641" s="5"/>
      <c r="Q1641" s="5"/>
      <c r="R1641" s="34"/>
      <c r="S1641" s="35"/>
      <c r="T1641" s="5" t="s">
        <v>41</v>
      </c>
      <c r="U1641" s="5" t="s">
        <v>42</v>
      </c>
      <c r="V1641" s="18">
        <v>17050</v>
      </c>
      <c r="W1641" s="18">
        <v>500</v>
      </c>
      <c r="X1641" s="37">
        <v>4500</v>
      </c>
      <c r="Y1641" s="5"/>
      <c r="Z1641" s="5"/>
      <c r="AA1641" s="5" t="s">
        <v>42</v>
      </c>
      <c r="AB1641" s="7">
        <v>4500</v>
      </c>
    </row>
    <row r="1642" ht="30" customHeight="1" spans="1:28">
      <c r="A1642" s="4">
        <v>1636</v>
      </c>
      <c r="B1642" s="5" t="s">
        <v>3146</v>
      </c>
      <c r="C1642" s="5" t="s">
        <v>4055</v>
      </c>
      <c r="D1642" s="4" t="s">
        <v>4404</v>
      </c>
      <c r="E1642" s="4" t="s">
        <v>3433</v>
      </c>
      <c r="F1642" s="4" t="s">
        <v>4405</v>
      </c>
      <c r="G1642" s="5"/>
      <c r="H1642" s="4" t="s">
        <v>4406</v>
      </c>
      <c r="I1642" s="4" t="s">
        <v>1294</v>
      </c>
      <c r="J1642" s="5"/>
      <c r="K1642" s="5"/>
      <c r="L1642" s="5"/>
      <c r="M1642" s="5"/>
      <c r="N1642" s="5"/>
      <c r="O1642" s="5"/>
      <c r="P1642" s="5"/>
      <c r="Q1642" s="5"/>
      <c r="R1642" s="34"/>
      <c r="S1642" s="35"/>
      <c r="T1642" s="4" t="s">
        <v>53</v>
      </c>
      <c r="U1642" s="5" t="s">
        <v>52</v>
      </c>
      <c r="V1642" s="18">
        <v>85614</v>
      </c>
      <c r="W1642" s="18">
        <v>3200</v>
      </c>
      <c r="X1642" s="39"/>
      <c r="Y1642" s="5"/>
      <c r="Z1642" s="5"/>
      <c r="AA1642" s="5"/>
      <c r="AB1642" s="7"/>
    </row>
    <row r="1643" ht="30" customHeight="1" spans="1:28">
      <c r="A1643" s="4">
        <v>1637</v>
      </c>
      <c r="B1643" s="5" t="s">
        <v>3146</v>
      </c>
      <c r="C1643" s="5" t="s">
        <v>4055</v>
      </c>
      <c r="D1643" s="4" t="s">
        <v>4404</v>
      </c>
      <c r="E1643" s="4" t="s">
        <v>3433</v>
      </c>
      <c r="F1643" s="4" t="s">
        <v>4405</v>
      </c>
      <c r="G1643" s="5"/>
      <c r="H1643" s="4" t="s">
        <v>4407</v>
      </c>
      <c r="I1643" s="4" t="s">
        <v>3508</v>
      </c>
      <c r="J1643" s="5"/>
      <c r="K1643" s="5"/>
      <c r="L1643" s="5"/>
      <c r="M1643" s="5"/>
      <c r="N1643" s="5"/>
      <c r="O1643" s="5"/>
      <c r="P1643" s="5"/>
      <c r="Q1643" s="5"/>
      <c r="R1643" s="34"/>
      <c r="S1643" s="35"/>
      <c r="T1643" s="5" t="s">
        <v>41</v>
      </c>
      <c r="U1643" s="5" t="s">
        <v>42</v>
      </c>
      <c r="V1643" s="18">
        <v>89275</v>
      </c>
      <c r="W1643" s="18">
        <v>800</v>
      </c>
      <c r="X1643" s="38"/>
      <c r="Y1643" s="5"/>
      <c r="Z1643" s="5"/>
      <c r="AA1643" s="5"/>
      <c r="AB1643" s="7"/>
    </row>
    <row r="1644" ht="30" customHeight="1" spans="1:28">
      <c r="A1644" s="4">
        <v>1638</v>
      </c>
      <c r="B1644" s="5" t="s">
        <v>3146</v>
      </c>
      <c r="C1644" s="5" t="s">
        <v>4055</v>
      </c>
      <c r="D1644" s="4" t="s">
        <v>4408</v>
      </c>
      <c r="E1644" s="4" t="s">
        <v>3503</v>
      </c>
      <c r="F1644" s="4" t="s">
        <v>4409</v>
      </c>
      <c r="G1644" s="5" t="s">
        <v>40</v>
      </c>
      <c r="H1644" s="5" t="s">
        <v>4410</v>
      </c>
      <c r="I1644" s="7" t="s">
        <v>3609</v>
      </c>
      <c r="J1644" s="5" t="s">
        <v>47</v>
      </c>
      <c r="K1644" s="5" t="s">
        <v>2015</v>
      </c>
      <c r="L1644" s="5" t="s">
        <v>1168</v>
      </c>
      <c r="M1644" s="5" t="s">
        <v>50</v>
      </c>
      <c r="N1644" s="4" t="s">
        <v>3444</v>
      </c>
      <c r="O1644" s="5" t="s">
        <v>532</v>
      </c>
      <c r="P1644" s="5"/>
      <c r="Q1644" s="5" t="s">
        <v>52</v>
      </c>
      <c r="R1644" s="18">
        <v>400</v>
      </c>
      <c r="S1644" s="35">
        <v>400</v>
      </c>
      <c r="T1644" s="4" t="s">
        <v>53</v>
      </c>
      <c r="U1644" s="5" t="s">
        <v>52</v>
      </c>
      <c r="V1644" s="18">
        <v>25774</v>
      </c>
      <c r="W1644" s="18">
        <v>2700</v>
      </c>
      <c r="X1644" s="37">
        <v>3300</v>
      </c>
      <c r="Y1644" s="5"/>
      <c r="Z1644" s="5"/>
      <c r="AA1644" s="5" t="s">
        <v>42</v>
      </c>
      <c r="AB1644" s="5">
        <v>3700</v>
      </c>
    </row>
    <row r="1645" ht="30" customHeight="1" spans="1:28">
      <c r="A1645" s="4">
        <v>1639</v>
      </c>
      <c r="B1645" s="5" t="s">
        <v>3146</v>
      </c>
      <c r="C1645" s="5" t="s">
        <v>4055</v>
      </c>
      <c r="D1645" s="4" t="s">
        <v>4408</v>
      </c>
      <c r="E1645" s="4" t="s">
        <v>3503</v>
      </c>
      <c r="F1645" s="4" t="s">
        <v>4409</v>
      </c>
      <c r="G1645" s="5"/>
      <c r="H1645" s="4" t="s">
        <v>4408</v>
      </c>
      <c r="I1645" s="4" t="s">
        <v>3503</v>
      </c>
      <c r="J1645" s="5"/>
      <c r="K1645" s="5"/>
      <c r="L1645" s="5"/>
      <c r="M1645" s="5"/>
      <c r="N1645" s="5"/>
      <c r="O1645" s="5"/>
      <c r="P1645" s="5"/>
      <c r="Q1645" s="5"/>
      <c r="R1645" s="34"/>
      <c r="S1645" s="35"/>
      <c r="T1645" s="5" t="s">
        <v>41</v>
      </c>
      <c r="U1645" s="5" t="s">
        <v>42</v>
      </c>
      <c r="V1645" s="18">
        <v>38200</v>
      </c>
      <c r="W1645" s="18">
        <v>600</v>
      </c>
      <c r="X1645" s="38"/>
      <c r="Y1645" s="5"/>
      <c r="Z1645" s="5"/>
      <c r="AA1645" s="5"/>
      <c r="AB1645" s="5"/>
    </row>
    <row r="1646" ht="30" customHeight="1" spans="1:28">
      <c r="A1646" s="4">
        <v>1640</v>
      </c>
      <c r="B1646" s="5" t="s">
        <v>3146</v>
      </c>
      <c r="C1646" s="5" t="s">
        <v>4055</v>
      </c>
      <c r="D1646" s="4" t="s">
        <v>4411</v>
      </c>
      <c r="E1646" s="4" t="s">
        <v>3455</v>
      </c>
      <c r="F1646" s="4" t="s">
        <v>4412</v>
      </c>
      <c r="G1646" s="5" t="s">
        <v>40</v>
      </c>
      <c r="H1646" s="4" t="s">
        <v>4413</v>
      </c>
      <c r="I1646" s="4" t="s">
        <v>3528</v>
      </c>
      <c r="J1646" s="5"/>
      <c r="K1646" s="5"/>
      <c r="L1646" s="5"/>
      <c r="M1646" s="5"/>
      <c r="N1646" s="5"/>
      <c r="O1646" s="5"/>
      <c r="P1646" s="5"/>
      <c r="Q1646" s="5"/>
      <c r="R1646" s="34"/>
      <c r="S1646" s="35"/>
      <c r="T1646" s="5" t="s">
        <v>41</v>
      </c>
      <c r="U1646" s="5" t="s">
        <v>42</v>
      </c>
      <c r="V1646" s="18">
        <v>22500</v>
      </c>
      <c r="W1646" s="18">
        <v>500</v>
      </c>
      <c r="X1646" s="36">
        <v>500</v>
      </c>
      <c r="Y1646" s="5"/>
      <c r="Z1646" s="5">
        <v>14800</v>
      </c>
      <c r="AA1646" s="5" t="s">
        <v>42</v>
      </c>
      <c r="AB1646" s="5">
        <v>500</v>
      </c>
    </row>
    <row r="1647" ht="30" customHeight="1" spans="1:28">
      <c r="A1647" s="4">
        <v>1641</v>
      </c>
      <c r="B1647" s="5" t="s">
        <v>3146</v>
      </c>
      <c r="C1647" s="5" t="s">
        <v>4055</v>
      </c>
      <c r="D1647" s="4" t="s">
        <v>4414</v>
      </c>
      <c r="E1647" s="4" t="s">
        <v>692</v>
      </c>
      <c r="F1647" s="4" t="s">
        <v>4415</v>
      </c>
      <c r="G1647" s="5" t="s">
        <v>40</v>
      </c>
      <c r="H1647" s="4" t="s">
        <v>4416</v>
      </c>
      <c r="I1647" s="4" t="s">
        <v>4417</v>
      </c>
      <c r="J1647" s="5"/>
      <c r="K1647" s="5"/>
      <c r="L1647" s="5"/>
      <c r="M1647" s="5"/>
      <c r="N1647" s="5"/>
      <c r="O1647" s="5"/>
      <c r="P1647" s="5"/>
      <c r="Q1647" s="5"/>
      <c r="R1647" s="34"/>
      <c r="S1647" s="35"/>
      <c r="T1647" s="5" t="s">
        <v>41</v>
      </c>
      <c r="U1647" s="5" t="s">
        <v>42</v>
      </c>
      <c r="V1647" s="18">
        <v>31300</v>
      </c>
      <c r="W1647" s="18">
        <v>600</v>
      </c>
      <c r="X1647" s="36">
        <v>600</v>
      </c>
      <c r="Y1647" s="5"/>
      <c r="Z1647" s="5"/>
      <c r="AA1647" s="5" t="s">
        <v>42</v>
      </c>
      <c r="AB1647" s="5">
        <v>600</v>
      </c>
    </row>
    <row r="1648" ht="30" customHeight="1" spans="1:28">
      <c r="A1648" s="4">
        <v>1642</v>
      </c>
      <c r="B1648" s="5" t="s">
        <v>3146</v>
      </c>
      <c r="C1648" s="5" t="s">
        <v>4055</v>
      </c>
      <c r="D1648" s="4" t="s">
        <v>4418</v>
      </c>
      <c r="E1648" s="4" t="s">
        <v>1291</v>
      </c>
      <c r="F1648" s="4" t="s">
        <v>4419</v>
      </c>
      <c r="G1648" s="5" t="s">
        <v>40</v>
      </c>
      <c r="H1648" s="13" t="s">
        <v>4420</v>
      </c>
      <c r="I1648" s="4" t="s">
        <v>3426</v>
      </c>
      <c r="J1648" s="5" t="s">
        <v>47</v>
      </c>
      <c r="K1648" s="5" t="s">
        <v>436</v>
      </c>
      <c r="L1648" s="5" t="s">
        <v>81</v>
      </c>
      <c r="M1648" s="5" t="s">
        <v>50</v>
      </c>
      <c r="N1648" s="5" t="s">
        <v>3730</v>
      </c>
      <c r="O1648" s="5" t="s">
        <v>4114</v>
      </c>
      <c r="P1648" s="5"/>
      <c r="Q1648" s="5" t="s">
        <v>52</v>
      </c>
      <c r="R1648" s="18">
        <v>400</v>
      </c>
      <c r="S1648" s="35">
        <v>400</v>
      </c>
      <c r="T1648" s="4" t="s">
        <v>53</v>
      </c>
      <c r="U1648" s="4" t="s">
        <v>42</v>
      </c>
      <c r="V1648" s="18">
        <v>51400</v>
      </c>
      <c r="W1648" s="18">
        <v>1200</v>
      </c>
      <c r="X1648" s="37">
        <v>1500</v>
      </c>
      <c r="Y1648" s="5"/>
      <c r="Z1648" s="5">
        <v>7200</v>
      </c>
      <c r="AA1648" s="5" t="s">
        <v>42</v>
      </c>
      <c r="AB1648" s="5">
        <v>1900</v>
      </c>
    </row>
    <row r="1649" ht="30" customHeight="1" spans="1:28">
      <c r="A1649" s="4">
        <v>1643</v>
      </c>
      <c r="B1649" s="5" t="s">
        <v>3146</v>
      </c>
      <c r="C1649" s="5" t="s">
        <v>4055</v>
      </c>
      <c r="D1649" s="4" t="s">
        <v>4418</v>
      </c>
      <c r="E1649" s="4" t="s">
        <v>1291</v>
      </c>
      <c r="F1649" s="4" t="s">
        <v>4419</v>
      </c>
      <c r="G1649" s="5"/>
      <c r="H1649" s="4" t="s">
        <v>4418</v>
      </c>
      <c r="I1649" s="4" t="s">
        <v>1291</v>
      </c>
      <c r="J1649" s="5"/>
      <c r="K1649" s="5"/>
      <c r="L1649" s="5"/>
      <c r="M1649" s="5"/>
      <c r="N1649" s="5"/>
      <c r="O1649" s="5"/>
      <c r="P1649" s="5"/>
      <c r="Q1649" s="5"/>
      <c r="R1649" s="34"/>
      <c r="S1649" s="35"/>
      <c r="T1649" s="5" t="s">
        <v>41</v>
      </c>
      <c r="U1649" s="5" t="s">
        <v>42</v>
      </c>
      <c r="V1649" s="18">
        <v>12000</v>
      </c>
      <c r="W1649" s="18">
        <v>300</v>
      </c>
      <c r="X1649" s="38"/>
      <c r="Y1649" s="5"/>
      <c r="Z1649" s="5"/>
      <c r="AA1649" s="5"/>
      <c r="AB1649" s="5"/>
    </row>
    <row r="1650" ht="30" customHeight="1" spans="1:28">
      <c r="A1650" s="4">
        <v>1644</v>
      </c>
      <c r="B1650" s="5" t="s">
        <v>3146</v>
      </c>
      <c r="C1650" s="5" t="s">
        <v>4055</v>
      </c>
      <c r="D1650" s="4" t="s">
        <v>4421</v>
      </c>
      <c r="E1650" s="4" t="s">
        <v>3499</v>
      </c>
      <c r="F1650" s="4" t="s">
        <v>4422</v>
      </c>
      <c r="G1650" s="5" t="s">
        <v>40</v>
      </c>
      <c r="H1650" s="4" t="s">
        <v>4421</v>
      </c>
      <c r="I1650" s="4" t="s">
        <v>3499</v>
      </c>
      <c r="J1650" s="5" t="s">
        <v>731</v>
      </c>
      <c r="K1650" s="5" t="s">
        <v>3857</v>
      </c>
      <c r="L1650" s="5" t="s">
        <v>4423</v>
      </c>
      <c r="M1650" s="5" t="s">
        <v>152</v>
      </c>
      <c r="N1650" s="5" t="s">
        <v>3730</v>
      </c>
      <c r="O1650" s="5" t="s">
        <v>4114</v>
      </c>
      <c r="P1650" s="5"/>
      <c r="Q1650" s="5" t="s">
        <v>52</v>
      </c>
      <c r="R1650" s="18">
        <v>1200</v>
      </c>
      <c r="S1650" s="35">
        <v>1200</v>
      </c>
      <c r="T1650" s="4" t="s">
        <v>53</v>
      </c>
      <c r="U1650" s="4" t="s">
        <v>42</v>
      </c>
      <c r="V1650" s="18">
        <v>68406</v>
      </c>
      <c r="W1650" s="18">
        <v>1200</v>
      </c>
      <c r="X1650" s="37">
        <v>1500</v>
      </c>
      <c r="Y1650" s="5"/>
      <c r="Z1650" s="5"/>
      <c r="AA1650" s="5" t="s">
        <v>42</v>
      </c>
      <c r="AB1650" s="5">
        <v>2700</v>
      </c>
    </row>
    <row r="1651" ht="30" customHeight="1" spans="1:28">
      <c r="A1651" s="4">
        <v>1645</v>
      </c>
      <c r="B1651" s="5" t="s">
        <v>3146</v>
      </c>
      <c r="C1651" s="5" t="s">
        <v>4055</v>
      </c>
      <c r="D1651" s="4" t="s">
        <v>4421</v>
      </c>
      <c r="E1651" s="4" t="s">
        <v>3499</v>
      </c>
      <c r="F1651" s="4" t="s">
        <v>4422</v>
      </c>
      <c r="G1651" s="5"/>
      <c r="H1651" s="4" t="s">
        <v>4424</v>
      </c>
      <c r="I1651" s="4" t="s">
        <v>3505</v>
      </c>
      <c r="J1651" s="5"/>
      <c r="K1651" s="5"/>
      <c r="L1651" s="5"/>
      <c r="M1651" s="5"/>
      <c r="N1651" s="5"/>
      <c r="O1651" s="5"/>
      <c r="P1651" s="5"/>
      <c r="Q1651" s="5"/>
      <c r="R1651" s="34"/>
      <c r="S1651" s="35"/>
      <c r="T1651" s="5" t="s">
        <v>41</v>
      </c>
      <c r="U1651" s="5" t="s">
        <v>42</v>
      </c>
      <c r="V1651" s="18">
        <v>10132</v>
      </c>
      <c r="W1651" s="18">
        <v>300</v>
      </c>
      <c r="X1651" s="38"/>
      <c r="Y1651" s="5"/>
      <c r="Z1651" s="5"/>
      <c r="AA1651" s="5"/>
      <c r="AB1651" s="5"/>
    </row>
    <row r="1652" ht="30" customHeight="1" spans="1:28">
      <c r="A1652" s="4">
        <v>1646</v>
      </c>
      <c r="B1652" s="5" t="s">
        <v>3146</v>
      </c>
      <c r="C1652" s="5" t="s">
        <v>4055</v>
      </c>
      <c r="D1652" s="4" t="s">
        <v>4425</v>
      </c>
      <c r="E1652" s="4" t="s">
        <v>4426</v>
      </c>
      <c r="F1652" s="4" t="s">
        <v>4427</v>
      </c>
      <c r="G1652" s="5" t="s">
        <v>40</v>
      </c>
      <c r="H1652" s="4" t="s">
        <v>4425</v>
      </c>
      <c r="I1652" s="4" t="s">
        <v>4426</v>
      </c>
      <c r="J1652" s="5"/>
      <c r="K1652" s="5"/>
      <c r="L1652" s="5"/>
      <c r="M1652" s="5"/>
      <c r="N1652" s="5"/>
      <c r="O1652" s="5"/>
      <c r="P1652" s="5"/>
      <c r="Q1652" s="5"/>
      <c r="R1652" s="34"/>
      <c r="S1652" s="35"/>
      <c r="T1652" s="5" t="s">
        <v>41</v>
      </c>
      <c r="U1652" s="5" t="s">
        <v>42</v>
      </c>
      <c r="V1652" s="18">
        <v>58900</v>
      </c>
      <c r="W1652" s="18">
        <v>800</v>
      </c>
      <c r="X1652" s="37">
        <v>1600</v>
      </c>
      <c r="Y1652" s="5"/>
      <c r="Z1652" s="5">
        <v>6000</v>
      </c>
      <c r="AA1652" s="5" t="s">
        <v>42</v>
      </c>
      <c r="AB1652" s="5">
        <v>1600</v>
      </c>
    </row>
    <row r="1653" ht="30" customHeight="1" spans="1:28">
      <c r="A1653" s="4">
        <v>1647</v>
      </c>
      <c r="B1653" s="5" t="s">
        <v>3146</v>
      </c>
      <c r="C1653" s="5" t="s">
        <v>4055</v>
      </c>
      <c r="D1653" s="4" t="s">
        <v>4425</v>
      </c>
      <c r="E1653" s="4" t="s">
        <v>4426</v>
      </c>
      <c r="F1653" s="4" t="s">
        <v>4427</v>
      </c>
      <c r="G1653" s="5"/>
      <c r="H1653" s="4" t="s">
        <v>2308</v>
      </c>
      <c r="I1653" s="4" t="s">
        <v>3483</v>
      </c>
      <c r="J1653" s="5"/>
      <c r="K1653" s="5"/>
      <c r="L1653" s="5"/>
      <c r="M1653" s="5"/>
      <c r="N1653" s="5"/>
      <c r="O1653" s="5"/>
      <c r="P1653" s="5"/>
      <c r="Q1653" s="5"/>
      <c r="R1653" s="34"/>
      <c r="S1653" s="35"/>
      <c r="T1653" s="5" t="s">
        <v>41</v>
      </c>
      <c r="U1653" s="5" t="s">
        <v>42</v>
      </c>
      <c r="V1653" s="18">
        <v>53740</v>
      </c>
      <c r="W1653" s="18">
        <v>800</v>
      </c>
      <c r="X1653" s="38"/>
      <c r="Y1653" s="5"/>
      <c r="Z1653" s="5"/>
      <c r="AA1653" s="5"/>
      <c r="AB1653" s="5"/>
    </row>
    <row r="1654" ht="30" customHeight="1" spans="1:28">
      <c r="A1654" s="4">
        <v>1648</v>
      </c>
      <c r="B1654" s="5" t="s">
        <v>3146</v>
      </c>
      <c r="C1654" s="5" t="s">
        <v>4055</v>
      </c>
      <c r="D1654" s="4" t="s">
        <v>4428</v>
      </c>
      <c r="E1654" s="4" t="s">
        <v>1294</v>
      </c>
      <c r="F1654" s="4" t="s">
        <v>4429</v>
      </c>
      <c r="G1654" s="5" t="s">
        <v>40</v>
      </c>
      <c r="H1654" s="4" t="s">
        <v>4430</v>
      </c>
      <c r="I1654" s="4" t="s">
        <v>1294</v>
      </c>
      <c r="J1654" s="5" t="s">
        <v>1994</v>
      </c>
      <c r="K1654" s="5" t="s">
        <v>2947</v>
      </c>
      <c r="L1654" s="5" t="s">
        <v>4431</v>
      </c>
      <c r="M1654" s="5" t="s">
        <v>152</v>
      </c>
      <c r="N1654" s="4" t="s">
        <v>3444</v>
      </c>
      <c r="O1654" s="5" t="s">
        <v>532</v>
      </c>
      <c r="P1654" s="5"/>
      <c r="Q1654" s="5" t="s">
        <v>52</v>
      </c>
      <c r="R1654" s="18">
        <v>1200</v>
      </c>
      <c r="S1654" s="35">
        <v>1200</v>
      </c>
      <c r="T1654" s="4" t="s">
        <v>53</v>
      </c>
      <c r="U1654" s="4" t="s">
        <v>42</v>
      </c>
      <c r="V1654" s="18">
        <v>64858</v>
      </c>
      <c r="W1654" s="18">
        <v>1200</v>
      </c>
      <c r="X1654" s="37">
        <v>2000</v>
      </c>
      <c r="Y1654" s="5"/>
      <c r="Z1654" s="5"/>
      <c r="AA1654" s="5" t="s">
        <v>42</v>
      </c>
      <c r="AB1654" s="5">
        <v>3200</v>
      </c>
    </row>
    <row r="1655" ht="30" customHeight="1" spans="1:28">
      <c r="A1655" s="4">
        <v>1649</v>
      </c>
      <c r="B1655" s="5" t="s">
        <v>3146</v>
      </c>
      <c r="C1655" s="5" t="s">
        <v>4055</v>
      </c>
      <c r="D1655" s="4" t="s">
        <v>4428</v>
      </c>
      <c r="E1655" s="4" t="s">
        <v>1294</v>
      </c>
      <c r="F1655" s="4" t="s">
        <v>4429</v>
      </c>
      <c r="G1655" s="5"/>
      <c r="H1655" s="5" t="s">
        <v>3773</v>
      </c>
      <c r="I1655" s="4" t="s">
        <v>3466</v>
      </c>
      <c r="J1655" s="5"/>
      <c r="K1655" s="5"/>
      <c r="L1655" s="5"/>
      <c r="M1655" s="5"/>
      <c r="N1655" s="5"/>
      <c r="O1655" s="5"/>
      <c r="P1655" s="5"/>
      <c r="Q1655" s="5"/>
      <c r="R1655" s="34"/>
      <c r="S1655" s="35"/>
      <c r="T1655" s="5" t="s">
        <v>41</v>
      </c>
      <c r="U1655" s="5" t="s">
        <v>42</v>
      </c>
      <c r="V1655" s="18">
        <v>53090</v>
      </c>
      <c r="W1655" s="18">
        <v>800</v>
      </c>
      <c r="X1655" s="38"/>
      <c r="Y1655" s="5"/>
      <c r="Z1655" s="5"/>
      <c r="AA1655" s="5"/>
      <c r="AB1655" s="5"/>
    </row>
    <row r="1656" ht="30" customHeight="1" spans="1:28">
      <c r="A1656" s="4">
        <v>1650</v>
      </c>
      <c r="B1656" s="5" t="s">
        <v>3146</v>
      </c>
      <c r="C1656" s="5" t="s">
        <v>4055</v>
      </c>
      <c r="D1656" s="4" t="s">
        <v>4432</v>
      </c>
      <c r="E1656" s="4" t="s">
        <v>1212</v>
      </c>
      <c r="F1656" s="4" t="s">
        <v>4433</v>
      </c>
      <c r="G1656" s="5" t="s">
        <v>40</v>
      </c>
      <c r="H1656" s="4" t="s">
        <v>4432</v>
      </c>
      <c r="I1656" s="4" t="s">
        <v>1212</v>
      </c>
      <c r="J1656" s="5"/>
      <c r="K1656" s="5"/>
      <c r="L1656" s="5"/>
      <c r="M1656" s="5"/>
      <c r="N1656" s="5"/>
      <c r="O1656" s="5"/>
      <c r="P1656" s="5"/>
      <c r="Q1656" s="5"/>
      <c r="R1656" s="34"/>
      <c r="S1656" s="35"/>
      <c r="T1656" s="5" t="s">
        <v>41</v>
      </c>
      <c r="U1656" s="5" t="s">
        <v>42</v>
      </c>
      <c r="V1656" s="18">
        <v>53000</v>
      </c>
      <c r="W1656" s="18">
        <v>800</v>
      </c>
      <c r="X1656" s="37">
        <v>1600</v>
      </c>
      <c r="Y1656" s="5"/>
      <c r="Z1656" s="5">
        <v>10000</v>
      </c>
      <c r="AA1656" s="5" t="s">
        <v>42</v>
      </c>
      <c r="AB1656" s="5">
        <v>1600</v>
      </c>
    </row>
    <row r="1657" ht="30" customHeight="1" spans="1:28">
      <c r="A1657" s="4">
        <v>1651</v>
      </c>
      <c r="B1657" s="5" t="s">
        <v>3146</v>
      </c>
      <c r="C1657" s="5" t="s">
        <v>4055</v>
      </c>
      <c r="D1657" s="4" t="s">
        <v>4432</v>
      </c>
      <c r="E1657" s="4" t="s">
        <v>1212</v>
      </c>
      <c r="F1657" s="4" t="s">
        <v>4433</v>
      </c>
      <c r="G1657" s="5"/>
      <c r="H1657" s="5" t="s">
        <v>4434</v>
      </c>
      <c r="I1657" s="4" t="s">
        <v>4435</v>
      </c>
      <c r="J1657" s="5"/>
      <c r="K1657" s="5"/>
      <c r="L1657" s="5"/>
      <c r="M1657" s="5"/>
      <c r="N1657" s="5"/>
      <c r="O1657" s="5"/>
      <c r="P1657" s="5"/>
      <c r="Q1657" s="5"/>
      <c r="R1657" s="34"/>
      <c r="S1657" s="35"/>
      <c r="T1657" s="5" t="s">
        <v>41</v>
      </c>
      <c r="U1657" s="5" t="s">
        <v>42</v>
      </c>
      <c r="V1657" s="18">
        <v>52000</v>
      </c>
      <c r="W1657" s="18">
        <v>800</v>
      </c>
      <c r="X1657" s="38"/>
      <c r="Y1657" s="5"/>
      <c r="Z1657" s="5"/>
      <c r="AA1657" s="5"/>
      <c r="AB1657" s="5"/>
    </row>
    <row r="1658" ht="30" customHeight="1" spans="1:28">
      <c r="A1658" s="4">
        <v>1652</v>
      </c>
      <c r="B1658" s="5" t="s">
        <v>3146</v>
      </c>
      <c r="C1658" s="5" t="s">
        <v>4055</v>
      </c>
      <c r="D1658" s="4" t="s">
        <v>4436</v>
      </c>
      <c r="E1658" s="4" t="s">
        <v>3475</v>
      </c>
      <c r="F1658" s="4" t="s">
        <v>4437</v>
      </c>
      <c r="G1658" s="5" t="s">
        <v>40</v>
      </c>
      <c r="H1658" s="4" t="s">
        <v>4436</v>
      </c>
      <c r="I1658" s="4" t="s">
        <v>3475</v>
      </c>
      <c r="J1658" s="5"/>
      <c r="K1658" s="5"/>
      <c r="L1658" s="5"/>
      <c r="M1658" s="5"/>
      <c r="N1658" s="5"/>
      <c r="O1658" s="5"/>
      <c r="P1658" s="5"/>
      <c r="Q1658" s="5"/>
      <c r="R1658" s="34"/>
      <c r="S1658" s="35"/>
      <c r="T1658" s="5" t="s">
        <v>41</v>
      </c>
      <c r="U1658" s="5" t="s">
        <v>42</v>
      </c>
      <c r="V1658" s="18">
        <v>16000</v>
      </c>
      <c r="W1658" s="18">
        <v>500</v>
      </c>
      <c r="X1658" s="37">
        <v>1100</v>
      </c>
      <c r="Y1658" s="5"/>
      <c r="Z1658" s="5"/>
      <c r="AA1658" s="5" t="s">
        <v>42</v>
      </c>
      <c r="AB1658" s="5">
        <v>1100</v>
      </c>
    </row>
    <row r="1659" ht="30" customHeight="1" spans="1:28">
      <c r="A1659" s="4">
        <v>1653</v>
      </c>
      <c r="B1659" s="5" t="s">
        <v>3146</v>
      </c>
      <c r="C1659" s="5" t="s">
        <v>4055</v>
      </c>
      <c r="D1659" s="4" t="s">
        <v>4436</v>
      </c>
      <c r="E1659" s="4" t="s">
        <v>3475</v>
      </c>
      <c r="F1659" s="4" t="s">
        <v>4437</v>
      </c>
      <c r="G1659" s="5"/>
      <c r="H1659" s="5" t="s">
        <v>2663</v>
      </c>
      <c r="I1659" s="4" t="s">
        <v>3609</v>
      </c>
      <c r="J1659" s="5"/>
      <c r="K1659" s="5"/>
      <c r="L1659" s="5"/>
      <c r="M1659" s="5"/>
      <c r="N1659" s="5"/>
      <c r="O1659" s="5"/>
      <c r="P1659" s="5"/>
      <c r="Q1659" s="5"/>
      <c r="R1659" s="34"/>
      <c r="S1659" s="35"/>
      <c r="T1659" s="5" t="s">
        <v>41</v>
      </c>
      <c r="U1659" s="5" t="s">
        <v>42</v>
      </c>
      <c r="V1659" s="18">
        <v>38065</v>
      </c>
      <c r="W1659" s="18">
        <v>600</v>
      </c>
      <c r="X1659" s="38"/>
      <c r="Y1659" s="5"/>
      <c r="Z1659" s="5"/>
      <c r="AA1659" s="5"/>
      <c r="AB1659" s="5"/>
    </row>
    <row r="1660" ht="30" customHeight="1" spans="1:28">
      <c r="A1660" s="4">
        <v>1654</v>
      </c>
      <c r="B1660" s="5" t="s">
        <v>3146</v>
      </c>
      <c r="C1660" s="5" t="s">
        <v>4055</v>
      </c>
      <c r="D1660" s="4" t="s">
        <v>4391</v>
      </c>
      <c r="E1660" s="4" t="s">
        <v>3609</v>
      </c>
      <c r="F1660" s="4" t="s">
        <v>4438</v>
      </c>
      <c r="G1660" s="5" t="s">
        <v>40</v>
      </c>
      <c r="H1660" s="4" t="s">
        <v>3773</v>
      </c>
      <c r="I1660" s="4" t="s">
        <v>4439</v>
      </c>
      <c r="J1660" s="5" t="s">
        <v>47</v>
      </c>
      <c r="K1660" s="5" t="s">
        <v>436</v>
      </c>
      <c r="L1660" s="5" t="s">
        <v>49</v>
      </c>
      <c r="M1660" s="5" t="s">
        <v>50</v>
      </c>
      <c r="N1660" s="4" t="s">
        <v>3444</v>
      </c>
      <c r="O1660" s="5" t="s">
        <v>532</v>
      </c>
      <c r="P1660" s="5"/>
      <c r="Q1660" s="5" t="s">
        <v>52</v>
      </c>
      <c r="R1660" s="18">
        <v>400</v>
      </c>
      <c r="S1660" s="35">
        <v>400</v>
      </c>
      <c r="T1660" s="4" t="s">
        <v>53</v>
      </c>
      <c r="U1660" s="5" t="s">
        <v>52</v>
      </c>
      <c r="V1660" s="18">
        <v>17503</v>
      </c>
      <c r="W1660" s="18">
        <v>2700</v>
      </c>
      <c r="X1660" s="37">
        <v>7500</v>
      </c>
      <c r="Y1660" s="5"/>
      <c r="Z1660" s="5"/>
      <c r="AA1660" s="5" t="s">
        <v>42</v>
      </c>
      <c r="AB1660" s="18">
        <v>8300</v>
      </c>
    </row>
    <row r="1661" ht="30" customHeight="1" spans="1:28">
      <c r="A1661" s="4">
        <v>1655</v>
      </c>
      <c r="B1661" s="5" t="s">
        <v>3146</v>
      </c>
      <c r="C1661" s="5" t="s">
        <v>4055</v>
      </c>
      <c r="D1661" s="4" t="s">
        <v>4391</v>
      </c>
      <c r="E1661" s="4" t="s">
        <v>3609</v>
      </c>
      <c r="F1661" s="4" t="s">
        <v>4438</v>
      </c>
      <c r="G1661" s="5"/>
      <c r="H1661" s="5" t="s">
        <v>4440</v>
      </c>
      <c r="I1661" s="4" t="s">
        <v>3690</v>
      </c>
      <c r="J1661" s="5" t="s">
        <v>47</v>
      </c>
      <c r="K1661" s="5" t="s">
        <v>436</v>
      </c>
      <c r="L1661" s="5" t="s">
        <v>49</v>
      </c>
      <c r="M1661" s="5" t="s">
        <v>50</v>
      </c>
      <c r="N1661" s="4" t="s">
        <v>3444</v>
      </c>
      <c r="O1661" s="5" t="s">
        <v>532</v>
      </c>
      <c r="P1661" s="5"/>
      <c r="Q1661" s="5" t="s">
        <v>52</v>
      </c>
      <c r="R1661" s="18">
        <v>400</v>
      </c>
      <c r="S1661" s="35">
        <v>400</v>
      </c>
      <c r="T1661" s="4" t="s">
        <v>53</v>
      </c>
      <c r="U1661" s="5" t="s">
        <v>52</v>
      </c>
      <c r="V1661" s="18">
        <v>55000</v>
      </c>
      <c r="W1661" s="18">
        <v>3200</v>
      </c>
      <c r="X1661" s="39"/>
      <c r="Y1661" s="5"/>
      <c r="Z1661" s="5"/>
      <c r="AA1661" s="5"/>
      <c r="AB1661" s="5"/>
    </row>
    <row r="1662" ht="30" customHeight="1" spans="1:28">
      <c r="A1662" s="4">
        <v>1656</v>
      </c>
      <c r="B1662" s="5" t="s">
        <v>3146</v>
      </c>
      <c r="C1662" s="5" t="s">
        <v>4055</v>
      </c>
      <c r="D1662" s="4" t="s">
        <v>4391</v>
      </c>
      <c r="E1662" s="4" t="s">
        <v>3609</v>
      </c>
      <c r="F1662" s="4" t="s">
        <v>4438</v>
      </c>
      <c r="G1662" s="5"/>
      <c r="H1662" s="4" t="s">
        <v>4441</v>
      </c>
      <c r="I1662" s="4" t="s">
        <v>3606</v>
      </c>
      <c r="J1662" s="5"/>
      <c r="K1662" s="5"/>
      <c r="L1662" s="5"/>
      <c r="M1662" s="5"/>
      <c r="N1662" s="5"/>
      <c r="O1662" s="5"/>
      <c r="P1662" s="5"/>
      <c r="Q1662" s="5"/>
      <c r="R1662" s="34"/>
      <c r="S1662" s="35"/>
      <c r="T1662" s="5" t="s">
        <v>41</v>
      </c>
      <c r="U1662" s="5" t="s">
        <v>42</v>
      </c>
      <c r="V1662" s="18">
        <v>53000</v>
      </c>
      <c r="W1662" s="18">
        <v>800</v>
      </c>
      <c r="X1662" s="39"/>
      <c r="Y1662" s="5"/>
      <c r="Z1662" s="5"/>
      <c r="AA1662" s="5"/>
      <c r="AB1662" s="5"/>
    </row>
    <row r="1663" ht="30" customHeight="1" spans="1:28">
      <c r="A1663" s="4">
        <v>1657</v>
      </c>
      <c r="B1663" s="5" t="s">
        <v>3146</v>
      </c>
      <c r="C1663" s="5" t="s">
        <v>4055</v>
      </c>
      <c r="D1663" s="4" t="s">
        <v>4391</v>
      </c>
      <c r="E1663" s="4" t="s">
        <v>3609</v>
      </c>
      <c r="F1663" s="4" t="s">
        <v>4438</v>
      </c>
      <c r="G1663" s="5"/>
      <c r="H1663" s="4" t="s">
        <v>4442</v>
      </c>
      <c r="I1663" s="4" t="s">
        <v>3483</v>
      </c>
      <c r="J1663" s="5"/>
      <c r="K1663" s="5"/>
      <c r="L1663" s="5"/>
      <c r="M1663" s="5"/>
      <c r="N1663" s="5"/>
      <c r="O1663" s="5"/>
      <c r="P1663" s="5"/>
      <c r="Q1663" s="5"/>
      <c r="R1663" s="34"/>
      <c r="S1663" s="35"/>
      <c r="T1663" s="5" t="s">
        <v>41</v>
      </c>
      <c r="U1663" s="5" t="s">
        <v>42</v>
      </c>
      <c r="V1663" s="18">
        <v>50000</v>
      </c>
      <c r="W1663" s="18">
        <v>800</v>
      </c>
      <c r="X1663" s="38"/>
      <c r="Y1663" s="5"/>
      <c r="Z1663" s="5"/>
      <c r="AA1663" s="5"/>
      <c r="AB1663" s="5"/>
    </row>
    <row r="1664" ht="30" customHeight="1" spans="1:28">
      <c r="A1664" s="4">
        <v>1658</v>
      </c>
      <c r="B1664" s="5" t="s">
        <v>3146</v>
      </c>
      <c r="C1664" s="5" t="s">
        <v>4055</v>
      </c>
      <c r="D1664" s="4" t="s">
        <v>4443</v>
      </c>
      <c r="E1664" s="4" t="s">
        <v>3575</v>
      </c>
      <c r="F1664" s="4" t="s">
        <v>2393</v>
      </c>
      <c r="G1664" s="5" t="s">
        <v>40</v>
      </c>
      <c r="H1664" s="4" t="s">
        <v>4443</v>
      </c>
      <c r="I1664" s="4" t="s">
        <v>3575</v>
      </c>
      <c r="J1664" s="5"/>
      <c r="K1664" s="5"/>
      <c r="L1664" s="5"/>
      <c r="M1664" s="5"/>
      <c r="N1664" s="5"/>
      <c r="O1664" s="5"/>
      <c r="P1664" s="5"/>
      <c r="Q1664" s="5"/>
      <c r="R1664" s="34"/>
      <c r="S1664" s="35"/>
      <c r="T1664" s="4" t="s">
        <v>53</v>
      </c>
      <c r="U1664" s="4" t="s">
        <v>42</v>
      </c>
      <c r="V1664" s="18">
        <v>33194</v>
      </c>
      <c r="W1664" s="18">
        <v>1000</v>
      </c>
      <c r="X1664" s="36">
        <v>1000</v>
      </c>
      <c r="Y1664" s="5"/>
      <c r="Z1664" s="5"/>
      <c r="AA1664" s="5" t="s">
        <v>42</v>
      </c>
      <c r="AB1664" s="5">
        <v>1000</v>
      </c>
    </row>
    <row r="1665" ht="30" customHeight="1" spans="1:28">
      <c r="A1665" s="4">
        <v>1659</v>
      </c>
      <c r="B1665" s="5" t="s">
        <v>3146</v>
      </c>
      <c r="C1665" s="5" t="s">
        <v>4055</v>
      </c>
      <c r="D1665" s="4" t="s">
        <v>4444</v>
      </c>
      <c r="E1665" s="4" t="s">
        <v>3559</v>
      </c>
      <c r="F1665" s="4" t="s">
        <v>4445</v>
      </c>
      <c r="G1665" s="5" t="s">
        <v>40</v>
      </c>
      <c r="H1665" s="4" t="s">
        <v>4444</v>
      </c>
      <c r="I1665" s="4" t="s">
        <v>3559</v>
      </c>
      <c r="J1665" s="5"/>
      <c r="K1665" s="5"/>
      <c r="L1665" s="5"/>
      <c r="M1665" s="5"/>
      <c r="N1665" s="5"/>
      <c r="O1665" s="5"/>
      <c r="P1665" s="5"/>
      <c r="Q1665" s="5"/>
      <c r="R1665" s="34"/>
      <c r="S1665" s="35"/>
      <c r="T1665" s="5" t="s">
        <v>41</v>
      </c>
      <c r="U1665" s="5" t="s">
        <v>42</v>
      </c>
      <c r="V1665" s="18">
        <v>51000</v>
      </c>
      <c r="W1665" s="18">
        <v>800</v>
      </c>
      <c r="X1665" s="37">
        <v>1400</v>
      </c>
      <c r="Y1665" s="5"/>
      <c r="Z1665" s="5"/>
      <c r="AA1665" s="5" t="s">
        <v>42</v>
      </c>
      <c r="AB1665" s="5">
        <v>1400</v>
      </c>
    </row>
    <row r="1666" ht="30" customHeight="1" spans="1:28">
      <c r="A1666" s="4">
        <v>1660</v>
      </c>
      <c r="B1666" s="5" t="s">
        <v>3146</v>
      </c>
      <c r="C1666" s="5" t="s">
        <v>4055</v>
      </c>
      <c r="D1666" s="4" t="s">
        <v>4444</v>
      </c>
      <c r="E1666" s="4" t="s">
        <v>3559</v>
      </c>
      <c r="F1666" s="4" t="s">
        <v>4445</v>
      </c>
      <c r="G1666" s="5"/>
      <c r="H1666" s="4" t="s">
        <v>4446</v>
      </c>
      <c r="I1666" s="4" t="s">
        <v>4447</v>
      </c>
      <c r="J1666" s="5"/>
      <c r="K1666" s="5"/>
      <c r="L1666" s="5"/>
      <c r="M1666" s="5"/>
      <c r="N1666" s="5"/>
      <c r="O1666" s="5"/>
      <c r="P1666" s="5"/>
      <c r="Q1666" s="5"/>
      <c r="R1666" s="34"/>
      <c r="S1666" s="35"/>
      <c r="T1666" s="5" t="s">
        <v>41</v>
      </c>
      <c r="U1666" s="5" t="s">
        <v>42</v>
      </c>
      <c r="V1666" s="18">
        <v>38000</v>
      </c>
      <c r="W1666" s="18">
        <v>600</v>
      </c>
      <c r="X1666" s="38"/>
      <c r="Y1666" s="5"/>
      <c r="Z1666" s="5"/>
      <c r="AA1666" s="5"/>
      <c r="AB1666" s="5"/>
    </row>
    <row r="1667" ht="30" customHeight="1" spans="1:28">
      <c r="A1667" s="4">
        <v>1661</v>
      </c>
      <c r="B1667" s="5" t="s">
        <v>3146</v>
      </c>
      <c r="C1667" s="5" t="s">
        <v>4055</v>
      </c>
      <c r="D1667" s="4" t="s">
        <v>4448</v>
      </c>
      <c r="E1667" s="4" t="s">
        <v>1294</v>
      </c>
      <c r="F1667" s="4" t="s">
        <v>4449</v>
      </c>
      <c r="G1667" s="5" t="s">
        <v>40</v>
      </c>
      <c r="H1667" s="4" t="s">
        <v>4448</v>
      </c>
      <c r="I1667" s="4" t="s">
        <v>1294</v>
      </c>
      <c r="J1667" s="5" t="s">
        <v>47</v>
      </c>
      <c r="K1667" s="5" t="s">
        <v>2015</v>
      </c>
      <c r="L1667" s="5" t="s">
        <v>903</v>
      </c>
      <c r="M1667" s="5" t="s">
        <v>50</v>
      </c>
      <c r="N1667" s="4" t="s">
        <v>3444</v>
      </c>
      <c r="O1667" s="5" t="s">
        <v>532</v>
      </c>
      <c r="P1667" s="5"/>
      <c r="Q1667" s="5" t="s">
        <v>52</v>
      </c>
      <c r="R1667" s="18">
        <v>400</v>
      </c>
      <c r="S1667" s="35">
        <v>400</v>
      </c>
      <c r="T1667" s="4" t="s">
        <v>53</v>
      </c>
      <c r="U1667" s="4" t="s">
        <v>42</v>
      </c>
      <c r="V1667" s="36">
        <v>56000</v>
      </c>
      <c r="W1667" s="18">
        <v>1200</v>
      </c>
      <c r="X1667" s="36">
        <v>1200</v>
      </c>
      <c r="Y1667" s="5"/>
      <c r="Z1667" s="5"/>
      <c r="AA1667" s="5" t="s">
        <v>42</v>
      </c>
      <c r="AB1667" s="5">
        <v>1600</v>
      </c>
    </row>
    <row r="1668" ht="30" customHeight="1" spans="1:28">
      <c r="A1668" s="4">
        <v>1662</v>
      </c>
      <c r="B1668" s="5" t="s">
        <v>3146</v>
      </c>
      <c r="C1668" s="5" t="s">
        <v>4055</v>
      </c>
      <c r="D1668" s="4" t="s">
        <v>4450</v>
      </c>
      <c r="E1668" s="4" t="s">
        <v>4451</v>
      </c>
      <c r="F1668" s="4" t="s">
        <v>4452</v>
      </c>
      <c r="G1668" s="4"/>
      <c r="H1668" s="4" t="s">
        <v>4450</v>
      </c>
      <c r="I1668" s="4" t="s">
        <v>4451</v>
      </c>
      <c r="J1668" s="5"/>
      <c r="K1668" s="5"/>
      <c r="L1668" s="5"/>
      <c r="M1668" s="5"/>
      <c r="N1668" s="5"/>
      <c r="O1668" s="5"/>
      <c r="P1668" s="5"/>
      <c r="Q1668" s="5"/>
      <c r="R1668" s="34"/>
      <c r="S1668" s="35"/>
      <c r="T1668" s="5" t="s">
        <v>41</v>
      </c>
      <c r="U1668" s="5" t="s">
        <v>42</v>
      </c>
      <c r="V1668" s="18">
        <v>38000</v>
      </c>
      <c r="W1668" s="18">
        <v>600</v>
      </c>
      <c r="X1668" s="36">
        <v>600</v>
      </c>
      <c r="Y1668" s="4"/>
      <c r="Z1668" s="4">
        <v>800</v>
      </c>
      <c r="AA1668" s="4" t="s">
        <v>42</v>
      </c>
      <c r="AB1668" s="4">
        <v>600</v>
      </c>
    </row>
    <row r="1669" ht="30" customHeight="1" spans="1:28">
      <c r="A1669" s="4">
        <v>1663</v>
      </c>
      <c r="B1669" s="5" t="s">
        <v>3146</v>
      </c>
      <c r="C1669" s="5" t="s">
        <v>4055</v>
      </c>
      <c r="D1669" s="4" t="s">
        <v>4453</v>
      </c>
      <c r="E1669" s="4" t="s">
        <v>3042</v>
      </c>
      <c r="F1669" s="4" t="s">
        <v>4454</v>
      </c>
      <c r="G1669" s="5" t="s">
        <v>40</v>
      </c>
      <c r="H1669" s="4" t="s">
        <v>4455</v>
      </c>
      <c r="I1669" s="4" t="s">
        <v>3084</v>
      </c>
      <c r="J1669" s="5"/>
      <c r="K1669" s="5"/>
      <c r="L1669" s="5"/>
      <c r="M1669" s="5"/>
      <c r="N1669" s="5"/>
      <c r="O1669" s="5"/>
      <c r="P1669" s="5"/>
      <c r="Q1669" s="5"/>
      <c r="R1669" s="34"/>
      <c r="S1669" s="35"/>
      <c r="T1669" s="5" t="s">
        <v>41</v>
      </c>
      <c r="U1669" s="5" t="s">
        <v>42</v>
      </c>
      <c r="V1669" s="18">
        <v>52000</v>
      </c>
      <c r="W1669" s="18">
        <v>800</v>
      </c>
      <c r="X1669" s="36">
        <v>800</v>
      </c>
      <c r="Y1669" s="5"/>
      <c r="Z1669" s="5"/>
      <c r="AA1669" s="5" t="s">
        <v>42</v>
      </c>
      <c r="AB1669" s="5">
        <v>800</v>
      </c>
    </row>
    <row r="1670" ht="30" customHeight="1" spans="1:28">
      <c r="A1670" s="4">
        <v>1664</v>
      </c>
      <c r="B1670" s="5" t="s">
        <v>3146</v>
      </c>
      <c r="C1670" s="5" t="s">
        <v>4055</v>
      </c>
      <c r="D1670" s="4" t="s">
        <v>4456</v>
      </c>
      <c r="E1670" s="4" t="s">
        <v>3042</v>
      </c>
      <c r="F1670" s="4" t="s">
        <v>4457</v>
      </c>
      <c r="G1670" s="5" t="s">
        <v>40</v>
      </c>
      <c r="H1670" s="4" t="s">
        <v>3502</v>
      </c>
      <c r="I1670" s="4" t="s">
        <v>4129</v>
      </c>
      <c r="J1670" s="5"/>
      <c r="K1670" s="5"/>
      <c r="L1670" s="5"/>
      <c r="M1670" s="5"/>
      <c r="N1670" s="5"/>
      <c r="O1670" s="5"/>
      <c r="P1670" s="5"/>
      <c r="Q1670" s="5"/>
      <c r="R1670" s="34"/>
      <c r="S1670" s="35"/>
      <c r="T1670" s="5" t="s">
        <v>41</v>
      </c>
      <c r="U1670" s="5" t="s">
        <v>42</v>
      </c>
      <c r="V1670" s="18">
        <v>22137</v>
      </c>
      <c r="W1670" s="18">
        <v>500</v>
      </c>
      <c r="X1670" s="37">
        <v>1300</v>
      </c>
      <c r="Y1670" s="5"/>
      <c r="Z1670" s="5">
        <v>16600</v>
      </c>
      <c r="AA1670" s="5" t="s">
        <v>42</v>
      </c>
      <c r="AB1670" s="5">
        <v>1300</v>
      </c>
    </row>
    <row r="1671" ht="30" customHeight="1" spans="1:28">
      <c r="A1671" s="4">
        <v>1665</v>
      </c>
      <c r="B1671" s="5" t="s">
        <v>3146</v>
      </c>
      <c r="C1671" s="5" t="s">
        <v>4055</v>
      </c>
      <c r="D1671" s="4" t="s">
        <v>4456</v>
      </c>
      <c r="E1671" s="4" t="s">
        <v>3042</v>
      </c>
      <c r="F1671" s="4" t="s">
        <v>4457</v>
      </c>
      <c r="G1671" s="5"/>
      <c r="H1671" s="4" t="s">
        <v>4456</v>
      </c>
      <c r="I1671" s="4" t="s">
        <v>3042</v>
      </c>
      <c r="J1671" s="5"/>
      <c r="K1671" s="5"/>
      <c r="L1671" s="5"/>
      <c r="M1671" s="5"/>
      <c r="N1671" s="5"/>
      <c r="O1671" s="5"/>
      <c r="P1671" s="5"/>
      <c r="Q1671" s="5"/>
      <c r="R1671" s="34"/>
      <c r="S1671" s="35"/>
      <c r="T1671" s="5" t="s">
        <v>41</v>
      </c>
      <c r="U1671" s="5" t="s">
        <v>42</v>
      </c>
      <c r="V1671" s="18">
        <v>52874</v>
      </c>
      <c r="W1671" s="18">
        <v>800</v>
      </c>
      <c r="X1671" s="38"/>
      <c r="Y1671" s="5"/>
      <c r="Z1671" s="5"/>
      <c r="AA1671" s="5"/>
      <c r="AB1671" s="5"/>
    </row>
    <row r="1672" ht="30" customHeight="1" spans="1:28">
      <c r="A1672" s="4">
        <v>1666</v>
      </c>
      <c r="B1672" s="5" t="s">
        <v>3146</v>
      </c>
      <c r="C1672" s="5" t="s">
        <v>4055</v>
      </c>
      <c r="D1672" s="4" t="s">
        <v>4458</v>
      </c>
      <c r="E1672" s="4" t="s">
        <v>3473</v>
      </c>
      <c r="F1672" s="4" t="s">
        <v>4459</v>
      </c>
      <c r="G1672" s="5" t="s">
        <v>40</v>
      </c>
      <c r="H1672" s="4" t="s">
        <v>4458</v>
      </c>
      <c r="I1672" s="4" t="s">
        <v>3473</v>
      </c>
      <c r="J1672" s="5"/>
      <c r="K1672" s="5"/>
      <c r="L1672" s="5"/>
      <c r="M1672" s="5"/>
      <c r="N1672" s="5"/>
      <c r="O1672" s="5"/>
      <c r="P1672" s="5"/>
      <c r="Q1672" s="5"/>
      <c r="R1672" s="34"/>
      <c r="S1672" s="35"/>
      <c r="T1672" s="5" t="s">
        <v>41</v>
      </c>
      <c r="U1672" s="5" t="s">
        <v>42</v>
      </c>
      <c r="V1672" s="18">
        <v>53805</v>
      </c>
      <c r="W1672" s="18">
        <v>800</v>
      </c>
      <c r="X1672" s="36">
        <v>800</v>
      </c>
      <c r="Y1672" s="5"/>
      <c r="Z1672" s="5"/>
      <c r="AA1672" s="5" t="s">
        <v>42</v>
      </c>
      <c r="AB1672" s="5">
        <v>800</v>
      </c>
    </row>
    <row r="1673" ht="30" customHeight="1" spans="1:28">
      <c r="A1673" s="4">
        <v>1667</v>
      </c>
      <c r="B1673" s="5" t="s">
        <v>3146</v>
      </c>
      <c r="C1673" s="5" t="s">
        <v>4055</v>
      </c>
      <c r="D1673" s="7" t="s">
        <v>4460</v>
      </c>
      <c r="E1673" s="7" t="s">
        <v>3475</v>
      </c>
      <c r="F1673" s="7" t="s">
        <v>3140</v>
      </c>
      <c r="G1673" s="5" t="s">
        <v>40</v>
      </c>
      <c r="H1673" s="7" t="s">
        <v>4461</v>
      </c>
      <c r="I1673" s="7" t="s">
        <v>3426</v>
      </c>
      <c r="J1673" s="5" t="s">
        <v>47</v>
      </c>
      <c r="K1673" s="5" t="s">
        <v>1515</v>
      </c>
      <c r="L1673" s="5" t="s">
        <v>907</v>
      </c>
      <c r="M1673" s="5" t="s">
        <v>50</v>
      </c>
      <c r="N1673" s="4" t="s">
        <v>3444</v>
      </c>
      <c r="O1673" s="5" t="s">
        <v>532</v>
      </c>
      <c r="P1673" s="5"/>
      <c r="Q1673" s="5" t="s">
        <v>52</v>
      </c>
      <c r="R1673" s="18">
        <v>400</v>
      </c>
      <c r="S1673" s="35">
        <v>400</v>
      </c>
      <c r="T1673" s="4" t="s">
        <v>53</v>
      </c>
      <c r="U1673" s="5" t="s">
        <v>52</v>
      </c>
      <c r="V1673" s="18">
        <v>40000</v>
      </c>
      <c r="W1673" s="18">
        <v>3000</v>
      </c>
      <c r="X1673" s="37">
        <v>6800</v>
      </c>
      <c r="Y1673" s="5"/>
      <c r="Z1673" s="5"/>
      <c r="AA1673" s="5" t="s">
        <v>42</v>
      </c>
      <c r="AB1673" s="5">
        <v>7200</v>
      </c>
    </row>
    <row r="1674" ht="30" customHeight="1" spans="1:28">
      <c r="A1674" s="4">
        <v>1668</v>
      </c>
      <c r="B1674" s="5" t="s">
        <v>3146</v>
      </c>
      <c r="C1674" s="5" t="s">
        <v>4055</v>
      </c>
      <c r="D1674" s="7" t="s">
        <v>4460</v>
      </c>
      <c r="E1674" s="7" t="s">
        <v>3475</v>
      </c>
      <c r="F1674" s="7" t="s">
        <v>3140</v>
      </c>
      <c r="G1674" s="5"/>
      <c r="H1674" s="4" t="s">
        <v>4460</v>
      </c>
      <c r="I1674" s="4" t="s">
        <v>3475</v>
      </c>
      <c r="J1674" s="5"/>
      <c r="K1674" s="5"/>
      <c r="L1674" s="5"/>
      <c r="M1674" s="5"/>
      <c r="N1674" s="5"/>
      <c r="O1674" s="5"/>
      <c r="P1674" s="5"/>
      <c r="Q1674" s="5"/>
      <c r="R1674" s="34"/>
      <c r="S1674" s="35"/>
      <c r="T1674" s="5" t="s">
        <v>41</v>
      </c>
      <c r="U1674" s="5" t="s">
        <v>42</v>
      </c>
      <c r="V1674" s="18">
        <v>70000</v>
      </c>
      <c r="W1674" s="18">
        <v>800</v>
      </c>
      <c r="X1674" s="39"/>
      <c r="Y1674" s="5"/>
      <c r="Z1674" s="5"/>
      <c r="AA1674" s="5"/>
      <c r="AB1674" s="5"/>
    </row>
    <row r="1675" ht="30" customHeight="1" spans="1:28">
      <c r="A1675" s="4">
        <v>1669</v>
      </c>
      <c r="B1675" s="5" t="s">
        <v>3146</v>
      </c>
      <c r="C1675" s="5" t="s">
        <v>4055</v>
      </c>
      <c r="D1675" s="7" t="s">
        <v>4460</v>
      </c>
      <c r="E1675" s="7" t="s">
        <v>3475</v>
      </c>
      <c r="F1675" s="7" t="s">
        <v>3140</v>
      </c>
      <c r="G1675" s="5"/>
      <c r="H1675" s="4" t="s">
        <v>4462</v>
      </c>
      <c r="I1675" s="7" t="s">
        <v>4463</v>
      </c>
      <c r="J1675" s="5"/>
      <c r="K1675" s="5"/>
      <c r="L1675" s="5"/>
      <c r="M1675" s="5"/>
      <c r="N1675" s="5"/>
      <c r="O1675" s="5"/>
      <c r="P1675" s="5"/>
      <c r="Q1675" s="5"/>
      <c r="R1675" s="34"/>
      <c r="S1675" s="35"/>
      <c r="T1675" s="5" t="s">
        <v>41</v>
      </c>
      <c r="U1675" s="5" t="s">
        <v>42</v>
      </c>
      <c r="V1675" s="18">
        <v>54000</v>
      </c>
      <c r="W1675" s="18">
        <v>800</v>
      </c>
      <c r="X1675" s="39"/>
      <c r="Y1675" s="5"/>
      <c r="Z1675" s="5"/>
      <c r="AA1675" s="5"/>
      <c r="AB1675" s="5"/>
    </row>
    <row r="1676" ht="30" customHeight="1" spans="1:28">
      <c r="A1676" s="4">
        <v>1670</v>
      </c>
      <c r="B1676" s="5" t="s">
        <v>3146</v>
      </c>
      <c r="C1676" s="5" t="s">
        <v>4055</v>
      </c>
      <c r="D1676" s="7" t="s">
        <v>4460</v>
      </c>
      <c r="E1676" s="7" t="s">
        <v>3475</v>
      </c>
      <c r="F1676" s="7" t="s">
        <v>3140</v>
      </c>
      <c r="G1676" s="5"/>
      <c r="H1676" s="7" t="s">
        <v>4212</v>
      </c>
      <c r="I1676" s="7" t="s">
        <v>3627</v>
      </c>
      <c r="J1676" s="5"/>
      <c r="K1676" s="5"/>
      <c r="L1676" s="5"/>
      <c r="M1676" s="5"/>
      <c r="N1676" s="5"/>
      <c r="O1676" s="5"/>
      <c r="P1676" s="5"/>
      <c r="Q1676" s="5"/>
      <c r="R1676" s="34"/>
      <c r="S1676" s="35"/>
      <c r="T1676" s="5" t="s">
        <v>41</v>
      </c>
      <c r="U1676" s="5" t="s">
        <v>42</v>
      </c>
      <c r="V1676" s="18">
        <v>60000</v>
      </c>
      <c r="W1676" s="18">
        <v>800</v>
      </c>
      <c r="X1676" s="39"/>
      <c r="Y1676" s="5"/>
      <c r="Z1676" s="5"/>
      <c r="AA1676" s="5"/>
      <c r="AB1676" s="5"/>
    </row>
    <row r="1677" ht="30" customHeight="1" spans="1:28">
      <c r="A1677" s="4">
        <v>1671</v>
      </c>
      <c r="B1677" s="5" t="s">
        <v>3146</v>
      </c>
      <c r="C1677" s="5" t="s">
        <v>4055</v>
      </c>
      <c r="D1677" s="7" t="s">
        <v>4460</v>
      </c>
      <c r="E1677" s="7" t="s">
        <v>3475</v>
      </c>
      <c r="F1677" s="7" t="s">
        <v>3140</v>
      </c>
      <c r="G1677" s="5"/>
      <c r="H1677" s="4" t="s">
        <v>4464</v>
      </c>
      <c r="I1677" s="7" t="s">
        <v>3542</v>
      </c>
      <c r="J1677" s="5"/>
      <c r="K1677" s="5"/>
      <c r="L1677" s="5"/>
      <c r="M1677" s="5"/>
      <c r="N1677" s="5"/>
      <c r="O1677" s="5"/>
      <c r="P1677" s="5"/>
      <c r="Q1677" s="5"/>
      <c r="R1677" s="34"/>
      <c r="S1677" s="35"/>
      <c r="T1677" s="5" t="s">
        <v>41</v>
      </c>
      <c r="U1677" s="5" t="s">
        <v>42</v>
      </c>
      <c r="V1677" s="18">
        <v>35000</v>
      </c>
      <c r="W1677" s="18">
        <v>600</v>
      </c>
      <c r="X1677" s="39"/>
      <c r="Y1677" s="5"/>
      <c r="Z1677" s="5"/>
      <c r="AA1677" s="5"/>
      <c r="AB1677" s="5"/>
    </row>
    <row r="1678" ht="30" customHeight="1" spans="1:28">
      <c r="A1678" s="4">
        <v>1672</v>
      </c>
      <c r="B1678" s="5" t="s">
        <v>3146</v>
      </c>
      <c r="C1678" s="5" t="s">
        <v>4055</v>
      </c>
      <c r="D1678" s="7" t="s">
        <v>4460</v>
      </c>
      <c r="E1678" s="7" t="s">
        <v>3475</v>
      </c>
      <c r="F1678" s="7" t="s">
        <v>3140</v>
      </c>
      <c r="G1678" s="5"/>
      <c r="H1678" s="4" t="s">
        <v>4465</v>
      </c>
      <c r="I1678" s="7" t="s">
        <v>4466</v>
      </c>
      <c r="J1678" s="5"/>
      <c r="K1678" s="5"/>
      <c r="L1678" s="5"/>
      <c r="M1678" s="5"/>
      <c r="N1678" s="5"/>
      <c r="O1678" s="5"/>
      <c r="P1678" s="5"/>
      <c r="Q1678" s="5"/>
      <c r="R1678" s="34"/>
      <c r="S1678" s="35"/>
      <c r="T1678" s="5" t="s">
        <v>41</v>
      </c>
      <c r="U1678" s="5" t="s">
        <v>42</v>
      </c>
      <c r="V1678" s="18">
        <v>52000</v>
      </c>
      <c r="W1678" s="18">
        <v>800</v>
      </c>
      <c r="X1678" s="38"/>
      <c r="Y1678" s="5"/>
      <c r="Z1678" s="5"/>
      <c r="AA1678" s="5"/>
      <c r="AB1678" s="5"/>
    </row>
    <row r="1679" ht="30" customHeight="1" spans="1:28">
      <c r="A1679" s="4">
        <v>1673</v>
      </c>
      <c r="B1679" s="5" t="s">
        <v>3146</v>
      </c>
      <c r="C1679" s="5" t="s">
        <v>4055</v>
      </c>
      <c r="D1679" s="4" t="s">
        <v>4467</v>
      </c>
      <c r="E1679" s="4" t="s">
        <v>1291</v>
      </c>
      <c r="F1679" s="4" t="s">
        <v>4468</v>
      </c>
      <c r="G1679" s="5" t="s">
        <v>40</v>
      </c>
      <c r="H1679" s="4" t="s">
        <v>4469</v>
      </c>
      <c r="I1679" s="4" t="s">
        <v>3426</v>
      </c>
      <c r="J1679" s="5" t="s">
        <v>1715</v>
      </c>
      <c r="K1679" s="5" t="s">
        <v>1716</v>
      </c>
      <c r="L1679" s="5" t="s">
        <v>2851</v>
      </c>
      <c r="M1679" s="5" t="s">
        <v>152</v>
      </c>
      <c r="N1679" s="5" t="s">
        <v>4470</v>
      </c>
      <c r="O1679" s="5" t="s">
        <v>4471</v>
      </c>
      <c r="P1679" s="5"/>
      <c r="Q1679" s="5" t="s">
        <v>52</v>
      </c>
      <c r="R1679" s="18">
        <v>1200</v>
      </c>
      <c r="S1679" s="35">
        <v>1200</v>
      </c>
      <c r="T1679" s="4" t="s">
        <v>53</v>
      </c>
      <c r="U1679" s="4" t="s">
        <v>42</v>
      </c>
      <c r="V1679" s="18">
        <v>32800</v>
      </c>
      <c r="W1679" s="18">
        <v>1000</v>
      </c>
      <c r="X1679" s="37">
        <v>1500</v>
      </c>
      <c r="Y1679" s="5"/>
      <c r="Z1679" s="5"/>
      <c r="AA1679" s="5" t="s">
        <v>42</v>
      </c>
      <c r="AB1679" s="5">
        <v>2700</v>
      </c>
    </row>
    <row r="1680" ht="30" customHeight="1" spans="1:28">
      <c r="A1680" s="4">
        <v>1674</v>
      </c>
      <c r="B1680" s="5" t="s">
        <v>3146</v>
      </c>
      <c r="C1680" s="5" t="s">
        <v>4055</v>
      </c>
      <c r="D1680" s="4" t="s">
        <v>4467</v>
      </c>
      <c r="E1680" s="4" t="s">
        <v>1291</v>
      </c>
      <c r="F1680" s="4" t="s">
        <v>4468</v>
      </c>
      <c r="G1680" s="5"/>
      <c r="H1680" s="4" t="s">
        <v>4472</v>
      </c>
      <c r="I1680" s="4" t="s">
        <v>3666</v>
      </c>
      <c r="J1680" s="5"/>
      <c r="K1680" s="5"/>
      <c r="L1680" s="5"/>
      <c r="M1680" s="5"/>
      <c r="N1680" s="5"/>
      <c r="O1680" s="5"/>
      <c r="P1680" s="5"/>
      <c r="Q1680" s="5"/>
      <c r="R1680" s="34"/>
      <c r="S1680" s="35"/>
      <c r="T1680" s="5" t="s">
        <v>41</v>
      </c>
      <c r="U1680" s="5" t="s">
        <v>42</v>
      </c>
      <c r="V1680" s="18">
        <v>19900</v>
      </c>
      <c r="W1680" s="18">
        <v>500</v>
      </c>
      <c r="X1680" s="38"/>
      <c r="Y1680" s="5"/>
      <c r="Z1680" s="5"/>
      <c r="AA1680" s="5"/>
      <c r="AB1680" s="5"/>
    </row>
    <row r="1681" ht="30" customHeight="1" spans="1:28">
      <c r="A1681" s="4">
        <v>1675</v>
      </c>
      <c r="B1681" s="5" t="s">
        <v>3146</v>
      </c>
      <c r="C1681" s="5" t="s">
        <v>4055</v>
      </c>
      <c r="D1681" s="4" t="s">
        <v>4473</v>
      </c>
      <c r="E1681" s="4" t="s">
        <v>1215</v>
      </c>
      <c r="F1681" s="4" t="s">
        <v>4474</v>
      </c>
      <c r="G1681" s="5" t="s">
        <v>40</v>
      </c>
      <c r="H1681" s="4" t="s">
        <v>4475</v>
      </c>
      <c r="I1681" s="4" t="s">
        <v>779</v>
      </c>
      <c r="J1681" s="5" t="s">
        <v>47</v>
      </c>
      <c r="K1681" s="5" t="s">
        <v>436</v>
      </c>
      <c r="L1681" s="5" t="s">
        <v>338</v>
      </c>
      <c r="M1681" s="5" t="s">
        <v>50</v>
      </c>
      <c r="N1681" s="4" t="s">
        <v>3444</v>
      </c>
      <c r="O1681" s="5" t="s">
        <v>532</v>
      </c>
      <c r="P1681" s="5"/>
      <c r="Q1681" s="5" t="s">
        <v>52</v>
      </c>
      <c r="R1681" s="18">
        <v>400</v>
      </c>
      <c r="S1681" s="35">
        <v>400</v>
      </c>
      <c r="T1681" s="4" t="s">
        <v>53</v>
      </c>
      <c r="U1681" s="4" t="s">
        <v>42</v>
      </c>
      <c r="V1681" s="18">
        <v>40428</v>
      </c>
      <c r="W1681" s="18">
        <v>1000</v>
      </c>
      <c r="X1681" s="36">
        <v>1000</v>
      </c>
      <c r="Y1681" s="5"/>
      <c r="Z1681" s="5"/>
      <c r="AA1681" s="5" t="s">
        <v>42</v>
      </c>
      <c r="AB1681" s="5">
        <v>1400</v>
      </c>
    </row>
    <row r="1682" ht="30" customHeight="1" spans="1:28">
      <c r="A1682" s="4">
        <v>1676</v>
      </c>
      <c r="B1682" s="5" t="s">
        <v>3146</v>
      </c>
      <c r="C1682" s="5" t="s">
        <v>4055</v>
      </c>
      <c r="D1682" s="4" t="s">
        <v>4476</v>
      </c>
      <c r="E1682" s="4" t="s">
        <v>4477</v>
      </c>
      <c r="F1682" s="4" t="s">
        <v>4478</v>
      </c>
      <c r="G1682" s="5" t="s">
        <v>40</v>
      </c>
      <c r="H1682" s="4" t="s">
        <v>4476</v>
      </c>
      <c r="I1682" s="4" t="s">
        <v>4477</v>
      </c>
      <c r="J1682" s="5"/>
      <c r="K1682" s="5"/>
      <c r="L1682" s="5"/>
      <c r="M1682" s="5"/>
      <c r="N1682" s="5"/>
      <c r="O1682" s="5"/>
      <c r="P1682" s="5"/>
      <c r="Q1682" s="5"/>
      <c r="R1682" s="34"/>
      <c r="S1682" s="35"/>
      <c r="T1682" s="5" t="s">
        <v>41</v>
      </c>
      <c r="U1682" s="5" t="s">
        <v>42</v>
      </c>
      <c r="V1682" s="18">
        <v>13750</v>
      </c>
      <c r="W1682" s="18">
        <v>300</v>
      </c>
      <c r="X1682" s="37">
        <v>1300</v>
      </c>
      <c r="Y1682" s="5"/>
      <c r="Z1682" s="5"/>
      <c r="AA1682" s="5" t="s">
        <v>42</v>
      </c>
      <c r="AB1682" s="5">
        <v>1300</v>
      </c>
    </row>
    <row r="1683" ht="30" customHeight="1" spans="1:28">
      <c r="A1683" s="4">
        <v>1677</v>
      </c>
      <c r="B1683" s="5" t="s">
        <v>3146</v>
      </c>
      <c r="C1683" s="5" t="s">
        <v>4055</v>
      </c>
      <c r="D1683" s="4" t="s">
        <v>4476</v>
      </c>
      <c r="E1683" s="4" t="s">
        <v>4477</v>
      </c>
      <c r="F1683" s="4" t="s">
        <v>4478</v>
      </c>
      <c r="G1683" s="5"/>
      <c r="H1683" s="4" t="s">
        <v>4479</v>
      </c>
      <c r="I1683" s="4" t="s">
        <v>4480</v>
      </c>
      <c r="J1683" s="5"/>
      <c r="K1683" s="5"/>
      <c r="L1683" s="5"/>
      <c r="M1683" s="5"/>
      <c r="N1683" s="5"/>
      <c r="O1683" s="5"/>
      <c r="P1683" s="5"/>
      <c r="Q1683" s="5"/>
      <c r="R1683" s="34"/>
      <c r="S1683" s="35"/>
      <c r="T1683" s="4" t="s">
        <v>53</v>
      </c>
      <c r="U1683" s="4" t="s">
        <v>42</v>
      </c>
      <c r="V1683" s="18">
        <v>19474</v>
      </c>
      <c r="W1683" s="18">
        <v>700</v>
      </c>
      <c r="X1683" s="39"/>
      <c r="Y1683" s="5"/>
      <c r="Z1683" s="5"/>
      <c r="AA1683" s="5"/>
      <c r="AB1683" s="5"/>
    </row>
    <row r="1684" ht="30" customHeight="1" spans="1:28">
      <c r="A1684" s="4">
        <v>1678</v>
      </c>
      <c r="B1684" s="5" t="s">
        <v>3146</v>
      </c>
      <c r="C1684" s="5" t="s">
        <v>4055</v>
      </c>
      <c r="D1684" s="4" t="s">
        <v>4476</v>
      </c>
      <c r="E1684" s="4" t="s">
        <v>4477</v>
      </c>
      <c r="F1684" s="4" t="s">
        <v>4478</v>
      </c>
      <c r="G1684" s="5"/>
      <c r="H1684" s="4" t="s">
        <v>4481</v>
      </c>
      <c r="I1684" s="4" t="s">
        <v>4482</v>
      </c>
      <c r="J1684" s="5"/>
      <c r="K1684" s="5"/>
      <c r="L1684" s="5"/>
      <c r="M1684" s="5"/>
      <c r="N1684" s="5"/>
      <c r="O1684" s="5"/>
      <c r="P1684" s="5"/>
      <c r="Q1684" s="5"/>
      <c r="R1684" s="34"/>
      <c r="S1684" s="35"/>
      <c r="T1684" s="5" t="s">
        <v>41</v>
      </c>
      <c r="U1684" s="5" t="s">
        <v>42</v>
      </c>
      <c r="V1684" s="18">
        <v>11200</v>
      </c>
      <c r="W1684" s="18">
        <v>300</v>
      </c>
      <c r="X1684" s="38"/>
      <c r="Y1684" s="5"/>
      <c r="Z1684" s="5"/>
      <c r="AA1684" s="5"/>
      <c r="AB1684" s="5"/>
    </row>
    <row r="1685" ht="30" customHeight="1" spans="1:28">
      <c r="A1685" s="4">
        <v>1679</v>
      </c>
      <c r="B1685" s="5" t="s">
        <v>3146</v>
      </c>
      <c r="C1685" s="5" t="s">
        <v>4055</v>
      </c>
      <c r="D1685" s="4" t="s">
        <v>4483</v>
      </c>
      <c r="E1685" s="4" t="s">
        <v>3433</v>
      </c>
      <c r="F1685" s="4" t="s">
        <v>4484</v>
      </c>
      <c r="G1685" s="5" t="s">
        <v>40</v>
      </c>
      <c r="H1685" s="4" t="s">
        <v>4483</v>
      </c>
      <c r="I1685" s="4" t="s">
        <v>3433</v>
      </c>
      <c r="J1685" s="5"/>
      <c r="K1685" s="5"/>
      <c r="L1685" s="5"/>
      <c r="M1685" s="5"/>
      <c r="N1685" s="5"/>
      <c r="O1685" s="5"/>
      <c r="P1685" s="5"/>
      <c r="Q1685" s="5"/>
      <c r="R1685" s="34"/>
      <c r="S1685" s="35"/>
      <c r="T1685" s="4" t="s">
        <v>53</v>
      </c>
      <c r="U1685" s="4" t="s">
        <v>42</v>
      </c>
      <c r="V1685" s="18">
        <v>15570</v>
      </c>
      <c r="W1685" s="18">
        <v>700</v>
      </c>
      <c r="X1685" s="37">
        <v>4500</v>
      </c>
      <c r="Y1685" s="5"/>
      <c r="Z1685" s="5"/>
      <c r="AA1685" s="5" t="s">
        <v>42</v>
      </c>
      <c r="AB1685" s="5">
        <v>4500</v>
      </c>
    </row>
    <row r="1686" ht="30" customHeight="1" spans="1:28">
      <c r="A1686" s="4">
        <v>1680</v>
      </c>
      <c r="B1686" s="5" t="s">
        <v>3146</v>
      </c>
      <c r="C1686" s="5" t="s">
        <v>4055</v>
      </c>
      <c r="D1686" s="4" t="s">
        <v>4483</v>
      </c>
      <c r="E1686" s="4" t="s">
        <v>3433</v>
      </c>
      <c r="F1686" s="4" t="s">
        <v>4484</v>
      </c>
      <c r="G1686" s="5"/>
      <c r="H1686" s="4" t="s">
        <v>4485</v>
      </c>
      <c r="I1686" s="4" t="s">
        <v>3433</v>
      </c>
      <c r="J1686" s="5"/>
      <c r="K1686" s="5"/>
      <c r="L1686" s="5"/>
      <c r="M1686" s="5"/>
      <c r="N1686" s="5"/>
      <c r="O1686" s="5"/>
      <c r="P1686" s="5"/>
      <c r="Q1686" s="5"/>
      <c r="R1686" s="34"/>
      <c r="S1686" s="35"/>
      <c r="T1686" s="4" t="s">
        <v>53</v>
      </c>
      <c r="U1686" s="5" t="s">
        <v>52</v>
      </c>
      <c r="V1686" s="18">
        <v>59460</v>
      </c>
      <c r="W1686" s="18">
        <v>3200</v>
      </c>
      <c r="X1686" s="39"/>
      <c r="Y1686" s="5"/>
      <c r="Z1686" s="5"/>
      <c r="AA1686" s="5"/>
      <c r="AB1686" s="5"/>
    </row>
    <row r="1687" ht="30" customHeight="1" spans="1:28">
      <c r="A1687" s="4">
        <v>1681</v>
      </c>
      <c r="B1687" s="5" t="s">
        <v>3146</v>
      </c>
      <c r="C1687" s="5" t="s">
        <v>4055</v>
      </c>
      <c r="D1687" s="4" t="s">
        <v>4483</v>
      </c>
      <c r="E1687" s="4" t="s">
        <v>3433</v>
      </c>
      <c r="F1687" s="4" t="s">
        <v>4484</v>
      </c>
      <c r="G1687" s="5"/>
      <c r="H1687" s="4" t="s">
        <v>4486</v>
      </c>
      <c r="I1687" s="4" t="s">
        <v>4487</v>
      </c>
      <c r="J1687" s="5"/>
      <c r="K1687" s="5"/>
      <c r="L1687" s="5"/>
      <c r="M1687" s="5"/>
      <c r="N1687" s="5"/>
      <c r="O1687" s="5"/>
      <c r="P1687" s="5"/>
      <c r="Q1687" s="5"/>
      <c r="R1687" s="34"/>
      <c r="S1687" s="35"/>
      <c r="T1687" s="5" t="s">
        <v>41</v>
      </c>
      <c r="U1687" s="5" t="s">
        <v>42</v>
      </c>
      <c r="V1687" s="18">
        <v>30625</v>
      </c>
      <c r="W1687" s="18">
        <v>600</v>
      </c>
      <c r="X1687" s="38"/>
      <c r="Y1687" s="5"/>
      <c r="Z1687" s="5"/>
      <c r="AA1687" s="5"/>
      <c r="AB1687" s="5"/>
    </row>
    <row r="1688" ht="30" customHeight="1" spans="1:28">
      <c r="A1688" s="4">
        <v>1682</v>
      </c>
      <c r="B1688" s="5" t="s">
        <v>3146</v>
      </c>
      <c r="C1688" s="5" t="s">
        <v>4055</v>
      </c>
      <c r="D1688" s="4" t="s">
        <v>4488</v>
      </c>
      <c r="E1688" s="4" t="s">
        <v>1906</v>
      </c>
      <c r="F1688" s="4" t="s">
        <v>4489</v>
      </c>
      <c r="G1688" s="5" t="s">
        <v>40</v>
      </c>
      <c r="H1688" s="4" t="s">
        <v>4490</v>
      </c>
      <c r="I1688" s="4" t="s">
        <v>3426</v>
      </c>
      <c r="J1688" s="5"/>
      <c r="K1688" s="5"/>
      <c r="L1688" s="5"/>
      <c r="M1688" s="5"/>
      <c r="N1688" s="5"/>
      <c r="O1688" s="5"/>
      <c r="P1688" s="5"/>
      <c r="Q1688" s="5"/>
      <c r="R1688" s="34"/>
      <c r="S1688" s="35"/>
      <c r="T1688" s="5" t="s">
        <v>41</v>
      </c>
      <c r="U1688" s="5" t="s">
        <v>42</v>
      </c>
      <c r="V1688" s="18">
        <v>55980</v>
      </c>
      <c r="W1688" s="18">
        <v>800</v>
      </c>
      <c r="X1688" s="37">
        <v>2000</v>
      </c>
      <c r="Y1688" s="5"/>
      <c r="Z1688" s="5"/>
      <c r="AA1688" s="5" t="s">
        <v>42</v>
      </c>
      <c r="AB1688" s="5">
        <v>2000</v>
      </c>
    </row>
    <row r="1689" ht="30" customHeight="1" spans="1:28">
      <c r="A1689" s="4">
        <v>1683</v>
      </c>
      <c r="B1689" s="5" t="s">
        <v>3146</v>
      </c>
      <c r="C1689" s="5" t="s">
        <v>4055</v>
      </c>
      <c r="D1689" s="4" t="s">
        <v>4488</v>
      </c>
      <c r="E1689" s="4" t="s">
        <v>1906</v>
      </c>
      <c r="F1689" s="4" t="s">
        <v>4489</v>
      </c>
      <c r="G1689" s="5"/>
      <c r="H1689" s="4" t="s">
        <v>4491</v>
      </c>
      <c r="I1689" s="4" t="s">
        <v>3503</v>
      </c>
      <c r="J1689" s="5"/>
      <c r="K1689" s="5"/>
      <c r="L1689" s="5"/>
      <c r="M1689" s="5"/>
      <c r="N1689" s="5"/>
      <c r="O1689" s="5"/>
      <c r="P1689" s="5"/>
      <c r="Q1689" s="5"/>
      <c r="R1689" s="34"/>
      <c r="S1689" s="35"/>
      <c r="T1689" s="4" t="s">
        <v>53</v>
      </c>
      <c r="U1689" s="4" t="s">
        <v>42</v>
      </c>
      <c r="V1689" s="18">
        <v>50609</v>
      </c>
      <c r="W1689" s="18">
        <v>1200</v>
      </c>
      <c r="X1689" s="38"/>
      <c r="Y1689" s="5"/>
      <c r="Z1689" s="5"/>
      <c r="AA1689" s="5"/>
      <c r="AB1689" s="5"/>
    </row>
    <row r="1690" ht="30" customHeight="1" spans="1:28">
      <c r="A1690" s="4">
        <v>1684</v>
      </c>
      <c r="B1690" s="5" t="s">
        <v>3146</v>
      </c>
      <c r="C1690" s="5" t="s">
        <v>4055</v>
      </c>
      <c r="D1690" s="4" t="s">
        <v>4492</v>
      </c>
      <c r="E1690" s="4" t="s">
        <v>1291</v>
      </c>
      <c r="F1690" s="4" t="s">
        <v>4493</v>
      </c>
      <c r="G1690" s="5" t="s">
        <v>40</v>
      </c>
      <c r="H1690" s="4" t="s">
        <v>4494</v>
      </c>
      <c r="I1690" s="4" t="s">
        <v>3559</v>
      </c>
      <c r="J1690" s="5"/>
      <c r="K1690" s="5"/>
      <c r="L1690" s="5"/>
      <c r="M1690" s="5"/>
      <c r="N1690" s="5"/>
      <c r="O1690" s="5"/>
      <c r="P1690" s="5"/>
      <c r="Q1690" s="5"/>
      <c r="R1690" s="34"/>
      <c r="S1690" s="35"/>
      <c r="T1690" s="5" t="s">
        <v>41</v>
      </c>
      <c r="U1690" s="5" t="s">
        <v>42</v>
      </c>
      <c r="V1690" s="18">
        <v>11339</v>
      </c>
      <c r="W1690" s="18">
        <v>300</v>
      </c>
      <c r="X1690" s="37">
        <v>1800</v>
      </c>
      <c r="Y1690" s="5"/>
      <c r="Z1690" s="5"/>
      <c r="AA1690" s="5" t="s">
        <v>42</v>
      </c>
      <c r="AB1690" s="5">
        <v>1800</v>
      </c>
    </row>
    <row r="1691" ht="30" customHeight="1" spans="1:28">
      <c r="A1691" s="4">
        <v>1685</v>
      </c>
      <c r="B1691" s="5" t="s">
        <v>3146</v>
      </c>
      <c r="C1691" s="5" t="s">
        <v>4055</v>
      </c>
      <c r="D1691" s="4" t="s">
        <v>4492</v>
      </c>
      <c r="E1691" s="4" t="s">
        <v>1291</v>
      </c>
      <c r="F1691" s="4" t="s">
        <v>4493</v>
      </c>
      <c r="G1691" s="5"/>
      <c r="H1691" s="4" t="s">
        <v>4495</v>
      </c>
      <c r="I1691" s="4" t="s">
        <v>1291</v>
      </c>
      <c r="J1691" s="5"/>
      <c r="K1691" s="5"/>
      <c r="L1691" s="5"/>
      <c r="M1691" s="5"/>
      <c r="N1691" s="5"/>
      <c r="O1691" s="5"/>
      <c r="P1691" s="5"/>
      <c r="Q1691" s="5"/>
      <c r="R1691" s="34"/>
      <c r="S1691" s="35"/>
      <c r="T1691" s="5" t="s">
        <v>41</v>
      </c>
      <c r="U1691" s="5" t="s">
        <v>42</v>
      </c>
      <c r="V1691" s="18">
        <v>63110</v>
      </c>
      <c r="W1691" s="18">
        <v>800</v>
      </c>
      <c r="X1691" s="39"/>
      <c r="Y1691" s="5"/>
      <c r="Z1691" s="5"/>
      <c r="AA1691" s="5"/>
      <c r="AB1691" s="5"/>
    </row>
    <row r="1692" ht="30" customHeight="1" spans="1:28">
      <c r="A1692" s="4">
        <v>1686</v>
      </c>
      <c r="B1692" s="5" t="s">
        <v>3146</v>
      </c>
      <c r="C1692" s="5" t="s">
        <v>4055</v>
      </c>
      <c r="D1692" s="4" t="s">
        <v>4492</v>
      </c>
      <c r="E1692" s="4" t="s">
        <v>1291</v>
      </c>
      <c r="F1692" s="4" t="s">
        <v>4493</v>
      </c>
      <c r="G1692" s="5"/>
      <c r="H1692" s="4" t="s">
        <v>4492</v>
      </c>
      <c r="I1692" s="4" t="s">
        <v>1291</v>
      </c>
      <c r="J1692" s="5"/>
      <c r="K1692" s="5"/>
      <c r="L1692" s="5"/>
      <c r="M1692" s="5"/>
      <c r="N1692" s="5"/>
      <c r="O1692" s="5"/>
      <c r="P1692" s="5"/>
      <c r="Q1692" s="5"/>
      <c r="R1692" s="34"/>
      <c r="S1692" s="35"/>
      <c r="T1692" s="4" t="s">
        <v>53</v>
      </c>
      <c r="U1692" s="4" t="s">
        <v>42</v>
      </c>
      <c r="V1692" s="18">
        <v>17357</v>
      </c>
      <c r="W1692" s="18">
        <v>700</v>
      </c>
      <c r="X1692" s="38"/>
      <c r="Y1692" s="5"/>
      <c r="Z1692" s="5"/>
      <c r="AA1692" s="5"/>
      <c r="AB1692" s="5"/>
    </row>
    <row r="1693" ht="30" customHeight="1" spans="1:28">
      <c r="A1693" s="4">
        <v>1687</v>
      </c>
      <c r="B1693" s="5" t="s">
        <v>3146</v>
      </c>
      <c r="C1693" s="5" t="s">
        <v>4055</v>
      </c>
      <c r="D1693" s="4" t="s">
        <v>4496</v>
      </c>
      <c r="E1693" s="4" t="s">
        <v>3606</v>
      </c>
      <c r="F1693" s="4" t="s">
        <v>4497</v>
      </c>
      <c r="G1693" s="5" t="s">
        <v>40</v>
      </c>
      <c r="H1693" s="4" t="s">
        <v>4496</v>
      </c>
      <c r="I1693" s="4" t="s">
        <v>3606</v>
      </c>
      <c r="J1693" s="5"/>
      <c r="K1693" s="5"/>
      <c r="L1693" s="5"/>
      <c r="M1693" s="5"/>
      <c r="N1693" s="5"/>
      <c r="O1693" s="5"/>
      <c r="P1693" s="5"/>
      <c r="Q1693" s="5"/>
      <c r="R1693" s="34"/>
      <c r="S1693" s="35"/>
      <c r="T1693" s="5" t="s">
        <v>41</v>
      </c>
      <c r="U1693" s="5" t="s">
        <v>42</v>
      </c>
      <c r="V1693" s="18">
        <v>23619</v>
      </c>
      <c r="W1693" s="18">
        <v>500</v>
      </c>
      <c r="X1693" s="37">
        <v>1200</v>
      </c>
      <c r="Y1693" s="5"/>
      <c r="Z1693" s="5"/>
      <c r="AA1693" s="5" t="s">
        <v>42</v>
      </c>
      <c r="AB1693" s="5">
        <v>1200</v>
      </c>
    </row>
    <row r="1694" ht="30" customHeight="1" spans="1:28">
      <c r="A1694" s="4">
        <v>1688</v>
      </c>
      <c r="B1694" s="5" t="s">
        <v>3146</v>
      </c>
      <c r="C1694" s="5" t="s">
        <v>4055</v>
      </c>
      <c r="D1694" s="4" t="s">
        <v>4496</v>
      </c>
      <c r="E1694" s="4" t="s">
        <v>3606</v>
      </c>
      <c r="F1694" s="4" t="s">
        <v>4497</v>
      </c>
      <c r="G1694" s="5"/>
      <c r="H1694" s="4" t="s">
        <v>4498</v>
      </c>
      <c r="I1694" s="4" t="s">
        <v>4499</v>
      </c>
      <c r="J1694" s="5"/>
      <c r="K1694" s="5"/>
      <c r="L1694" s="5"/>
      <c r="M1694" s="5"/>
      <c r="N1694" s="5"/>
      <c r="O1694" s="5"/>
      <c r="P1694" s="5"/>
      <c r="Q1694" s="5"/>
      <c r="R1694" s="34"/>
      <c r="S1694" s="35"/>
      <c r="T1694" s="4" t="s">
        <v>53</v>
      </c>
      <c r="U1694" s="4" t="s">
        <v>42</v>
      </c>
      <c r="V1694" s="18">
        <v>15945</v>
      </c>
      <c r="W1694" s="18">
        <v>700</v>
      </c>
      <c r="X1694" s="38"/>
      <c r="Y1694" s="5"/>
      <c r="Z1694" s="5"/>
      <c r="AA1694" s="5"/>
      <c r="AB1694" s="5"/>
    </row>
    <row r="1695" ht="30" customHeight="1" spans="1:28">
      <c r="A1695" s="4">
        <v>1689</v>
      </c>
      <c r="B1695" s="5" t="s">
        <v>3146</v>
      </c>
      <c r="C1695" s="5" t="s">
        <v>4055</v>
      </c>
      <c r="D1695" s="4" t="s">
        <v>4500</v>
      </c>
      <c r="E1695" s="4" t="s">
        <v>3473</v>
      </c>
      <c r="F1695" s="4" t="s">
        <v>4501</v>
      </c>
      <c r="G1695" s="5" t="s">
        <v>40</v>
      </c>
      <c r="H1695" s="4" t="s">
        <v>4500</v>
      </c>
      <c r="I1695" s="4" t="s">
        <v>3473</v>
      </c>
      <c r="J1695" s="5"/>
      <c r="K1695" s="5"/>
      <c r="L1695" s="5"/>
      <c r="M1695" s="5"/>
      <c r="N1695" s="5"/>
      <c r="O1695" s="5"/>
      <c r="P1695" s="5"/>
      <c r="Q1695" s="5"/>
      <c r="R1695" s="34"/>
      <c r="S1695" s="35"/>
      <c r="T1695" s="4" t="s">
        <v>53</v>
      </c>
      <c r="U1695" s="4" t="s">
        <v>42</v>
      </c>
      <c r="V1695" s="18">
        <v>33447</v>
      </c>
      <c r="W1695" s="18">
        <v>1000</v>
      </c>
      <c r="X1695" s="37">
        <v>1500</v>
      </c>
      <c r="Y1695" s="5"/>
      <c r="Z1695" s="5"/>
      <c r="AA1695" s="5" t="s">
        <v>42</v>
      </c>
      <c r="AB1695" s="5">
        <v>1500</v>
      </c>
    </row>
    <row r="1696" ht="30" customHeight="1" spans="1:28">
      <c r="A1696" s="4">
        <v>1690</v>
      </c>
      <c r="B1696" s="5" t="s">
        <v>3146</v>
      </c>
      <c r="C1696" s="5" t="s">
        <v>4055</v>
      </c>
      <c r="D1696" s="4" t="s">
        <v>4500</v>
      </c>
      <c r="E1696" s="4" t="s">
        <v>3473</v>
      </c>
      <c r="F1696" s="4" t="s">
        <v>4501</v>
      </c>
      <c r="G1696" s="5"/>
      <c r="H1696" s="4" t="s">
        <v>4502</v>
      </c>
      <c r="I1696" s="4" t="s">
        <v>4350</v>
      </c>
      <c r="J1696" s="5"/>
      <c r="K1696" s="5"/>
      <c r="L1696" s="5"/>
      <c r="M1696" s="5"/>
      <c r="N1696" s="5"/>
      <c r="O1696" s="5"/>
      <c r="P1696" s="5"/>
      <c r="Q1696" s="5"/>
      <c r="R1696" s="34"/>
      <c r="S1696" s="35"/>
      <c r="T1696" s="4" t="s">
        <v>53</v>
      </c>
      <c r="U1696" s="4" t="s">
        <v>42</v>
      </c>
      <c r="V1696" s="18">
        <v>10688</v>
      </c>
      <c r="W1696" s="18">
        <v>500</v>
      </c>
      <c r="X1696" s="38"/>
      <c r="Y1696" s="5"/>
      <c r="Z1696" s="5"/>
      <c r="AA1696" s="5"/>
      <c r="AB1696" s="5"/>
    </row>
    <row r="1697" ht="30" customHeight="1" spans="1:28">
      <c r="A1697" s="4">
        <v>1691</v>
      </c>
      <c r="B1697" s="5" t="s">
        <v>3146</v>
      </c>
      <c r="C1697" s="5" t="s">
        <v>4055</v>
      </c>
      <c r="D1697" s="4" t="s">
        <v>3141</v>
      </c>
      <c r="E1697" s="4" t="s">
        <v>3426</v>
      </c>
      <c r="F1697" s="4" t="s">
        <v>4503</v>
      </c>
      <c r="G1697" s="5" t="s">
        <v>40</v>
      </c>
      <c r="H1697" s="4" t="s">
        <v>3141</v>
      </c>
      <c r="I1697" s="4" t="s">
        <v>3426</v>
      </c>
      <c r="J1697" s="5"/>
      <c r="K1697" s="5"/>
      <c r="L1697" s="5"/>
      <c r="M1697" s="5"/>
      <c r="N1697" s="5"/>
      <c r="O1697" s="5"/>
      <c r="P1697" s="5"/>
      <c r="Q1697" s="5"/>
      <c r="R1697" s="34"/>
      <c r="S1697" s="35"/>
      <c r="T1697" s="5" t="s">
        <v>41</v>
      </c>
      <c r="U1697" s="5" t="s">
        <v>42</v>
      </c>
      <c r="V1697" s="18">
        <v>27000</v>
      </c>
      <c r="W1697" s="18">
        <v>500</v>
      </c>
      <c r="X1697" s="37">
        <v>1200</v>
      </c>
      <c r="Y1697" s="5"/>
      <c r="Z1697" s="5"/>
      <c r="AA1697" s="5" t="s">
        <v>42</v>
      </c>
      <c r="AB1697" s="5">
        <v>1200</v>
      </c>
    </row>
    <row r="1698" ht="30" customHeight="1" spans="1:28">
      <c r="A1698" s="4">
        <v>1692</v>
      </c>
      <c r="B1698" s="5" t="s">
        <v>3146</v>
      </c>
      <c r="C1698" s="5" t="s">
        <v>4055</v>
      </c>
      <c r="D1698" s="4" t="s">
        <v>3141</v>
      </c>
      <c r="E1698" s="4" t="s">
        <v>3426</v>
      </c>
      <c r="F1698" s="4" t="s">
        <v>4503</v>
      </c>
      <c r="G1698" s="5"/>
      <c r="H1698" s="4" t="s">
        <v>4504</v>
      </c>
      <c r="I1698" s="4" t="s">
        <v>4505</v>
      </c>
      <c r="J1698" s="5"/>
      <c r="K1698" s="5"/>
      <c r="L1698" s="5"/>
      <c r="M1698" s="5"/>
      <c r="N1698" s="5"/>
      <c r="O1698" s="5"/>
      <c r="P1698" s="5"/>
      <c r="Q1698" s="5"/>
      <c r="R1698" s="34"/>
      <c r="S1698" s="35"/>
      <c r="T1698" s="4" t="s">
        <v>53</v>
      </c>
      <c r="U1698" s="4" t="s">
        <v>42</v>
      </c>
      <c r="V1698" s="18">
        <v>27145</v>
      </c>
      <c r="W1698" s="18">
        <v>700</v>
      </c>
      <c r="X1698" s="38"/>
      <c r="Y1698" s="5"/>
      <c r="Z1698" s="5"/>
      <c r="AA1698" s="5"/>
      <c r="AB1698" s="5"/>
    </row>
    <row r="1699" ht="30" customHeight="1" spans="1:28">
      <c r="A1699" s="4">
        <v>1693</v>
      </c>
      <c r="B1699" s="5" t="s">
        <v>3146</v>
      </c>
      <c r="C1699" s="5" t="s">
        <v>4055</v>
      </c>
      <c r="D1699" s="4" t="s">
        <v>4506</v>
      </c>
      <c r="E1699" s="4" t="s">
        <v>1300</v>
      </c>
      <c r="F1699" s="4" t="s">
        <v>1043</v>
      </c>
      <c r="G1699" s="5" t="s">
        <v>40</v>
      </c>
      <c r="H1699" s="4" t="s">
        <v>4507</v>
      </c>
      <c r="I1699" s="4" t="s">
        <v>3480</v>
      </c>
      <c r="J1699" s="5"/>
      <c r="K1699" s="5"/>
      <c r="L1699" s="5"/>
      <c r="M1699" s="5"/>
      <c r="N1699" s="5"/>
      <c r="O1699" s="5"/>
      <c r="P1699" s="5"/>
      <c r="Q1699" s="5"/>
      <c r="R1699" s="34"/>
      <c r="S1699" s="35"/>
      <c r="T1699" s="5" t="s">
        <v>41</v>
      </c>
      <c r="U1699" s="5" t="s">
        <v>42</v>
      </c>
      <c r="V1699" s="18">
        <v>23900</v>
      </c>
      <c r="W1699" s="18">
        <v>500</v>
      </c>
      <c r="X1699" s="37">
        <v>800</v>
      </c>
      <c r="Y1699" s="5"/>
      <c r="Z1699" s="5"/>
      <c r="AA1699" s="5" t="s">
        <v>42</v>
      </c>
      <c r="AB1699" s="5">
        <v>800</v>
      </c>
    </row>
    <row r="1700" ht="30" customHeight="1" spans="1:28">
      <c r="A1700" s="4">
        <v>1694</v>
      </c>
      <c r="B1700" s="5" t="s">
        <v>3146</v>
      </c>
      <c r="C1700" s="5" t="s">
        <v>4055</v>
      </c>
      <c r="D1700" s="4" t="s">
        <v>4506</v>
      </c>
      <c r="E1700" s="4" t="s">
        <v>1300</v>
      </c>
      <c r="F1700" s="4" t="s">
        <v>1043</v>
      </c>
      <c r="G1700" s="5"/>
      <c r="H1700" s="4" t="s">
        <v>4506</v>
      </c>
      <c r="I1700" s="4" t="s">
        <v>1300</v>
      </c>
      <c r="J1700" s="5"/>
      <c r="K1700" s="5"/>
      <c r="L1700" s="5"/>
      <c r="M1700" s="5"/>
      <c r="N1700" s="5"/>
      <c r="O1700" s="5"/>
      <c r="P1700" s="5"/>
      <c r="Q1700" s="5"/>
      <c r="R1700" s="34"/>
      <c r="S1700" s="35"/>
      <c r="T1700" s="5" t="s">
        <v>41</v>
      </c>
      <c r="U1700" s="5" t="s">
        <v>42</v>
      </c>
      <c r="V1700" s="18">
        <v>11959</v>
      </c>
      <c r="W1700" s="18">
        <v>300</v>
      </c>
      <c r="X1700" s="38"/>
      <c r="Y1700" s="5"/>
      <c r="Z1700" s="5"/>
      <c r="AA1700" s="5"/>
      <c r="AB1700" s="5"/>
    </row>
    <row r="1701" ht="30" customHeight="1" spans="1:28">
      <c r="A1701" s="4">
        <v>1695</v>
      </c>
      <c r="B1701" s="5" t="s">
        <v>3146</v>
      </c>
      <c r="C1701" s="5" t="s">
        <v>4055</v>
      </c>
      <c r="D1701" s="4" t="s">
        <v>4508</v>
      </c>
      <c r="E1701" s="4" t="s">
        <v>4509</v>
      </c>
      <c r="F1701" s="4" t="s">
        <v>4510</v>
      </c>
      <c r="G1701" s="5" t="s">
        <v>40</v>
      </c>
      <c r="H1701" s="4" t="s">
        <v>4511</v>
      </c>
      <c r="I1701" s="4" t="s">
        <v>3503</v>
      </c>
      <c r="J1701" s="5"/>
      <c r="K1701" s="5"/>
      <c r="L1701" s="5"/>
      <c r="M1701" s="5"/>
      <c r="N1701" s="5"/>
      <c r="O1701" s="5"/>
      <c r="P1701" s="5"/>
      <c r="Q1701" s="5"/>
      <c r="R1701" s="34"/>
      <c r="S1701" s="35"/>
      <c r="T1701" s="5" t="s">
        <v>41</v>
      </c>
      <c r="U1701" s="5" t="s">
        <v>42</v>
      </c>
      <c r="V1701" s="18">
        <v>50000</v>
      </c>
      <c r="W1701" s="18">
        <v>800</v>
      </c>
      <c r="X1701" s="37">
        <v>2900</v>
      </c>
      <c r="Y1701" s="5"/>
      <c r="Z1701" s="5"/>
      <c r="AA1701" s="5" t="s">
        <v>42</v>
      </c>
      <c r="AB1701" s="5">
        <v>2900</v>
      </c>
    </row>
    <row r="1702" ht="30" customHeight="1" spans="1:28">
      <c r="A1702" s="4">
        <v>1696</v>
      </c>
      <c r="B1702" s="5" t="s">
        <v>3146</v>
      </c>
      <c r="C1702" s="5" t="s">
        <v>4055</v>
      </c>
      <c r="D1702" s="4" t="s">
        <v>4508</v>
      </c>
      <c r="E1702" s="4" t="s">
        <v>4509</v>
      </c>
      <c r="F1702" s="4" t="s">
        <v>4510</v>
      </c>
      <c r="G1702" s="5"/>
      <c r="H1702" s="4" t="s">
        <v>4512</v>
      </c>
      <c r="I1702" s="4" t="s">
        <v>4069</v>
      </c>
      <c r="J1702" s="5"/>
      <c r="K1702" s="5"/>
      <c r="L1702" s="5"/>
      <c r="M1702" s="5"/>
      <c r="N1702" s="5"/>
      <c r="O1702" s="5"/>
      <c r="P1702" s="5"/>
      <c r="Q1702" s="5"/>
      <c r="R1702" s="34"/>
      <c r="S1702" s="35"/>
      <c r="T1702" s="4" t="s">
        <v>53</v>
      </c>
      <c r="U1702" s="4" t="s">
        <v>42</v>
      </c>
      <c r="V1702" s="18">
        <v>12519</v>
      </c>
      <c r="W1702" s="18">
        <v>500</v>
      </c>
      <c r="X1702" s="39"/>
      <c r="Y1702" s="5"/>
      <c r="Z1702" s="5"/>
      <c r="AA1702" s="5"/>
      <c r="AB1702" s="5"/>
    </row>
    <row r="1703" ht="30" customHeight="1" spans="1:28">
      <c r="A1703" s="4">
        <v>1697</v>
      </c>
      <c r="B1703" s="5" t="s">
        <v>3146</v>
      </c>
      <c r="C1703" s="5" t="s">
        <v>4055</v>
      </c>
      <c r="D1703" s="4" t="s">
        <v>4508</v>
      </c>
      <c r="E1703" s="4" t="s">
        <v>4509</v>
      </c>
      <c r="F1703" s="4" t="s">
        <v>4510</v>
      </c>
      <c r="G1703" s="5"/>
      <c r="H1703" s="4" t="s">
        <v>4513</v>
      </c>
      <c r="I1703" s="4" t="s">
        <v>3483</v>
      </c>
      <c r="J1703" s="5"/>
      <c r="K1703" s="5"/>
      <c r="L1703" s="5"/>
      <c r="M1703" s="5"/>
      <c r="N1703" s="5"/>
      <c r="O1703" s="5"/>
      <c r="P1703" s="5"/>
      <c r="Q1703" s="5"/>
      <c r="R1703" s="34"/>
      <c r="S1703" s="35"/>
      <c r="T1703" s="5" t="s">
        <v>41</v>
      </c>
      <c r="U1703" s="5" t="s">
        <v>42</v>
      </c>
      <c r="V1703" s="18">
        <v>53815</v>
      </c>
      <c r="W1703" s="18">
        <v>800</v>
      </c>
      <c r="X1703" s="39"/>
      <c r="Y1703" s="5"/>
      <c r="Z1703" s="5"/>
      <c r="AA1703" s="5"/>
      <c r="AB1703" s="5"/>
    </row>
    <row r="1704" ht="30" customHeight="1" spans="1:28">
      <c r="A1704" s="4">
        <v>1698</v>
      </c>
      <c r="B1704" s="5" t="s">
        <v>3146</v>
      </c>
      <c r="C1704" s="5" t="s">
        <v>4055</v>
      </c>
      <c r="D1704" s="4" t="s">
        <v>4508</v>
      </c>
      <c r="E1704" s="4" t="s">
        <v>4509</v>
      </c>
      <c r="F1704" s="4" t="s">
        <v>4510</v>
      </c>
      <c r="G1704" s="5"/>
      <c r="H1704" s="4" t="s">
        <v>3520</v>
      </c>
      <c r="I1704" s="4" t="s">
        <v>3426</v>
      </c>
      <c r="J1704" s="5"/>
      <c r="K1704" s="5"/>
      <c r="L1704" s="5"/>
      <c r="M1704" s="5"/>
      <c r="N1704" s="5"/>
      <c r="O1704" s="5"/>
      <c r="P1704" s="5"/>
      <c r="Q1704" s="5"/>
      <c r="R1704" s="34"/>
      <c r="S1704" s="35"/>
      <c r="T1704" s="5" t="s">
        <v>41</v>
      </c>
      <c r="U1704" s="5" t="s">
        <v>42</v>
      </c>
      <c r="V1704" s="18">
        <v>54640</v>
      </c>
      <c r="W1704" s="18">
        <v>800</v>
      </c>
      <c r="X1704" s="38"/>
      <c r="Y1704" s="5"/>
      <c r="Z1704" s="5"/>
      <c r="AA1704" s="5"/>
      <c r="AB1704" s="5"/>
    </row>
    <row r="1705" ht="30" customHeight="1" spans="1:28">
      <c r="A1705" s="4">
        <v>1699</v>
      </c>
      <c r="B1705" s="5" t="s">
        <v>3146</v>
      </c>
      <c r="C1705" s="5" t="s">
        <v>4055</v>
      </c>
      <c r="D1705" s="4" t="s">
        <v>4514</v>
      </c>
      <c r="E1705" s="4" t="s">
        <v>3436</v>
      </c>
      <c r="F1705" s="4" t="s">
        <v>4515</v>
      </c>
      <c r="G1705" s="5" t="s">
        <v>40</v>
      </c>
      <c r="H1705" s="4" t="s">
        <v>4516</v>
      </c>
      <c r="I1705" s="4" t="s">
        <v>3455</v>
      </c>
      <c r="J1705" s="5"/>
      <c r="K1705" s="5"/>
      <c r="L1705" s="5"/>
      <c r="M1705" s="5"/>
      <c r="N1705" s="5"/>
      <c r="O1705" s="5"/>
      <c r="P1705" s="5"/>
      <c r="Q1705" s="5"/>
      <c r="R1705" s="34"/>
      <c r="S1705" s="35"/>
      <c r="T1705" s="5" t="s">
        <v>41</v>
      </c>
      <c r="U1705" s="5" t="s">
        <v>42</v>
      </c>
      <c r="V1705" s="18">
        <v>66000</v>
      </c>
      <c r="W1705" s="18">
        <v>800</v>
      </c>
      <c r="X1705" s="37">
        <v>1900</v>
      </c>
      <c r="Y1705" s="5"/>
      <c r="Z1705" s="5"/>
      <c r="AA1705" s="5" t="s">
        <v>42</v>
      </c>
      <c r="AB1705" s="5">
        <v>1900</v>
      </c>
    </row>
    <row r="1706" ht="30" customHeight="1" spans="1:28">
      <c r="A1706" s="4">
        <v>1700</v>
      </c>
      <c r="B1706" s="5" t="s">
        <v>3146</v>
      </c>
      <c r="C1706" s="5" t="s">
        <v>4055</v>
      </c>
      <c r="D1706" s="4" t="s">
        <v>4514</v>
      </c>
      <c r="E1706" s="4" t="s">
        <v>3436</v>
      </c>
      <c r="F1706" s="4" t="s">
        <v>4515</v>
      </c>
      <c r="G1706" s="5"/>
      <c r="H1706" s="4" t="s">
        <v>4517</v>
      </c>
      <c r="I1706" s="4" t="s">
        <v>1906</v>
      </c>
      <c r="J1706" s="5"/>
      <c r="K1706" s="5"/>
      <c r="L1706" s="5"/>
      <c r="M1706" s="5"/>
      <c r="N1706" s="5"/>
      <c r="O1706" s="5"/>
      <c r="P1706" s="5"/>
      <c r="Q1706" s="5"/>
      <c r="R1706" s="34"/>
      <c r="S1706" s="35"/>
      <c r="T1706" s="5" t="s">
        <v>41</v>
      </c>
      <c r="U1706" s="5" t="s">
        <v>42</v>
      </c>
      <c r="V1706" s="18">
        <v>42100</v>
      </c>
      <c r="W1706" s="18">
        <v>600</v>
      </c>
      <c r="X1706" s="39"/>
      <c r="Y1706" s="5"/>
      <c r="Z1706" s="5"/>
      <c r="AA1706" s="5"/>
      <c r="AB1706" s="5"/>
    </row>
    <row r="1707" ht="30" customHeight="1" spans="1:28">
      <c r="A1707" s="4">
        <v>1701</v>
      </c>
      <c r="B1707" s="5" t="s">
        <v>3146</v>
      </c>
      <c r="C1707" s="5" t="s">
        <v>4055</v>
      </c>
      <c r="D1707" s="4" t="s">
        <v>4514</v>
      </c>
      <c r="E1707" s="4" t="s">
        <v>3436</v>
      </c>
      <c r="F1707" s="4" t="s">
        <v>4515</v>
      </c>
      <c r="G1707" s="5"/>
      <c r="H1707" s="4" t="s">
        <v>4518</v>
      </c>
      <c r="I1707" s="4" t="s">
        <v>4519</v>
      </c>
      <c r="J1707" s="5"/>
      <c r="K1707" s="5"/>
      <c r="L1707" s="5"/>
      <c r="M1707" s="5"/>
      <c r="N1707" s="5"/>
      <c r="O1707" s="5"/>
      <c r="P1707" s="5"/>
      <c r="Q1707" s="5"/>
      <c r="R1707" s="34"/>
      <c r="S1707" s="35"/>
      <c r="T1707" s="4" t="s">
        <v>53</v>
      </c>
      <c r="U1707" s="4" t="s">
        <v>42</v>
      </c>
      <c r="V1707" s="18">
        <v>10876</v>
      </c>
      <c r="W1707" s="18">
        <v>500</v>
      </c>
      <c r="X1707" s="38"/>
      <c r="Y1707" s="5"/>
      <c r="Z1707" s="5"/>
      <c r="AA1707" s="5"/>
      <c r="AB1707" s="5"/>
    </row>
    <row r="1708" ht="30" customHeight="1" spans="1:28">
      <c r="A1708" s="4">
        <v>1702</v>
      </c>
      <c r="B1708" s="5" t="s">
        <v>3146</v>
      </c>
      <c r="C1708" s="5" t="s">
        <v>4055</v>
      </c>
      <c r="D1708" s="4" t="s">
        <v>4520</v>
      </c>
      <c r="E1708" s="4" t="s">
        <v>3606</v>
      </c>
      <c r="F1708" s="4" t="s">
        <v>4521</v>
      </c>
      <c r="G1708" s="5" t="s">
        <v>40</v>
      </c>
      <c r="H1708" s="4" t="s">
        <v>4522</v>
      </c>
      <c r="I1708" s="4" t="s">
        <v>3426</v>
      </c>
      <c r="J1708" s="5"/>
      <c r="K1708" s="5"/>
      <c r="L1708" s="5"/>
      <c r="M1708" s="5"/>
      <c r="N1708" s="5"/>
      <c r="O1708" s="5"/>
      <c r="P1708" s="5"/>
      <c r="Q1708" s="5"/>
      <c r="R1708" s="34"/>
      <c r="S1708" s="35"/>
      <c r="T1708" s="5" t="s">
        <v>41</v>
      </c>
      <c r="U1708" s="5" t="s">
        <v>42</v>
      </c>
      <c r="V1708" s="18">
        <v>52000</v>
      </c>
      <c r="W1708" s="18">
        <v>800</v>
      </c>
      <c r="X1708" s="37">
        <v>1600</v>
      </c>
      <c r="Y1708" s="5"/>
      <c r="Z1708" s="5"/>
      <c r="AA1708" s="5" t="s">
        <v>42</v>
      </c>
      <c r="AB1708" s="5">
        <v>1600</v>
      </c>
    </row>
    <row r="1709" ht="30" customHeight="1" spans="1:28">
      <c r="A1709" s="4">
        <v>1703</v>
      </c>
      <c r="B1709" s="5" t="s">
        <v>3146</v>
      </c>
      <c r="C1709" s="5" t="s">
        <v>4055</v>
      </c>
      <c r="D1709" s="4" t="s">
        <v>4520</v>
      </c>
      <c r="E1709" s="4" t="s">
        <v>3606</v>
      </c>
      <c r="F1709" s="4" t="s">
        <v>4521</v>
      </c>
      <c r="G1709" s="5"/>
      <c r="H1709" s="4" t="s">
        <v>4523</v>
      </c>
      <c r="I1709" s="4" t="s">
        <v>4209</v>
      </c>
      <c r="J1709" s="5"/>
      <c r="K1709" s="5"/>
      <c r="L1709" s="5"/>
      <c r="M1709" s="5"/>
      <c r="N1709" s="5"/>
      <c r="O1709" s="5"/>
      <c r="P1709" s="5"/>
      <c r="Q1709" s="5"/>
      <c r="R1709" s="34"/>
      <c r="S1709" s="35"/>
      <c r="T1709" s="5" t="s">
        <v>41</v>
      </c>
      <c r="U1709" s="5" t="s">
        <v>42</v>
      </c>
      <c r="V1709" s="18">
        <v>51436</v>
      </c>
      <c r="W1709" s="18">
        <v>800</v>
      </c>
      <c r="X1709" s="38"/>
      <c r="Y1709" s="5"/>
      <c r="Z1709" s="5"/>
      <c r="AA1709" s="5"/>
      <c r="AB1709" s="5"/>
    </row>
    <row r="1710" ht="30" customHeight="1" spans="1:28">
      <c r="A1710" s="4">
        <v>1704</v>
      </c>
      <c r="B1710" s="5" t="s">
        <v>3146</v>
      </c>
      <c r="C1710" s="5" t="s">
        <v>4055</v>
      </c>
      <c r="D1710" s="4" t="s">
        <v>4524</v>
      </c>
      <c r="E1710" s="4" t="s">
        <v>3508</v>
      </c>
      <c r="F1710" s="4" t="s">
        <v>4525</v>
      </c>
      <c r="G1710" s="5" t="s">
        <v>40</v>
      </c>
      <c r="H1710" s="4" t="s">
        <v>4524</v>
      </c>
      <c r="I1710" s="4" t="s">
        <v>3508</v>
      </c>
      <c r="J1710" s="5"/>
      <c r="K1710" s="5"/>
      <c r="L1710" s="5"/>
      <c r="M1710" s="5"/>
      <c r="N1710" s="5"/>
      <c r="O1710" s="5"/>
      <c r="P1710" s="5"/>
      <c r="Q1710" s="5"/>
      <c r="R1710" s="34"/>
      <c r="S1710" s="35"/>
      <c r="T1710" s="5" t="s">
        <v>41</v>
      </c>
      <c r="U1710" s="5" t="s">
        <v>42</v>
      </c>
      <c r="V1710" s="18">
        <v>32478</v>
      </c>
      <c r="W1710" s="18">
        <v>600</v>
      </c>
      <c r="X1710" s="37">
        <v>1100</v>
      </c>
      <c r="Y1710" s="5"/>
      <c r="Z1710" s="5"/>
      <c r="AA1710" s="5" t="s">
        <v>42</v>
      </c>
      <c r="AB1710" s="5">
        <v>1100</v>
      </c>
    </row>
    <row r="1711" ht="30" customHeight="1" spans="1:28">
      <c r="A1711" s="4">
        <v>1705</v>
      </c>
      <c r="B1711" s="5" t="s">
        <v>3146</v>
      </c>
      <c r="C1711" s="5" t="s">
        <v>4055</v>
      </c>
      <c r="D1711" s="4" t="s">
        <v>4524</v>
      </c>
      <c r="E1711" s="4" t="s">
        <v>3508</v>
      </c>
      <c r="F1711" s="4" t="s">
        <v>4525</v>
      </c>
      <c r="G1711" s="5"/>
      <c r="H1711" s="4" t="s">
        <v>4526</v>
      </c>
      <c r="I1711" s="4" t="s">
        <v>3871</v>
      </c>
      <c r="J1711" s="5"/>
      <c r="K1711" s="5"/>
      <c r="L1711" s="5"/>
      <c r="M1711" s="5"/>
      <c r="N1711" s="5"/>
      <c r="O1711" s="5"/>
      <c r="P1711" s="5"/>
      <c r="Q1711" s="5"/>
      <c r="R1711" s="34"/>
      <c r="S1711" s="35"/>
      <c r="T1711" s="5" t="s">
        <v>41</v>
      </c>
      <c r="U1711" s="5" t="s">
        <v>42</v>
      </c>
      <c r="V1711" s="18">
        <v>25332</v>
      </c>
      <c r="W1711" s="18">
        <v>500</v>
      </c>
      <c r="X1711" s="38"/>
      <c r="Y1711" s="5"/>
      <c r="Z1711" s="5"/>
      <c r="AA1711" s="5"/>
      <c r="AB1711" s="5"/>
    </row>
    <row r="1712" ht="30" customHeight="1" spans="1:28">
      <c r="A1712" s="4">
        <v>1706</v>
      </c>
      <c r="B1712" s="5" t="s">
        <v>3146</v>
      </c>
      <c r="C1712" s="5" t="s">
        <v>4055</v>
      </c>
      <c r="D1712" s="4" t="s">
        <v>4527</v>
      </c>
      <c r="E1712" s="4" t="s">
        <v>1291</v>
      </c>
      <c r="F1712" s="4" t="s">
        <v>556</v>
      </c>
      <c r="G1712" s="5" t="s">
        <v>40</v>
      </c>
      <c r="H1712" s="4" t="s">
        <v>4528</v>
      </c>
      <c r="I1712" s="4" t="s">
        <v>4529</v>
      </c>
      <c r="J1712" s="5"/>
      <c r="K1712" s="5"/>
      <c r="L1712" s="5"/>
      <c r="M1712" s="5"/>
      <c r="N1712" s="5"/>
      <c r="O1712" s="5"/>
      <c r="P1712" s="5"/>
      <c r="Q1712" s="5"/>
      <c r="R1712" s="34"/>
      <c r="S1712" s="35"/>
      <c r="T1712" s="4" t="s">
        <v>53</v>
      </c>
      <c r="U1712" s="4" t="s">
        <v>42</v>
      </c>
      <c r="V1712" s="18">
        <v>16565</v>
      </c>
      <c r="W1712" s="18">
        <v>700</v>
      </c>
      <c r="X1712" s="37">
        <v>3100</v>
      </c>
      <c r="Y1712" s="5"/>
      <c r="Z1712" s="5"/>
      <c r="AA1712" s="5" t="s">
        <v>42</v>
      </c>
      <c r="AB1712" s="5">
        <v>3100</v>
      </c>
    </row>
    <row r="1713" ht="30" customHeight="1" spans="1:28">
      <c r="A1713" s="4">
        <v>1707</v>
      </c>
      <c r="B1713" s="5" t="s">
        <v>3146</v>
      </c>
      <c r="C1713" s="5" t="s">
        <v>4055</v>
      </c>
      <c r="D1713" s="4" t="s">
        <v>4527</v>
      </c>
      <c r="E1713" s="4" t="s">
        <v>1291</v>
      </c>
      <c r="F1713" s="4" t="s">
        <v>556</v>
      </c>
      <c r="G1713" s="5"/>
      <c r="H1713" s="4" t="s">
        <v>4530</v>
      </c>
      <c r="I1713" s="4" t="s">
        <v>3559</v>
      </c>
      <c r="J1713" s="5"/>
      <c r="K1713" s="5"/>
      <c r="L1713" s="5"/>
      <c r="M1713" s="5"/>
      <c r="N1713" s="5"/>
      <c r="O1713" s="5"/>
      <c r="P1713" s="5"/>
      <c r="Q1713" s="5"/>
      <c r="R1713" s="34"/>
      <c r="S1713" s="35"/>
      <c r="T1713" s="4" t="s">
        <v>53</v>
      </c>
      <c r="U1713" s="4" t="s">
        <v>42</v>
      </c>
      <c r="V1713" s="18">
        <v>36906</v>
      </c>
      <c r="W1713" s="18">
        <v>1000</v>
      </c>
      <c r="X1713" s="39"/>
      <c r="Y1713" s="5"/>
      <c r="Z1713" s="5"/>
      <c r="AA1713" s="5"/>
      <c r="AB1713" s="5"/>
    </row>
    <row r="1714" ht="30" customHeight="1" spans="1:28">
      <c r="A1714" s="4">
        <v>1708</v>
      </c>
      <c r="B1714" s="5" t="s">
        <v>3146</v>
      </c>
      <c r="C1714" s="5" t="s">
        <v>4055</v>
      </c>
      <c r="D1714" s="4" t="s">
        <v>4527</v>
      </c>
      <c r="E1714" s="4" t="s">
        <v>1291</v>
      </c>
      <c r="F1714" s="4" t="s">
        <v>556</v>
      </c>
      <c r="G1714" s="5"/>
      <c r="H1714" s="4" t="s">
        <v>4531</v>
      </c>
      <c r="I1714" s="4" t="s">
        <v>3426</v>
      </c>
      <c r="J1714" s="5"/>
      <c r="K1714" s="5"/>
      <c r="L1714" s="5"/>
      <c r="M1714" s="5"/>
      <c r="N1714" s="5"/>
      <c r="O1714" s="5"/>
      <c r="P1714" s="5"/>
      <c r="Q1714" s="5"/>
      <c r="R1714" s="34"/>
      <c r="S1714" s="35"/>
      <c r="T1714" s="4" t="s">
        <v>53</v>
      </c>
      <c r="U1714" s="4" t="s">
        <v>42</v>
      </c>
      <c r="V1714" s="18">
        <v>16000</v>
      </c>
      <c r="W1714" s="18">
        <v>700</v>
      </c>
      <c r="X1714" s="39"/>
      <c r="Y1714" s="5"/>
      <c r="Z1714" s="5"/>
      <c r="AA1714" s="5"/>
      <c r="AB1714" s="5"/>
    </row>
    <row r="1715" ht="30" customHeight="1" spans="1:28">
      <c r="A1715" s="4">
        <v>1709</v>
      </c>
      <c r="B1715" s="5" t="s">
        <v>3146</v>
      </c>
      <c r="C1715" s="5" t="s">
        <v>4055</v>
      </c>
      <c r="D1715" s="4" t="s">
        <v>4527</v>
      </c>
      <c r="E1715" s="4" t="s">
        <v>1291</v>
      </c>
      <c r="F1715" s="4" t="s">
        <v>556</v>
      </c>
      <c r="G1715" s="5"/>
      <c r="H1715" s="4" t="s">
        <v>4532</v>
      </c>
      <c r="I1715" s="4" t="s">
        <v>3609</v>
      </c>
      <c r="J1715" s="5"/>
      <c r="K1715" s="5"/>
      <c r="L1715" s="5"/>
      <c r="M1715" s="5"/>
      <c r="N1715" s="5"/>
      <c r="O1715" s="5"/>
      <c r="P1715" s="5"/>
      <c r="Q1715" s="5"/>
      <c r="R1715" s="34"/>
      <c r="S1715" s="35"/>
      <c r="T1715" s="4" t="s">
        <v>53</v>
      </c>
      <c r="U1715" s="4" t="s">
        <v>42</v>
      </c>
      <c r="V1715" s="18">
        <v>20381</v>
      </c>
      <c r="W1715" s="18">
        <v>700</v>
      </c>
      <c r="X1715" s="38"/>
      <c r="Y1715" s="5"/>
      <c r="Z1715" s="5"/>
      <c r="AA1715" s="5"/>
      <c r="AB1715" s="5"/>
    </row>
    <row r="1716" ht="30" customHeight="1" spans="1:28">
      <c r="A1716" s="4">
        <v>1710</v>
      </c>
      <c r="B1716" s="5" t="s">
        <v>3146</v>
      </c>
      <c r="C1716" s="5" t="s">
        <v>4055</v>
      </c>
      <c r="D1716" s="4" t="s">
        <v>4533</v>
      </c>
      <c r="E1716" s="4" t="s">
        <v>4534</v>
      </c>
      <c r="F1716" s="4" t="s">
        <v>4535</v>
      </c>
      <c r="G1716" s="5" t="s">
        <v>40</v>
      </c>
      <c r="H1716" s="4" t="s">
        <v>4533</v>
      </c>
      <c r="I1716" s="4" t="s">
        <v>4534</v>
      </c>
      <c r="J1716" s="4"/>
      <c r="K1716" s="5"/>
      <c r="L1716" s="5"/>
      <c r="M1716" s="5"/>
      <c r="N1716" s="5"/>
      <c r="O1716" s="5"/>
      <c r="P1716" s="5"/>
      <c r="Q1716" s="5"/>
      <c r="R1716" s="34"/>
      <c r="S1716" s="35"/>
      <c r="T1716" s="5" t="s">
        <v>41</v>
      </c>
      <c r="U1716" s="5" t="s">
        <v>42</v>
      </c>
      <c r="V1716" s="18">
        <v>53200</v>
      </c>
      <c r="W1716" s="18">
        <v>800</v>
      </c>
      <c r="X1716" s="37">
        <v>2500</v>
      </c>
      <c r="Y1716" s="5"/>
      <c r="Z1716" s="5"/>
      <c r="AA1716" s="5" t="s">
        <v>42</v>
      </c>
      <c r="AB1716" s="5">
        <v>2500</v>
      </c>
    </row>
    <row r="1717" ht="30" customHeight="1" spans="1:28">
      <c r="A1717" s="4">
        <v>1711</v>
      </c>
      <c r="B1717" s="5" t="s">
        <v>3146</v>
      </c>
      <c r="C1717" s="5" t="s">
        <v>4055</v>
      </c>
      <c r="D1717" s="4" t="s">
        <v>4533</v>
      </c>
      <c r="E1717" s="4" t="s">
        <v>4534</v>
      </c>
      <c r="F1717" s="4" t="s">
        <v>4535</v>
      </c>
      <c r="G1717" s="5"/>
      <c r="H1717" s="4" t="s">
        <v>4536</v>
      </c>
      <c r="I1717" s="4" t="s">
        <v>4537</v>
      </c>
      <c r="J1717" s="4"/>
      <c r="K1717" s="5"/>
      <c r="L1717" s="5"/>
      <c r="M1717" s="5"/>
      <c r="N1717" s="5"/>
      <c r="O1717" s="5"/>
      <c r="P1717" s="5"/>
      <c r="Q1717" s="5"/>
      <c r="R1717" s="34"/>
      <c r="S1717" s="35"/>
      <c r="T1717" s="4" t="s">
        <v>53</v>
      </c>
      <c r="U1717" s="4" t="s">
        <v>42</v>
      </c>
      <c r="V1717" s="18">
        <v>28396</v>
      </c>
      <c r="W1717" s="18">
        <v>700</v>
      </c>
      <c r="X1717" s="39"/>
      <c r="Y1717" s="5"/>
      <c r="Z1717" s="5"/>
      <c r="AA1717" s="5"/>
      <c r="AB1717" s="5"/>
    </row>
    <row r="1718" ht="30" customHeight="1" spans="1:28">
      <c r="A1718" s="4">
        <v>1712</v>
      </c>
      <c r="B1718" s="5" t="s">
        <v>3146</v>
      </c>
      <c r="C1718" s="5" t="s">
        <v>4055</v>
      </c>
      <c r="D1718" s="4" t="s">
        <v>4533</v>
      </c>
      <c r="E1718" s="4" t="s">
        <v>4534</v>
      </c>
      <c r="F1718" s="4" t="s">
        <v>4535</v>
      </c>
      <c r="G1718" s="5"/>
      <c r="H1718" s="4" t="s">
        <v>4538</v>
      </c>
      <c r="I1718" s="4" t="s">
        <v>4539</v>
      </c>
      <c r="J1718" s="4"/>
      <c r="K1718" s="5"/>
      <c r="L1718" s="5"/>
      <c r="M1718" s="5"/>
      <c r="N1718" s="5"/>
      <c r="O1718" s="5"/>
      <c r="P1718" s="5"/>
      <c r="Q1718" s="5"/>
      <c r="R1718" s="34"/>
      <c r="S1718" s="35"/>
      <c r="T1718" s="4" t="s">
        <v>53</v>
      </c>
      <c r="U1718" s="4" t="s">
        <v>42</v>
      </c>
      <c r="V1718" s="18">
        <v>31396</v>
      </c>
      <c r="W1718" s="18">
        <v>1000</v>
      </c>
      <c r="X1718" s="38"/>
      <c r="Y1718" s="5"/>
      <c r="Z1718" s="5"/>
      <c r="AA1718" s="5"/>
      <c r="AB1718" s="5"/>
    </row>
    <row r="1719" ht="30" customHeight="1" spans="1:28">
      <c r="A1719" s="4">
        <v>1713</v>
      </c>
      <c r="B1719" s="4" t="s">
        <v>3146</v>
      </c>
      <c r="C1719" s="4" t="s">
        <v>3424</v>
      </c>
      <c r="D1719" s="4" t="s">
        <v>4540</v>
      </c>
      <c r="E1719" s="4" t="s">
        <v>1291</v>
      </c>
      <c r="F1719" s="4" t="s">
        <v>4541</v>
      </c>
      <c r="G1719" s="4" t="s">
        <v>40</v>
      </c>
      <c r="H1719" s="7" t="s">
        <v>4542</v>
      </c>
      <c r="I1719" s="7" t="s">
        <v>3483</v>
      </c>
      <c r="J1719" s="4" t="s">
        <v>47</v>
      </c>
      <c r="K1719" s="4" t="s">
        <v>48</v>
      </c>
      <c r="L1719" s="4" t="s">
        <v>173</v>
      </c>
      <c r="M1719" s="4" t="s">
        <v>50</v>
      </c>
      <c r="N1719" s="4" t="s">
        <v>3444</v>
      </c>
      <c r="O1719" s="4">
        <v>12</v>
      </c>
      <c r="P1719" s="4"/>
      <c r="Q1719" s="4" t="s">
        <v>52</v>
      </c>
      <c r="R1719" s="4">
        <v>400</v>
      </c>
      <c r="S1719" s="4">
        <v>400</v>
      </c>
      <c r="T1719" s="4" t="s">
        <v>53</v>
      </c>
      <c r="U1719" s="4" t="s">
        <v>42</v>
      </c>
      <c r="V1719" s="4">
        <v>65000</v>
      </c>
      <c r="W1719" s="4">
        <v>1200</v>
      </c>
      <c r="X1719" s="4">
        <v>1200</v>
      </c>
      <c r="Y1719" s="7"/>
      <c r="Z1719" s="7"/>
      <c r="AA1719" s="7" t="s">
        <v>42</v>
      </c>
      <c r="AB1719" s="7">
        <v>1600</v>
      </c>
    </row>
    <row r="1720" ht="30" customHeight="1" spans="1:28">
      <c r="A1720" s="4">
        <v>1714</v>
      </c>
      <c r="B1720" s="4" t="s">
        <v>3146</v>
      </c>
      <c r="C1720" s="4" t="s">
        <v>3424</v>
      </c>
      <c r="D1720" s="4" t="s">
        <v>4543</v>
      </c>
      <c r="E1720" s="4" t="s">
        <v>3508</v>
      </c>
      <c r="F1720" s="4" t="s">
        <v>4544</v>
      </c>
      <c r="G1720" s="4" t="s">
        <v>40</v>
      </c>
      <c r="H1720" s="7" t="s">
        <v>4543</v>
      </c>
      <c r="I1720" s="7" t="s">
        <v>3508</v>
      </c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 t="s">
        <v>41</v>
      </c>
      <c r="U1720" s="4" t="s">
        <v>42</v>
      </c>
      <c r="V1720" s="4">
        <v>51000</v>
      </c>
      <c r="W1720" s="4">
        <v>800</v>
      </c>
      <c r="X1720" s="8">
        <v>1600</v>
      </c>
      <c r="Y1720" s="7"/>
      <c r="Z1720" s="7"/>
      <c r="AA1720" s="7" t="s">
        <v>42</v>
      </c>
      <c r="AB1720" s="7">
        <v>1600</v>
      </c>
    </row>
    <row r="1721" ht="30" customHeight="1" spans="1:28">
      <c r="A1721" s="4">
        <v>1715</v>
      </c>
      <c r="B1721" s="4" t="s">
        <v>3146</v>
      </c>
      <c r="C1721" s="4" t="s">
        <v>3424</v>
      </c>
      <c r="D1721" s="4" t="s">
        <v>4543</v>
      </c>
      <c r="E1721" s="4" t="s">
        <v>3508</v>
      </c>
      <c r="F1721" s="4" t="s">
        <v>4544</v>
      </c>
      <c r="G1721" s="4"/>
      <c r="H1721" s="7" t="s">
        <v>4545</v>
      </c>
      <c r="I1721" s="7" t="s">
        <v>3455</v>
      </c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 t="s">
        <v>41</v>
      </c>
      <c r="U1721" s="4" t="s">
        <v>42</v>
      </c>
      <c r="V1721" s="4">
        <v>51000</v>
      </c>
      <c r="W1721" s="4">
        <v>800</v>
      </c>
      <c r="X1721" s="9"/>
      <c r="Y1721" s="7"/>
      <c r="Z1721" s="7"/>
      <c r="AA1721" s="7"/>
      <c r="AB1721" s="7"/>
    </row>
    <row r="1722" ht="30" customHeight="1" spans="1:28">
      <c r="A1722" s="4">
        <v>1716</v>
      </c>
      <c r="B1722" s="7" t="s">
        <v>3146</v>
      </c>
      <c r="C1722" s="7" t="s">
        <v>4546</v>
      </c>
      <c r="D1722" s="7" t="s">
        <v>4547</v>
      </c>
      <c r="E1722" s="7" t="s">
        <v>1101</v>
      </c>
      <c r="F1722" s="7" t="s">
        <v>4548</v>
      </c>
      <c r="G1722" s="7" t="s">
        <v>40</v>
      </c>
      <c r="H1722" s="7" t="s">
        <v>4547</v>
      </c>
      <c r="I1722" s="7" t="s">
        <v>1101</v>
      </c>
      <c r="J1722" s="7" t="s">
        <v>47</v>
      </c>
      <c r="K1722" s="7" t="s">
        <v>48</v>
      </c>
      <c r="L1722" s="7" t="s">
        <v>251</v>
      </c>
      <c r="M1722" s="7" t="s">
        <v>50</v>
      </c>
      <c r="N1722" s="4" t="s">
        <v>3444</v>
      </c>
      <c r="O1722" s="4">
        <v>12</v>
      </c>
      <c r="P1722" s="4"/>
      <c r="Q1722" s="4" t="s">
        <v>52</v>
      </c>
      <c r="R1722" s="4">
        <v>400</v>
      </c>
      <c r="S1722" s="4">
        <v>400</v>
      </c>
      <c r="T1722" s="4" t="s">
        <v>53</v>
      </c>
      <c r="U1722" s="4" t="s">
        <v>52</v>
      </c>
      <c r="V1722" s="4">
        <v>65000</v>
      </c>
      <c r="W1722" s="4">
        <v>3200</v>
      </c>
      <c r="X1722" s="4">
        <v>3200</v>
      </c>
      <c r="Y1722" s="7"/>
      <c r="Z1722" s="7"/>
      <c r="AA1722" s="7" t="s">
        <v>42</v>
      </c>
      <c r="AB1722" s="7">
        <v>3600</v>
      </c>
    </row>
    <row r="1723" ht="30" customHeight="1" spans="1:28">
      <c r="A1723" s="4">
        <v>1717</v>
      </c>
      <c r="B1723" s="4" t="s">
        <v>3146</v>
      </c>
      <c r="C1723" s="4" t="s">
        <v>3147</v>
      </c>
      <c r="D1723" s="4" t="s">
        <v>4549</v>
      </c>
      <c r="E1723" s="4" t="s">
        <v>2946</v>
      </c>
      <c r="F1723" s="4" t="s">
        <v>4550</v>
      </c>
      <c r="G1723" s="4" t="s">
        <v>40</v>
      </c>
      <c r="H1723" s="4" t="s">
        <v>4549</v>
      </c>
      <c r="I1723" s="4" t="s">
        <v>2946</v>
      </c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 t="s">
        <v>41</v>
      </c>
      <c r="U1723" s="4" t="s">
        <v>42</v>
      </c>
      <c r="V1723" s="4">
        <v>15000</v>
      </c>
      <c r="W1723" s="4">
        <v>500</v>
      </c>
      <c r="X1723" s="4">
        <v>500</v>
      </c>
      <c r="Y1723" s="4"/>
      <c r="Z1723" s="4"/>
      <c r="AA1723" s="7" t="s">
        <v>42</v>
      </c>
      <c r="AB1723" s="4">
        <v>500</v>
      </c>
    </row>
    <row r="1724" ht="30" customHeight="1" spans="1:28">
      <c r="A1724" s="4">
        <v>1718</v>
      </c>
      <c r="B1724" s="4" t="s">
        <v>3146</v>
      </c>
      <c r="C1724" s="4" t="s">
        <v>3147</v>
      </c>
      <c r="D1724" s="4" t="s">
        <v>3937</v>
      </c>
      <c r="E1724" s="4" t="s">
        <v>3380</v>
      </c>
      <c r="F1724" s="4" t="s">
        <v>2861</v>
      </c>
      <c r="G1724" s="4" t="s">
        <v>40</v>
      </c>
      <c r="H1724" s="4" t="s">
        <v>3937</v>
      </c>
      <c r="I1724" s="4" t="s">
        <v>3380</v>
      </c>
      <c r="J1724" s="4" t="s">
        <v>47</v>
      </c>
      <c r="K1724" s="4" t="s">
        <v>125</v>
      </c>
      <c r="L1724" s="4" t="s">
        <v>3285</v>
      </c>
      <c r="M1724" s="4" t="s">
        <v>50</v>
      </c>
      <c r="N1724" s="4" t="s">
        <v>3444</v>
      </c>
      <c r="O1724" s="4">
        <v>12</v>
      </c>
      <c r="P1724" s="4"/>
      <c r="Q1724" s="4" t="s">
        <v>52</v>
      </c>
      <c r="R1724" s="4">
        <v>400</v>
      </c>
      <c r="S1724" s="4">
        <v>400</v>
      </c>
      <c r="T1724" s="4" t="s">
        <v>53</v>
      </c>
      <c r="U1724" s="4" t="s">
        <v>42</v>
      </c>
      <c r="V1724" s="4">
        <v>50000</v>
      </c>
      <c r="W1724" s="4">
        <v>1200</v>
      </c>
      <c r="X1724" s="8">
        <v>2200</v>
      </c>
      <c r="Y1724" s="4"/>
      <c r="Z1724" s="4"/>
      <c r="AA1724" s="4" t="s">
        <v>42</v>
      </c>
      <c r="AB1724" s="4">
        <v>3000</v>
      </c>
    </row>
    <row r="1725" ht="30" customHeight="1" spans="1:28">
      <c r="A1725" s="4">
        <v>1719</v>
      </c>
      <c r="B1725" s="4" t="s">
        <v>3146</v>
      </c>
      <c r="C1725" s="4" t="s">
        <v>3147</v>
      </c>
      <c r="D1725" s="4" t="s">
        <v>3937</v>
      </c>
      <c r="E1725" s="4" t="s">
        <v>3380</v>
      </c>
      <c r="F1725" s="4" t="s">
        <v>2861</v>
      </c>
      <c r="G1725" s="4"/>
      <c r="H1725" s="7" t="s">
        <v>4551</v>
      </c>
      <c r="I1725" s="7" t="s">
        <v>4552</v>
      </c>
      <c r="J1725" s="4" t="s">
        <v>47</v>
      </c>
      <c r="K1725" s="4" t="s">
        <v>125</v>
      </c>
      <c r="L1725" s="4" t="s">
        <v>3285</v>
      </c>
      <c r="M1725" s="4" t="s">
        <v>50</v>
      </c>
      <c r="N1725" s="4" t="s">
        <v>3182</v>
      </c>
      <c r="O1725" s="4">
        <v>12</v>
      </c>
      <c r="P1725" s="4"/>
      <c r="Q1725" s="4" t="s">
        <v>52</v>
      </c>
      <c r="R1725" s="4">
        <v>400</v>
      </c>
      <c r="S1725" s="4">
        <v>400</v>
      </c>
      <c r="T1725" s="4" t="s">
        <v>53</v>
      </c>
      <c r="U1725" s="4" t="s">
        <v>42</v>
      </c>
      <c r="V1725" s="4">
        <v>30000</v>
      </c>
      <c r="W1725" s="4">
        <v>1000</v>
      </c>
      <c r="X1725" s="9"/>
      <c r="Y1725" s="4"/>
      <c r="Z1725" s="4"/>
      <c r="AA1725" s="4"/>
      <c r="AB1725" s="4"/>
    </row>
    <row r="1726" ht="30" customHeight="1" spans="1:28">
      <c r="A1726" s="4">
        <v>1720</v>
      </c>
      <c r="B1726" s="4" t="s">
        <v>3146</v>
      </c>
      <c r="C1726" s="4" t="s">
        <v>3147</v>
      </c>
      <c r="D1726" s="4" t="s">
        <v>4553</v>
      </c>
      <c r="E1726" s="4" t="s">
        <v>4554</v>
      </c>
      <c r="F1726" s="4" t="s">
        <v>4555</v>
      </c>
      <c r="G1726" s="4" t="s">
        <v>40</v>
      </c>
      <c r="H1726" s="4" t="s">
        <v>4553</v>
      </c>
      <c r="I1726" s="4" t="s">
        <v>4554</v>
      </c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 t="s">
        <v>41</v>
      </c>
      <c r="U1726" s="4" t="s">
        <v>42</v>
      </c>
      <c r="V1726" s="4">
        <v>19800</v>
      </c>
      <c r="W1726" s="4">
        <v>500</v>
      </c>
      <c r="X1726" s="4">
        <v>500</v>
      </c>
      <c r="Y1726" s="4">
        <v>4000</v>
      </c>
      <c r="Z1726" s="4"/>
      <c r="AA1726" s="7" t="s">
        <v>42</v>
      </c>
      <c r="AB1726" s="4">
        <v>500</v>
      </c>
    </row>
    <row r="1727" ht="30" customHeight="1" spans="1:28">
      <c r="A1727" s="4">
        <v>1721</v>
      </c>
      <c r="B1727" s="4" t="s">
        <v>3146</v>
      </c>
      <c r="C1727" s="4" t="s">
        <v>3147</v>
      </c>
      <c r="D1727" s="4" t="s">
        <v>4556</v>
      </c>
      <c r="E1727" s="4" t="s">
        <v>3237</v>
      </c>
      <c r="F1727" s="4" t="s">
        <v>4557</v>
      </c>
      <c r="G1727" s="4" t="s">
        <v>40</v>
      </c>
      <c r="H1727" s="4" t="s">
        <v>4558</v>
      </c>
      <c r="I1727" s="4" t="s">
        <v>4559</v>
      </c>
      <c r="J1727" s="4" t="s">
        <v>47</v>
      </c>
      <c r="K1727" s="4" t="s">
        <v>902</v>
      </c>
      <c r="L1727" s="4" t="s">
        <v>1168</v>
      </c>
      <c r="M1727" s="4" t="s">
        <v>50</v>
      </c>
      <c r="N1727" s="4" t="s">
        <v>4560</v>
      </c>
      <c r="O1727" s="4">
        <v>10</v>
      </c>
      <c r="P1727" s="4"/>
      <c r="Q1727" s="4" t="s">
        <v>52</v>
      </c>
      <c r="R1727" s="4">
        <v>400</v>
      </c>
      <c r="S1727" s="4">
        <v>400</v>
      </c>
      <c r="T1727" s="4" t="s">
        <v>53</v>
      </c>
      <c r="U1727" s="4" t="s">
        <v>42</v>
      </c>
      <c r="V1727" s="4">
        <v>30000</v>
      </c>
      <c r="W1727" s="4">
        <v>1000</v>
      </c>
      <c r="X1727" s="8">
        <v>2200</v>
      </c>
      <c r="Y1727" s="4"/>
      <c r="Z1727" s="4"/>
      <c r="AA1727" s="4" t="s">
        <v>42</v>
      </c>
      <c r="AB1727" s="4">
        <v>3000</v>
      </c>
    </row>
    <row r="1728" ht="30" customHeight="1" spans="1:28">
      <c r="A1728" s="4">
        <v>1722</v>
      </c>
      <c r="B1728" s="4" t="s">
        <v>3146</v>
      </c>
      <c r="C1728" s="4" t="s">
        <v>3147</v>
      </c>
      <c r="D1728" s="4" t="s">
        <v>4556</v>
      </c>
      <c r="E1728" s="4" t="s">
        <v>3237</v>
      </c>
      <c r="F1728" s="4" t="s">
        <v>4557</v>
      </c>
      <c r="G1728" s="4"/>
      <c r="H1728" s="4" t="s">
        <v>4556</v>
      </c>
      <c r="I1728" s="4" t="s">
        <v>3237</v>
      </c>
      <c r="J1728" s="4" t="s">
        <v>47</v>
      </c>
      <c r="K1728" s="4" t="s">
        <v>902</v>
      </c>
      <c r="L1728" s="4" t="s">
        <v>1168</v>
      </c>
      <c r="M1728" s="4" t="s">
        <v>50</v>
      </c>
      <c r="N1728" s="4" t="s">
        <v>4560</v>
      </c>
      <c r="O1728" s="4">
        <v>10</v>
      </c>
      <c r="P1728" s="4"/>
      <c r="Q1728" s="4" t="s">
        <v>52</v>
      </c>
      <c r="R1728" s="4">
        <v>400</v>
      </c>
      <c r="S1728" s="4">
        <v>400</v>
      </c>
      <c r="T1728" s="4" t="s">
        <v>53</v>
      </c>
      <c r="U1728" s="4" t="s">
        <v>42</v>
      </c>
      <c r="V1728" s="4">
        <v>50000</v>
      </c>
      <c r="W1728" s="4">
        <v>1200</v>
      </c>
      <c r="X1728" s="9"/>
      <c r="Y1728" s="4"/>
      <c r="Z1728" s="4"/>
      <c r="AA1728" s="4"/>
      <c r="AB1728" s="4"/>
    </row>
    <row r="1729" ht="30" customHeight="1" spans="1:28">
      <c r="A1729" s="4">
        <v>1723</v>
      </c>
      <c r="B1729" s="4" t="s">
        <v>3146</v>
      </c>
      <c r="C1729" s="4" t="s">
        <v>3147</v>
      </c>
      <c r="D1729" s="7" t="s">
        <v>4561</v>
      </c>
      <c r="E1729" s="7" t="s">
        <v>4562</v>
      </c>
      <c r="F1729" s="7" t="s">
        <v>4563</v>
      </c>
      <c r="G1729" s="7" t="s">
        <v>40</v>
      </c>
      <c r="H1729" s="7" t="s">
        <v>4564</v>
      </c>
      <c r="I1729" s="7" t="s">
        <v>4565</v>
      </c>
      <c r="J1729" s="4" t="s">
        <v>149</v>
      </c>
      <c r="K1729" s="4" t="s">
        <v>564</v>
      </c>
      <c r="L1729" s="4" t="s">
        <v>3234</v>
      </c>
      <c r="M1729" s="4" t="s">
        <v>152</v>
      </c>
      <c r="N1729" s="4" t="s">
        <v>3182</v>
      </c>
      <c r="O1729" s="4">
        <v>12</v>
      </c>
      <c r="P1729" s="4"/>
      <c r="Q1729" s="4" t="s">
        <v>52</v>
      </c>
      <c r="R1729" s="4">
        <v>1200</v>
      </c>
      <c r="S1729" s="4">
        <v>1200</v>
      </c>
      <c r="T1729" s="4" t="s">
        <v>53</v>
      </c>
      <c r="U1729" s="4" t="s">
        <v>52</v>
      </c>
      <c r="V1729" s="4">
        <v>80000</v>
      </c>
      <c r="W1729" s="4">
        <v>3200</v>
      </c>
      <c r="X1729" s="4">
        <v>3200</v>
      </c>
      <c r="Y1729" s="4"/>
      <c r="Z1729" s="4"/>
      <c r="AA1729" s="7" t="s">
        <v>42</v>
      </c>
      <c r="AB1729" s="4">
        <v>4400</v>
      </c>
    </row>
    <row r="1730" ht="30" customHeight="1" spans="1:28">
      <c r="A1730" s="4">
        <v>1724</v>
      </c>
      <c r="B1730" s="4" t="s">
        <v>3146</v>
      </c>
      <c r="C1730" s="4" t="s">
        <v>3147</v>
      </c>
      <c r="D1730" s="4" t="s">
        <v>3294</v>
      </c>
      <c r="E1730" s="4" t="s">
        <v>663</v>
      </c>
      <c r="F1730" s="4" t="s">
        <v>4566</v>
      </c>
      <c r="G1730" s="7" t="s">
        <v>40</v>
      </c>
      <c r="H1730" s="4" t="s">
        <v>4567</v>
      </c>
      <c r="I1730" s="4" t="s">
        <v>4568</v>
      </c>
      <c r="J1730" s="4" t="s">
        <v>47</v>
      </c>
      <c r="K1730" s="4" t="s">
        <v>125</v>
      </c>
      <c r="L1730" s="4" t="s">
        <v>173</v>
      </c>
      <c r="M1730" s="7" t="s">
        <v>50</v>
      </c>
      <c r="N1730" s="4" t="s">
        <v>3291</v>
      </c>
      <c r="O1730" s="4">
        <v>10</v>
      </c>
      <c r="P1730" s="4"/>
      <c r="Q1730" s="4" t="s">
        <v>52</v>
      </c>
      <c r="R1730" s="4">
        <v>400</v>
      </c>
      <c r="S1730" s="4">
        <v>400</v>
      </c>
      <c r="T1730" s="4" t="s">
        <v>53</v>
      </c>
      <c r="U1730" s="4" t="s">
        <v>42</v>
      </c>
      <c r="V1730" s="4">
        <v>44000</v>
      </c>
      <c r="W1730" s="4">
        <v>1000</v>
      </c>
      <c r="X1730" s="4">
        <v>1000</v>
      </c>
      <c r="Y1730" s="4"/>
      <c r="Z1730" s="4"/>
      <c r="AA1730" s="7" t="s">
        <v>42</v>
      </c>
      <c r="AB1730" s="4">
        <v>1400</v>
      </c>
    </row>
    <row r="1731" ht="30" customHeight="1" spans="1:28">
      <c r="A1731" s="4">
        <v>1725</v>
      </c>
      <c r="B1731" s="7" t="s">
        <v>3146</v>
      </c>
      <c r="C1731" s="7" t="s">
        <v>3147</v>
      </c>
      <c r="D1731" s="7" t="s">
        <v>4569</v>
      </c>
      <c r="E1731" s="7" t="s">
        <v>4570</v>
      </c>
      <c r="F1731" s="4" t="s">
        <v>4571</v>
      </c>
      <c r="G1731" s="7" t="s">
        <v>40</v>
      </c>
      <c r="H1731" s="7" t="s">
        <v>4569</v>
      </c>
      <c r="I1731" s="7" t="s">
        <v>4570</v>
      </c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 t="s">
        <v>53</v>
      </c>
      <c r="U1731" s="4" t="s">
        <v>42</v>
      </c>
      <c r="V1731" s="4">
        <v>20000</v>
      </c>
      <c r="W1731" s="4">
        <v>700</v>
      </c>
      <c r="X1731" s="4">
        <v>700</v>
      </c>
      <c r="Y1731" s="4"/>
      <c r="Z1731" s="4"/>
      <c r="AA1731" s="7" t="s">
        <v>42</v>
      </c>
      <c r="AB1731" s="4">
        <v>700</v>
      </c>
    </row>
    <row r="1732" ht="30" customHeight="1" spans="1:28">
      <c r="A1732" s="4">
        <v>1726</v>
      </c>
      <c r="B1732" s="16" t="s">
        <v>3146</v>
      </c>
      <c r="C1732" s="16" t="s">
        <v>3147</v>
      </c>
      <c r="D1732" s="16" t="s">
        <v>4572</v>
      </c>
      <c r="E1732" s="17" t="s">
        <v>421</v>
      </c>
      <c r="F1732" s="17" t="s">
        <v>4573</v>
      </c>
      <c r="G1732" s="7" t="s">
        <v>40</v>
      </c>
      <c r="H1732" s="16" t="s">
        <v>4572</v>
      </c>
      <c r="I1732" s="17" t="s">
        <v>421</v>
      </c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 t="s">
        <v>41</v>
      </c>
      <c r="U1732" s="4" t="s">
        <v>42</v>
      </c>
      <c r="V1732" s="4">
        <v>12000</v>
      </c>
      <c r="W1732" s="4">
        <v>300</v>
      </c>
      <c r="X1732" s="4">
        <v>300</v>
      </c>
      <c r="Y1732" s="4"/>
      <c r="Z1732" s="4"/>
      <c r="AA1732" s="7" t="s">
        <v>42</v>
      </c>
      <c r="AB1732" s="4">
        <v>300</v>
      </c>
    </row>
    <row r="1733" ht="30" customHeight="1" spans="1:28">
      <c r="A1733" s="4">
        <v>1727</v>
      </c>
      <c r="B1733" s="4" t="s">
        <v>3146</v>
      </c>
      <c r="C1733" s="4" t="s">
        <v>3147</v>
      </c>
      <c r="D1733" s="4" t="s">
        <v>4574</v>
      </c>
      <c r="E1733" s="4" t="s">
        <v>4575</v>
      </c>
      <c r="F1733" s="4" t="s">
        <v>4576</v>
      </c>
      <c r="G1733" s="7" t="s">
        <v>40</v>
      </c>
      <c r="H1733" s="4" t="s">
        <v>4574</v>
      </c>
      <c r="I1733" s="4" t="s">
        <v>4575</v>
      </c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 t="s">
        <v>41</v>
      </c>
      <c r="U1733" s="4" t="s">
        <v>42</v>
      </c>
      <c r="V1733" s="4">
        <v>30000</v>
      </c>
      <c r="W1733" s="4">
        <v>600</v>
      </c>
      <c r="X1733" s="8">
        <v>1900</v>
      </c>
      <c r="Y1733" s="4"/>
      <c r="Z1733" s="4"/>
      <c r="AA1733" s="4" t="s">
        <v>42</v>
      </c>
      <c r="AB1733" s="4">
        <v>1900</v>
      </c>
    </row>
    <row r="1734" ht="30" customHeight="1" spans="1:28">
      <c r="A1734" s="4">
        <v>1728</v>
      </c>
      <c r="B1734" s="4" t="s">
        <v>3146</v>
      </c>
      <c r="C1734" s="4" t="s">
        <v>3147</v>
      </c>
      <c r="D1734" s="4" t="s">
        <v>4574</v>
      </c>
      <c r="E1734" s="4" t="s">
        <v>4575</v>
      </c>
      <c r="F1734" s="4" t="s">
        <v>4576</v>
      </c>
      <c r="G1734" s="7"/>
      <c r="H1734" s="7" t="s">
        <v>4577</v>
      </c>
      <c r="I1734" s="7" t="s">
        <v>816</v>
      </c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 t="s">
        <v>41</v>
      </c>
      <c r="U1734" s="4" t="s">
        <v>42</v>
      </c>
      <c r="V1734" s="4">
        <v>31000</v>
      </c>
      <c r="W1734" s="4">
        <v>600</v>
      </c>
      <c r="X1734" s="10"/>
      <c r="Y1734" s="4"/>
      <c r="Z1734" s="4"/>
      <c r="AA1734" s="4"/>
      <c r="AB1734" s="4"/>
    </row>
    <row r="1735" ht="30" customHeight="1" spans="1:28">
      <c r="A1735" s="4">
        <v>1729</v>
      </c>
      <c r="B1735" s="4" t="s">
        <v>3146</v>
      </c>
      <c r="C1735" s="4" t="s">
        <v>3147</v>
      </c>
      <c r="D1735" s="4" t="s">
        <v>4574</v>
      </c>
      <c r="E1735" s="4" t="s">
        <v>4575</v>
      </c>
      <c r="F1735" s="4" t="s">
        <v>4576</v>
      </c>
      <c r="G1735" s="7"/>
      <c r="H1735" s="4" t="s">
        <v>4578</v>
      </c>
      <c r="I1735" s="4" t="s">
        <v>4579</v>
      </c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 t="s">
        <v>53</v>
      </c>
      <c r="U1735" s="4" t="s">
        <v>42</v>
      </c>
      <c r="V1735" s="4">
        <v>15918</v>
      </c>
      <c r="W1735" s="4">
        <v>700</v>
      </c>
      <c r="X1735" s="9"/>
      <c r="Y1735" s="4"/>
      <c r="Z1735" s="4"/>
      <c r="AA1735" s="4"/>
      <c r="AB1735" s="4"/>
    </row>
    <row r="1736" ht="30" customHeight="1" spans="1:28">
      <c r="A1736" s="4">
        <v>1730</v>
      </c>
      <c r="B1736" s="16" t="s">
        <v>3146</v>
      </c>
      <c r="C1736" s="16" t="s">
        <v>3147</v>
      </c>
      <c r="D1736" s="16" t="s">
        <v>4580</v>
      </c>
      <c r="E1736" s="16" t="s">
        <v>3237</v>
      </c>
      <c r="F1736" s="17" t="s">
        <v>4581</v>
      </c>
      <c r="G1736" s="7" t="s">
        <v>40</v>
      </c>
      <c r="H1736" s="7" t="s">
        <v>4580</v>
      </c>
      <c r="I1736" s="7" t="s">
        <v>3237</v>
      </c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 t="s">
        <v>41</v>
      </c>
      <c r="U1736" s="4" t="s">
        <v>42</v>
      </c>
      <c r="V1736" s="4">
        <v>30000</v>
      </c>
      <c r="W1736" s="4">
        <v>600</v>
      </c>
      <c r="X1736" s="8">
        <v>1600</v>
      </c>
      <c r="Y1736" s="4"/>
      <c r="Z1736" s="4">
        <v>18500</v>
      </c>
      <c r="AA1736" s="4" t="s">
        <v>42</v>
      </c>
      <c r="AB1736" s="4">
        <v>1600</v>
      </c>
    </row>
    <row r="1737" ht="30" customHeight="1" spans="1:28">
      <c r="A1737" s="4">
        <v>1731</v>
      </c>
      <c r="B1737" s="16" t="s">
        <v>3146</v>
      </c>
      <c r="C1737" s="16" t="s">
        <v>3147</v>
      </c>
      <c r="D1737" s="16" t="s">
        <v>4580</v>
      </c>
      <c r="E1737" s="16" t="s">
        <v>3237</v>
      </c>
      <c r="F1737" s="17" t="s">
        <v>4581</v>
      </c>
      <c r="G1737" s="7"/>
      <c r="H1737" s="7" t="s">
        <v>4582</v>
      </c>
      <c r="I1737" s="7" t="s">
        <v>4583</v>
      </c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 t="s">
        <v>53</v>
      </c>
      <c r="U1737" s="4" t="s">
        <v>42</v>
      </c>
      <c r="V1737" s="4">
        <v>30000</v>
      </c>
      <c r="W1737" s="4">
        <v>1000</v>
      </c>
      <c r="X1737" s="9"/>
      <c r="Y1737" s="4"/>
      <c r="Z1737" s="4"/>
      <c r="AA1737" s="4"/>
      <c r="AB1737" s="4"/>
    </row>
    <row r="1738" ht="30" customHeight="1" spans="1:28">
      <c r="A1738" s="4">
        <v>1732</v>
      </c>
      <c r="B1738" s="4" t="s">
        <v>3146</v>
      </c>
      <c r="C1738" s="4" t="s">
        <v>3147</v>
      </c>
      <c r="D1738" s="4" t="s">
        <v>4584</v>
      </c>
      <c r="E1738" s="4" t="s">
        <v>3385</v>
      </c>
      <c r="F1738" s="4" t="s">
        <v>4585</v>
      </c>
      <c r="G1738" s="7" t="s">
        <v>40</v>
      </c>
      <c r="H1738" s="4" t="s">
        <v>4586</v>
      </c>
      <c r="I1738" s="4" t="s">
        <v>141</v>
      </c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 t="s">
        <v>53</v>
      </c>
      <c r="U1738" s="4" t="s">
        <v>52</v>
      </c>
      <c r="V1738" s="4">
        <v>15000</v>
      </c>
      <c r="W1738" s="4">
        <v>2700</v>
      </c>
      <c r="X1738" s="8">
        <v>3500</v>
      </c>
      <c r="Y1738" s="4"/>
      <c r="Z1738" s="4"/>
      <c r="AA1738" s="4" t="s">
        <v>42</v>
      </c>
      <c r="AB1738" s="4">
        <v>3500</v>
      </c>
    </row>
    <row r="1739" ht="30" customHeight="1" spans="1:28">
      <c r="A1739" s="4">
        <v>1733</v>
      </c>
      <c r="B1739" s="4" t="s">
        <v>3146</v>
      </c>
      <c r="C1739" s="4" t="s">
        <v>3147</v>
      </c>
      <c r="D1739" s="4" t="s">
        <v>4584</v>
      </c>
      <c r="E1739" s="4" t="s">
        <v>3385</v>
      </c>
      <c r="F1739" s="4" t="s">
        <v>4585</v>
      </c>
      <c r="G1739" s="7"/>
      <c r="H1739" s="4" t="s">
        <v>4584</v>
      </c>
      <c r="I1739" s="4" t="s">
        <v>3385</v>
      </c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 t="s">
        <v>41</v>
      </c>
      <c r="U1739" s="4" t="s">
        <v>42</v>
      </c>
      <c r="V1739" s="4">
        <v>50000</v>
      </c>
      <c r="W1739" s="4">
        <v>800</v>
      </c>
      <c r="X1739" s="9"/>
      <c r="Y1739" s="4"/>
      <c r="Z1739" s="4"/>
      <c r="AA1739" s="4"/>
      <c r="AB1739" s="4"/>
    </row>
    <row r="1740" ht="30" customHeight="1" spans="1:28">
      <c r="A1740" s="4">
        <v>1734</v>
      </c>
      <c r="B1740" s="7" t="s">
        <v>3146</v>
      </c>
      <c r="C1740" s="7" t="s">
        <v>3147</v>
      </c>
      <c r="D1740" s="7" t="s">
        <v>4587</v>
      </c>
      <c r="E1740" s="7" t="s">
        <v>3218</v>
      </c>
      <c r="F1740" s="7" t="s">
        <v>4588</v>
      </c>
      <c r="G1740" s="7" t="s">
        <v>40</v>
      </c>
      <c r="H1740" s="7" t="s">
        <v>4587</v>
      </c>
      <c r="I1740" s="7" t="s">
        <v>3218</v>
      </c>
      <c r="J1740" s="4" t="s">
        <v>47</v>
      </c>
      <c r="K1740" s="4" t="s">
        <v>125</v>
      </c>
      <c r="L1740" s="4" t="s">
        <v>3285</v>
      </c>
      <c r="M1740" s="4" t="s">
        <v>50</v>
      </c>
      <c r="N1740" s="4" t="s">
        <v>3182</v>
      </c>
      <c r="O1740" s="4">
        <v>12</v>
      </c>
      <c r="P1740" s="4"/>
      <c r="Q1740" s="4" t="s">
        <v>52</v>
      </c>
      <c r="R1740" s="4">
        <v>400</v>
      </c>
      <c r="S1740" s="4">
        <v>400</v>
      </c>
      <c r="T1740" s="4" t="s">
        <v>53</v>
      </c>
      <c r="U1740" s="4" t="s">
        <v>42</v>
      </c>
      <c r="V1740" s="4">
        <v>50000</v>
      </c>
      <c r="W1740" s="4">
        <v>1200</v>
      </c>
      <c r="X1740" s="8">
        <v>2200</v>
      </c>
      <c r="Y1740" s="4"/>
      <c r="Z1740" s="4"/>
      <c r="AA1740" s="4" t="s">
        <v>42</v>
      </c>
      <c r="AB1740" s="4">
        <v>3000</v>
      </c>
    </row>
    <row r="1741" ht="30" customHeight="1" spans="1:28">
      <c r="A1741" s="4">
        <v>1735</v>
      </c>
      <c r="B1741" s="7" t="s">
        <v>3146</v>
      </c>
      <c r="C1741" s="7" t="s">
        <v>3147</v>
      </c>
      <c r="D1741" s="7" t="s">
        <v>4587</v>
      </c>
      <c r="E1741" s="7" t="s">
        <v>3218</v>
      </c>
      <c r="F1741" s="7" t="s">
        <v>4588</v>
      </c>
      <c r="G1741" s="7"/>
      <c r="H1741" s="7" t="s">
        <v>3879</v>
      </c>
      <c r="I1741" s="7" t="s">
        <v>4589</v>
      </c>
      <c r="J1741" s="4" t="s">
        <v>47</v>
      </c>
      <c r="K1741" s="4" t="s">
        <v>125</v>
      </c>
      <c r="L1741" s="4" t="s">
        <v>3285</v>
      </c>
      <c r="M1741" s="4" t="s">
        <v>50</v>
      </c>
      <c r="N1741" s="4" t="s">
        <v>3182</v>
      </c>
      <c r="O1741" s="4">
        <v>12</v>
      </c>
      <c r="P1741" s="4"/>
      <c r="Q1741" s="4" t="s">
        <v>52</v>
      </c>
      <c r="R1741" s="4">
        <v>400</v>
      </c>
      <c r="S1741" s="4">
        <v>400</v>
      </c>
      <c r="T1741" s="4" t="s">
        <v>53</v>
      </c>
      <c r="U1741" s="4" t="s">
        <v>42</v>
      </c>
      <c r="V1741" s="4">
        <v>30000</v>
      </c>
      <c r="W1741" s="4">
        <v>1000</v>
      </c>
      <c r="X1741" s="9"/>
      <c r="Y1741" s="4"/>
      <c r="Z1741" s="4"/>
      <c r="AA1741" s="4"/>
      <c r="AB1741" s="4"/>
    </row>
    <row r="1742" ht="30" customHeight="1" spans="1:28">
      <c r="A1742" s="4">
        <v>1736</v>
      </c>
      <c r="B1742" s="4" t="s">
        <v>3146</v>
      </c>
      <c r="C1742" s="4" t="s">
        <v>3147</v>
      </c>
      <c r="D1742" s="4" t="s">
        <v>4590</v>
      </c>
      <c r="E1742" s="4" t="s">
        <v>421</v>
      </c>
      <c r="F1742" s="4" t="s">
        <v>4591</v>
      </c>
      <c r="G1742" s="4" t="s">
        <v>40</v>
      </c>
      <c r="H1742" s="4" t="s">
        <v>4590</v>
      </c>
      <c r="I1742" s="4" t="s">
        <v>421</v>
      </c>
      <c r="J1742" s="4" t="s">
        <v>149</v>
      </c>
      <c r="K1742" s="4" t="s">
        <v>2316</v>
      </c>
      <c r="L1742" s="4" t="s">
        <v>3329</v>
      </c>
      <c r="M1742" s="4" t="s">
        <v>152</v>
      </c>
      <c r="N1742" s="4" t="s">
        <v>3156</v>
      </c>
      <c r="O1742" s="4">
        <v>6</v>
      </c>
      <c r="P1742" s="4"/>
      <c r="Q1742" s="4" t="s">
        <v>52</v>
      </c>
      <c r="R1742" s="4">
        <v>1200</v>
      </c>
      <c r="S1742" s="4">
        <v>1200</v>
      </c>
      <c r="T1742" s="4" t="s">
        <v>53</v>
      </c>
      <c r="U1742" s="4" t="s">
        <v>42</v>
      </c>
      <c r="V1742" s="4">
        <v>50000</v>
      </c>
      <c r="W1742" s="4">
        <v>1200</v>
      </c>
      <c r="X1742" s="4">
        <v>1200</v>
      </c>
      <c r="Y1742" s="4"/>
      <c r="Z1742" s="4"/>
      <c r="AA1742" s="7" t="s">
        <v>42</v>
      </c>
      <c r="AB1742" s="4">
        <v>2400</v>
      </c>
    </row>
    <row r="1743" ht="30" customHeight="1" spans="1:28">
      <c r="A1743" s="4">
        <v>1737</v>
      </c>
      <c r="B1743" s="4" t="s">
        <v>3146</v>
      </c>
      <c r="C1743" s="4" t="s">
        <v>3147</v>
      </c>
      <c r="D1743" s="4" t="s">
        <v>4592</v>
      </c>
      <c r="E1743" s="4" t="s">
        <v>215</v>
      </c>
      <c r="F1743" s="4" t="s">
        <v>4593</v>
      </c>
      <c r="G1743" s="4" t="s">
        <v>40</v>
      </c>
      <c r="H1743" s="4" t="s">
        <v>4592</v>
      </c>
      <c r="I1743" s="4" t="s">
        <v>215</v>
      </c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 t="s">
        <v>53</v>
      </c>
      <c r="U1743" s="4" t="s">
        <v>42</v>
      </c>
      <c r="V1743" s="4">
        <v>30000</v>
      </c>
      <c r="W1743" s="4">
        <v>1000</v>
      </c>
      <c r="X1743" s="8">
        <v>2400</v>
      </c>
      <c r="Y1743" s="4"/>
      <c r="Z1743" s="4"/>
      <c r="AA1743" s="4" t="s">
        <v>42</v>
      </c>
      <c r="AB1743" s="4">
        <v>2400</v>
      </c>
    </row>
    <row r="1744" ht="30" customHeight="1" spans="1:28">
      <c r="A1744" s="4">
        <v>1738</v>
      </c>
      <c r="B1744" s="4" t="s">
        <v>3146</v>
      </c>
      <c r="C1744" s="4" t="s">
        <v>3147</v>
      </c>
      <c r="D1744" s="4" t="s">
        <v>4592</v>
      </c>
      <c r="E1744" s="4" t="s">
        <v>215</v>
      </c>
      <c r="F1744" s="4" t="s">
        <v>4593</v>
      </c>
      <c r="G1744" s="4"/>
      <c r="H1744" s="4" t="s">
        <v>1150</v>
      </c>
      <c r="I1744" s="4" t="s">
        <v>1024</v>
      </c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 t="s">
        <v>53</v>
      </c>
      <c r="U1744" s="4" t="s">
        <v>42</v>
      </c>
      <c r="V1744" s="4">
        <v>15000</v>
      </c>
      <c r="W1744" s="4">
        <v>700</v>
      </c>
      <c r="X1744" s="10"/>
      <c r="Y1744" s="4"/>
      <c r="Z1744" s="4"/>
      <c r="AA1744" s="4"/>
      <c r="AB1744" s="4"/>
    </row>
    <row r="1745" ht="30" customHeight="1" spans="1:28">
      <c r="A1745" s="4">
        <v>1739</v>
      </c>
      <c r="B1745" s="4" t="s">
        <v>3146</v>
      </c>
      <c r="C1745" s="4" t="s">
        <v>3147</v>
      </c>
      <c r="D1745" s="4" t="s">
        <v>4592</v>
      </c>
      <c r="E1745" s="4" t="s">
        <v>215</v>
      </c>
      <c r="F1745" s="4" t="s">
        <v>4593</v>
      </c>
      <c r="G1745" s="4"/>
      <c r="H1745" s="7" t="s">
        <v>4594</v>
      </c>
      <c r="I1745" s="7" t="s">
        <v>740</v>
      </c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 t="s">
        <v>53</v>
      </c>
      <c r="U1745" s="4" t="s">
        <v>42</v>
      </c>
      <c r="V1745" s="4">
        <v>15000</v>
      </c>
      <c r="W1745" s="4">
        <v>700</v>
      </c>
      <c r="X1745" s="9"/>
      <c r="Y1745" s="4"/>
      <c r="Z1745" s="4"/>
      <c r="AA1745" s="4"/>
      <c r="AB1745" s="4"/>
    </row>
    <row r="1746" ht="30" customHeight="1" spans="1:28">
      <c r="A1746" s="4">
        <v>1740</v>
      </c>
      <c r="B1746" s="4" t="s">
        <v>3146</v>
      </c>
      <c r="C1746" s="4" t="s">
        <v>3147</v>
      </c>
      <c r="D1746" s="4" t="s">
        <v>4595</v>
      </c>
      <c r="E1746" s="4" t="s">
        <v>748</v>
      </c>
      <c r="F1746" s="4" t="s">
        <v>4596</v>
      </c>
      <c r="G1746" s="4" t="s">
        <v>40</v>
      </c>
      <c r="H1746" s="7" t="s">
        <v>4597</v>
      </c>
      <c r="I1746" s="7" t="s">
        <v>663</v>
      </c>
      <c r="J1746" s="4" t="s">
        <v>667</v>
      </c>
      <c r="K1746" s="4" t="s">
        <v>1259</v>
      </c>
      <c r="L1746" s="4" t="s">
        <v>4598</v>
      </c>
      <c r="M1746" s="4" t="s">
        <v>152</v>
      </c>
      <c r="N1746" s="4" t="s">
        <v>3182</v>
      </c>
      <c r="O1746" s="4">
        <v>12</v>
      </c>
      <c r="P1746" s="4"/>
      <c r="Q1746" s="4" t="s">
        <v>52</v>
      </c>
      <c r="R1746" s="4">
        <v>1200</v>
      </c>
      <c r="S1746" s="4">
        <v>1200</v>
      </c>
      <c r="T1746" s="4" t="s">
        <v>53</v>
      </c>
      <c r="U1746" s="4" t="s">
        <v>52</v>
      </c>
      <c r="V1746" s="4">
        <v>60547</v>
      </c>
      <c r="W1746" s="4">
        <v>3200</v>
      </c>
      <c r="X1746" s="8">
        <v>6400</v>
      </c>
      <c r="Y1746" s="4"/>
      <c r="Z1746" s="4"/>
      <c r="AA1746" s="4" t="s">
        <v>42</v>
      </c>
      <c r="AB1746" s="4">
        <v>8000</v>
      </c>
    </row>
    <row r="1747" ht="30" customHeight="1" spans="1:28">
      <c r="A1747" s="4">
        <v>1741</v>
      </c>
      <c r="B1747" s="4" t="s">
        <v>3146</v>
      </c>
      <c r="C1747" s="4" t="s">
        <v>3147</v>
      </c>
      <c r="D1747" s="4" t="s">
        <v>4595</v>
      </c>
      <c r="E1747" s="4" t="s">
        <v>748</v>
      </c>
      <c r="F1747" s="4" t="s">
        <v>4596</v>
      </c>
      <c r="G1747" s="4"/>
      <c r="H1747" s="4" t="s">
        <v>4599</v>
      </c>
      <c r="I1747" s="4" t="s">
        <v>4600</v>
      </c>
      <c r="J1747" s="4" t="s">
        <v>47</v>
      </c>
      <c r="K1747" s="4" t="s">
        <v>48</v>
      </c>
      <c r="L1747" s="4" t="s">
        <v>290</v>
      </c>
      <c r="M1747" s="4" t="s">
        <v>50</v>
      </c>
      <c r="N1747" s="4" t="s">
        <v>3182</v>
      </c>
      <c r="O1747" s="4">
        <v>12</v>
      </c>
      <c r="P1747" s="4"/>
      <c r="Q1747" s="4" t="s">
        <v>52</v>
      </c>
      <c r="R1747" s="4">
        <v>400</v>
      </c>
      <c r="S1747" s="4">
        <v>400</v>
      </c>
      <c r="T1747" s="4" t="s">
        <v>53</v>
      </c>
      <c r="U1747" s="4" t="s">
        <v>52</v>
      </c>
      <c r="V1747" s="4">
        <v>50000</v>
      </c>
      <c r="W1747" s="4">
        <v>3200</v>
      </c>
      <c r="X1747" s="9"/>
      <c r="Y1747" s="4"/>
      <c r="Z1747" s="4"/>
      <c r="AA1747" s="4"/>
      <c r="AB1747" s="4"/>
    </row>
    <row r="1748" ht="30" customHeight="1" spans="1:28">
      <c r="A1748" s="4">
        <v>1742</v>
      </c>
      <c r="B1748" s="4" t="s">
        <v>3146</v>
      </c>
      <c r="C1748" s="4" t="s">
        <v>3147</v>
      </c>
      <c r="D1748" s="4" t="s">
        <v>4601</v>
      </c>
      <c r="E1748" s="4" t="s">
        <v>421</v>
      </c>
      <c r="F1748" s="4" t="s">
        <v>1885</v>
      </c>
      <c r="G1748" s="4" t="s">
        <v>40</v>
      </c>
      <c r="H1748" s="7" t="s">
        <v>4601</v>
      </c>
      <c r="I1748" s="7" t="s">
        <v>421</v>
      </c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 t="s">
        <v>41</v>
      </c>
      <c r="U1748" s="7" t="s">
        <v>42</v>
      </c>
      <c r="V1748" s="4">
        <v>21000</v>
      </c>
      <c r="W1748" s="4">
        <v>500</v>
      </c>
      <c r="X1748" s="8">
        <v>4900</v>
      </c>
      <c r="Y1748" s="4"/>
      <c r="Z1748" s="4"/>
      <c r="AA1748" s="4" t="s">
        <v>42</v>
      </c>
      <c r="AB1748" s="4">
        <v>5700</v>
      </c>
    </row>
    <row r="1749" ht="30" customHeight="1" spans="1:28">
      <c r="A1749" s="4">
        <v>1743</v>
      </c>
      <c r="B1749" s="4" t="s">
        <v>3146</v>
      </c>
      <c r="C1749" s="4" t="s">
        <v>3147</v>
      </c>
      <c r="D1749" s="4" t="s">
        <v>4601</v>
      </c>
      <c r="E1749" s="4" t="s">
        <v>421</v>
      </c>
      <c r="F1749" s="4" t="s">
        <v>1885</v>
      </c>
      <c r="G1749" s="4"/>
      <c r="H1749" s="7" t="s">
        <v>4602</v>
      </c>
      <c r="I1749" s="7" t="s">
        <v>432</v>
      </c>
      <c r="J1749" s="4" t="s">
        <v>47</v>
      </c>
      <c r="K1749" s="4" t="s">
        <v>125</v>
      </c>
      <c r="L1749" s="4" t="s">
        <v>1703</v>
      </c>
      <c r="M1749" s="4" t="s">
        <v>50</v>
      </c>
      <c r="N1749" s="4" t="s">
        <v>3182</v>
      </c>
      <c r="O1749" s="4">
        <v>12</v>
      </c>
      <c r="P1749" s="4"/>
      <c r="Q1749" s="4" t="s">
        <v>52</v>
      </c>
      <c r="R1749" s="4">
        <v>400</v>
      </c>
      <c r="S1749" s="4">
        <v>400</v>
      </c>
      <c r="T1749" s="4" t="s">
        <v>53</v>
      </c>
      <c r="U1749" s="4" t="s">
        <v>42</v>
      </c>
      <c r="V1749" s="4">
        <v>60000</v>
      </c>
      <c r="W1749" s="4">
        <v>1200</v>
      </c>
      <c r="X1749" s="10"/>
      <c r="Y1749" s="4"/>
      <c r="Z1749" s="4"/>
      <c r="AA1749" s="4"/>
      <c r="AB1749" s="4"/>
    </row>
    <row r="1750" ht="30" customHeight="1" spans="1:28">
      <c r="A1750" s="4">
        <v>1744</v>
      </c>
      <c r="B1750" s="4" t="s">
        <v>3146</v>
      </c>
      <c r="C1750" s="4" t="s">
        <v>3147</v>
      </c>
      <c r="D1750" s="4" t="s">
        <v>4601</v>
      </c>
      <c r="E1750" s="4" t="s">
        <v>421</v>
      </c>
      <c r="F1750" s="4" t="s">
        <v>1885</v>
      </c>
      <c r="G1750" s="4"/>
      <c r="H1750" s="7" t="s">
        <v>4603</v>
      </c>
      <c r="I1750" s="7" t="s">
        <v>712</v>
      </c>
      <c r="J1750" s="4" t="s">
        <v>47</v>
      </c>
      <c r="K1750" s="4" t="s">
        <v>48</v>
      </c>
      <c r="L1750" s="4" t="s">
        <v>251</v>
      </c>
      <c r="M1750" s="4" t="s">
        <v>50</v>
      </c>
      <c r="N1750" s="4" t="s">
        <v>3182</v>
      </c>
      <c r="O1750" s="4">
        <v>12</v>
      </c>
      <c r="P1750" s="4"/>
      <c r="Q1750" s="4" t="s">
        <v>52</v>
      </c>
      <c r="R1750" s="4">
        <v>400</v>
      </c>
      <c r="S1750" s="4">
        <v>400</v>
      </c>
      <c r="T1750" s="4" t="s">
        <v>53</v>
      </c>
      <c r="U1750" s="4" t="s">
        <v>52</v>
      </c>
      <c r="V1750" s="4">
        <v>60000</v>
      </c>
      <c r="W1750" s="4">
        <v>3200</v>
      </c>
      <c r="X1750" s="9"/>
      <c r="Y1750" s="4"/>
      <c r="Z1750" s="4"/>
      <c r="AA1750" s="4"/>
      <c r="AB1750" s="4"/>
    </row>
    <row r="1751" ht="30" customHeight="1" spans="1:28">
      <c r="A1751" s="4">
        <v>1745</v>
      </c>
      <c r="B1751" s="4" t="s">
        <v>3146</v>
      </c>
      <c r="C1751" s="4" t="s">
        <v>3147</v>
      </c>
      <c r="D1751" s="4" t="s">
        <v>4604</v>
      </c>
      <c r="E1751" s="4" t="s">
        <v>4605</v>
      </c>
      <c r="F1751" s="4" t="s">
        <v>592</v>
      </c>
      <c r="G1751" s="4" t="s">
        <v>40</v>
      </c>
      <c r="H1751" s="4" t="s">
        <v>4604</v>
      </c>
      <c r="I1751" s="4" t="s">
        <v>4605</v>
      </c>
      <c r="J1751" s="4"/>
      <c r="K1751" s="31"/>
      <c r="L1751" s="4"/>
      <c r="M1751" s="4"/>
      <c r="N1751" s="4"/>
      <c r="O1751" s="4"/>
      <c r="P1751" s="4"/>
      <c r="Q1751" s="4"/>
      <c r="R1751" s="4"/>
      <c r="S1751" s="4"/>
      <c r="T1751" s="4" t="s">
        <v>41</v>
      </c>
      <c r="U1751" s="4" t="s">
        <v>42</v>
      </c>
      <c r="V1751" s="4">
        <v>15000</v>
      </c>
      <c r="W1751" s="4">
        <v>500</v>
      </c>
      <c r="X1751" s="4">
        <v>500</v>
      </c>
      <c r="Y1751" s="4"/>
      <c r="Z1751" s="4"/>
      <c r="AA1751" s="7" t="s">
        <v>42</v>
      </c>
      <c r="AB1751" s="4">
        <v>500</v>
      </c>
    </row>
    <row r="1752" ht="30" customHeight="1" spans="1:28">
      <c r="A1752" s="4">
        <v>1746</v>
      </c>
      <c r="B1752" s="7" t="s">
        <v>3146</v>
      </c>
      <c r="C1752" s="7" t="s">
        <v>3147</v>
      </c>
      <c r="D1752" s="7" t="s">
        <v>4606</v>
      </c>
      <c r="E1752" s="7" t="s">
        <v>1263</v>
      </c>
      <c r="F1752" s="7" t="s">
        <v>4607</v>
      </c>
      <c r="G1752" s="4" t="s">
        <v>40</v>
      </c>
      <c r="H1752" s="7" t="s">
        <v>4608</v>
      </c>
      <c r="I1752" s="7" t="s">
        <v>660</v>
      </c>
      <c r="J1752" s="4" t="s">
        <v>47</v>
      </c>
      <c r="K1752" s="4" t="s">
        <v>48</v>
      </c>
      <c r="L1752" s="4" t="s">
        <v>2171</v>
      </c>
      <c r="M1752" s="4" t="s">
        <v>50</v>
      </c>
      <c r="N1752" s="4" t="s">
        <v>3194</v>
      </c>
      <c r="O1752" s="4">
        <v>8</v>
      </c>
      <c r="P1752" s="4"/>
      <c r="Q1752" s="4" t="s">
        <v>52</v>
      </c>
      <c r="R1752" s="4">
        <v>400</v>
      </c>
      <c r="S1752" s="4">
        <v>400</v>
      </c>
      <c r="T1752" s="4" t="s">
        <v>53</v>
      </c>
      <c r="U1752" s="4" t="s">
        <v>42</v>
      </c>
      <c r="V1752" s="4">
        <v>31900</v>
      </c>
      <c r="W1752" s="4">
        <v>1000</v>
      </c>
      <c r="X1752" s="4">
        <v>1000</v>
      </c>
      <c r="Y1752" s="4"/>
      <c r="Z1752" s="4"/>
      <c r="AA1752" s="7" t="s">
        <v>42</v>
      </c>
      <c r="AB1752" s="4">
        <v>1400</v>
      </c>
    </row>
    <row r="1753" ht="30" customHeight="1" spans="1:28">
      <c r="A1753" s="4">
        <v>1747</v>
      </c>
      <c r="B1753" s="4" t="s">
        <v>3146</v>
      </c>
      <c r="C1753" s="4" t="s">
        <v>3147</v>
      </c>
      <c r="D1753" s="4" t="s">
        <v>4609</v>
      </c>
      <c r="E1753" s="4" t="s">
        <v>813</v>
      </c>
      <c r="F1753" s="4" t="s">
        <v>4610</v>
      </c>
      <c r="G1753" s="4" t="s">
        <v>40</v>
      </c>
      <c r="H1753" s="7" t="s">
        <v>4609</v>
      </c>
      <c r="I1753" s="7" t="s">
        <v>813</v>
      </c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 t="s">
        <v>41</v>
      </c>
      <c r="U1753" s="4" t="s">
        <v>42</v>
      </c>
      <c r="V1753" s="4">
        <v>50000</v>
      </c>
      <c r="W1753" s="4">
        <v>800</v>
      </c>
      <c r="X1753" s="8">
        <v>3400</v>
      </c>
      <c r="Y1753" s="4"/>
      <c r="Z1753" s="4"/>
      <c r="AA1753" s="4" t="s">
        <v>42</v>
      </c>
      <c r="AB1753" s="4">
        <v>4200</v>
      </c>
    </row>
    <row r="1754" ht="30" customHeight="1" spans="1:28">
      <c r="A1754" s="4">
        <v>1748</v>
      </c>
      <c r="B1754" s="4" t="s">
        <v>3146</v>
      </c>
      <c r="C1754" s="4" t="s">
        <v>3147</v>
      </c>
      <c r="D1754" s="4" t="s">
        <v>4609</v>
      </c>
      <c r="E1754" s="4" t="s">
        <v>813</v>
      </c>
      <c r="F1754" s="4" t="s">
        <v>4610</v>
      </c>
      <c r="G1754" s="4"/>
      <c r="H1754" s="7" t="s">
        <v>4611</v>
      </c>
      <c r="I1754" s="7" t="s">
        <v>4612</v>
      </c>
      <c r="J1754" s="4" t="s">
        <v>47</v>
      </c>
      <c r="K1754" s="4" t="s">
        <v>902</v>
      </c>
      <c r="L1754" s="4" t="s">
        <v>1168</v>
      </c>
      <c r="M1754" s="7" t="s">
        <v>50</v>
      </c>
      <c r="N1754" s="4" t="s">
        <v>1893</v>
      </c>
      <c r="O1754" s="4">
        <v>6</v>
      </c>
      <c r="P1754" s="4"/>
      <c r="Q1754" s="4" t="s">
        <v>52</v>
      </c>
      <c r="R1754" s="4">
        <v>400</v>
      </c>
      <c r="S1754" s="4">
        <v>400</v>
      </c>
      <c r="T1754" s="4" t="s">
        <v>53</v>
      </c>
      <c r="U1754" s="4" t="s">
        <v>42</v>
      </c>
      <c r="V1754" s="4">
        <v>30000</v>
      </c>
      <c r="W1754" s="4">
        <v>1000</v>
      </c>
      <c r="X1754" s="10"/>
      <c r="Y1754" s="4"/>
      <c r="Z1754" s="4"/>
      <c r="AA1754" s="4"/>
      <c r="AB1754" s="4"/>
    </row>
    <row r="1755" ht="30" customHeight="1" spans="1:28">
      <c r="A1755" s="4">
        <v>1749</v>
      </c>
      <c r="B1755" s="4" t="s">
        <v>3146</v>
      </c>
      <c r="C1755" s="4" t="s">
        <v>3147</v>
      </c>
      <c r="D1755" s="4" t="s">
        <v>4609</v>
      </c>
      <c r="E1755" s="4" t="s">
        <v>813</v>
      </c>
      <c r="F1755" s="4" t="s">
        <v>4610</v>
      </c>
      <c r="G1755" s="4"/>
      <c r="H1755" s="7" t="s">
        <v>4613</v>
      </c>
      <c r="I1755" s="7" t="s">
        <v>4614</v>
      </c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 t="s">
        <v>41</v>
      </c>
      <c r="U1755" s="4" t="s">
        <v>42</v>
      </c>
      <c r="V1755" s="4">
        <v>30000</v>
      </c>
      <c r="W1755" s="4">
        <v>600</v>
      </c>
      <c r="X1755" s="10"/>
      <c r="Y1755" s="4"/>
      <c r="Z1755" s="4"/>
      <c r="AA1755" s="4"/>
      <c r="AB1755" s="4"/>
    </row>
    <row r="1756" ht="30" customHeight="1" spans="1:28">
      <c r="A1756" s="4">
        <v>1750</v>
      </c>
      <c r="B1756" s="4" t="s">
        <v>3146</v>
      </c>
      <c r="C1756" s="4" t="s">
        <v>3147</v>
      </c>
      <c r="D1756" s="4" t="s">
        <v>4609</v>
      </c>
      <c r="E1756" s="4" t="s">
        <v>813</v>
      </c>
      <c r="F1756" s="4" t="s">
        <v>4610</v>
      </c>
      <c r="G1756" s="4"/>
      <c r="H1756" s="7" t="s">
        <v>4615</v>
      </c>
      <c r="I1756" s="7" t="s">
        <v>673</v>
      </c>
      <c r="J1756" s="4" t="s">
        <v>47</v>
      </c>
      <c r="K1756" s="4" t="s">
        <v>902</v>
      </c>
      <c r="L1756" s="4" t="s">
        <v>1168</v>
      </c>
      <c r="M1756" s="7" t="s">
        <v>50</v>
      </c>
      <c r="N1756" s="4" t="s">
        <v>1893</v>
      </c>
      <c r="O1756" s="4">
        <v>6</v>
      </c>
      <c r="P1756" s="4"/>
      <c r="Q1756" s="4" t="s">
        <v>52</v>
      </c>
      <c r="R1756" s="4">
        <v>400</v>
      </c>
      <c r="S1756" s="4">
        <v>400</v>
      </c>
      <c r="T1756" s="4" t="s">
        <v>53</v>
      </c>
      <c r="U1756" s="4" t="s">
        <v>42</v>
      </c>
      <c r="V1756" s="4">
        <v>30000</v>
      </c>
      <c r="W1756" s="4">
        <v>1000</v>
      </c>
      <c r="X1756" s="9"/>
      <c r="Y1756" s="4"/>
      <c r="Z1756" s="4"/>
      <c r="AA1756" s="4"/>
      <c r="AB1756" s="4"/>
    </row>
    <row r="1757" ht="30" customHeight="1" spans="1:28">
      <c r="A1757" s="4">
        <v>1751</v>
      </c>
      <c r="B1757" s="4" t="s">
        <v>3146</v>
      </c>
      <c r="C1757" s="4" t="s">
        <v>3147</v>
      </c>
      <c r="D1757" s="4" t="s">
        <v>4616</v>
      </c>
      <c r="E1757" s="4" t="s">
        <v>764</v>
      </c>
      <c r="F1757" s="4" t="s">
        <v>4617</v>
      </c>
      <c r="G1757" s="4" t="s">
        <v>40</v>
      </c>
      <c r="H1757" s="7" t="s">
        <v>4618</v>
      </c>
      <c r="I1757" s="7" t="s">
        <v>1263</v>
      </c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 t="s">
        <v>53</v>
      </c>
      <c r="U1757" s="4" t="s">
        <v>42</v>
      </c>
      <c r="V1757" s="4">
        <v>16000</v>
      </c>
      <c r="W1757" s="4">
        <v>700</v>
      </c>
      <c r="X1757" s="8">
        <v>1200</v>
      </c>
      <c r="Y1757" s="4"/>
      <c r="Z1757" s="4"/>
      <c r="AA1757" s="4" t="s">
        <v>42</v>
      </c>
      <c r="AB1757" s="4">
        <v>1200</v>
      </c>
    </row>
    <row r="1758" ht="30" customHeight="1" spans="1:28">
      <c r="A1758" s="4">
        <v>1752</v>
      </c>
      <c r="B1758" s="4" t="s">
        <v>3146</v>
      </c>
      <c r="C1758" s="4" t="s">
        <v>3147</v>
      </c>
      <c r="D1758" s="4" t="s">
        <v>4616</v>
      </c>
      <c r="E1758" s="4" t="s">
        <v>764</v>
      </c>
      <c r="F1758" s="4" t="s">
        <v>4617</v>
      </c>
      <c r="G1758" s="4"/>
      <c r="H1758" s="7" t="s">
        <v>4616</v>
      </c>
      <c r="I1758" s="7" t="s">
        <v>764</v>
      </c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 t="s">
        <v>41</v>
      </c>
      <c r="U1758" s="4" t="s">
        <v>42</v>
      </c>
      <c r="V1758" s="4">
        <v>16000</v>
      </c>
      <c r="W1758" s="4">
        <v>500</v>
      </c>
      <c r="X1758" s="9"/>
      <c r="Y1758" s="4"/>
      <c r="Z1758" s="4"/>
      <c r="AA1758" s="4"/>
      <c r="AB1758" s="4"/>
    </row>
    <row r="1759" ht="30" customHeight="1" spans="1:28">
      <c r="A1759" s="4">
        <v>1753</v>
      </c>
      <c r="B1759" s="4" t="s">
        <v>3146</v>
      </c>
      <c r="C1759" s="4" t="s">
        <v>3147</v>
      </c>
      <c r="D1759" s="4" t="s">
        <v>4619</v>
      </c>
      <c r="E1759" s="4" t="s">
        <v>3232</v>
      </c>
      <c r="F1759" s="4" t="s">
        <v>374</v>
      </c>
      <c r="G1759" s="4" t="s">
        <v>40</v>
      </c>
      <c r="H1759" s="4" t="s">
        <v>4620</v>
      </c>
      <c r="I1759" s="4" t="s">
        <v>4621</v>
      </c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 t="s">
        <v>53</v>
      </c>
      <c r="U1759" s="4" t="s">
        <v>42</v>
      </c>
      <c r="V1759" s="4">
        <v>41000</v>
      </c>
      <c r="W1759" s="4">
        <v>1000</v>
      </c>
      <c r="X1759" s="8">
        <v>2000</v>
      </c>
      <c r="Y1759" s="4"/>
      <c r="Z1759" s="4"/>
      <c r="AA1759" s="4" t="s">
        <v>42</v>
      </c>
      <c r="AB1759" s="4">
        <v>2000</v>
      </c>
    </row>
    <row r="1760" ht="30" customHeight="1" spans="1:28">
      <c r="A1760" s="4">
        <v>1754</v>
      </c>
      <c r="B1760" s="4" t="s">
        <v>3146</v>
      </c>
      <c r="C1760" s="4" t="s">
        <v>3147</v>
      </c>
      <c r="D1760" s="4" t="s">
        <v>4619</v>
      </c>
      <c r="E1760" s="4" t="s">
        <v>3232</v>
      </c>
      <c r="F1760" s="4" t="s">
        <v>374</v>
      </c>
      <c r="G1760" s="4"/>
      <c r="H1760" s="4" t="s">
        <v>4619</v>
      </c>
      <c r="I1760" s="4" t="s">
        <v>3232</v>
      </c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 t="s">
        <v>53</v>
      </c>
      <c r="U1760" s="4" t="s">
        <v>42</v>
      </c>
      <c r="V1760" s="4">
        <v>45000</v>
      </c>
      <c r="W1760" s="4">
        <v>1000</v>
      </c>
      <c r="X1760" s="9"/>
      <c r="Y1760" s="4"/>
      <c r="Z1760" s="4"/>
      <c r="AA1760" s="4"/>
      <c r="AB1760" s="4"/>
    </row>
    <row r="1761" ht="30" customHeight="1" spans="1:28">
      <c r="A1761" s="4">
        <v>1755</v>
      </c>
      <c r="B1761" s="4" t="s">
        <v>3146</v>
      </c>
      <c r="C1761" s="4" t="s">
        <v>3147</v>
      </c>
      <c r="D1761" s="4" t="s">
        <v>4622</v>
      </c>
      <c r="E1761" s="4" t="s">
        <v>4623</v>
      </c>
      <c r="F1761" s="4" t="s">
        <v>4624</v>
      </c>
      <c r="G1761" s="7" t="s">
        <v>40</v>
      </c>
      <c r="H1761" s="4" t="s">
        <v>4622</v>
      </c>
      <c r="I1761" s="4" t="s">
        <v>4623</v>
      </c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 t="s">
        <v>41</v>
      </c>
      <c r="U1761" s="4" t="s">
        <v>42</v>
      </c>
      <c r="V1761" s="4">
        <v>12000</v>
      </c>
      <c r="W1761" s="4">
        <v>300</v>
      </c>
      <c r="X1761" s="4">
        <v>300</v>
      </c>
      <c r="Y1761" s="4"/>
      <c r="Z1761" s="4"/>
      <c r="AA1761" s="7" t="s">
        <v>42</v>
      </c>
      <c r="AB1761" s="4">
        <v>300</v>
      </c>
    </row>
    <row r="1762" ht="30" customHeight="1" spans="1:28">
      <c r="A1762" s="4">
        <v>1756</v>
      </c>
      <c r="B1762" s="7" t="s">
        <v>3146</v>
      </c>
      <c r="C1762" s="7" t="s">
        <v>3147</v>
      </c>
      <c r="D1762" s="7" t="s">
        <v>4625</v>
      </c>
      <c r="E1762" s="7" t="s">
        <v>515</v>
      </c>
      <c r="F1762" s="7" t="s">
        <v>4626</v>
      </c>
      <c r="G1762" s="7" t="s">
        <v>40</v>
      </c>
      <c r="H1762" s="4" t="s">
        <v>4627</v>
      </c>
      <c r="I1762" s="4" t="s">
        <v>956</v>
      </c>
      <c r="J1762" s="4" t="s">
        <v>47</v>
      </c>
      <c r="K1762" s="4" t="s">
        <v>125</v>
      </c>
      <c r="L1762" s="4" t="s">
        <v>907</v>
      </c>
      <c r="M1762" s="4" t="s">
        <v>50</v>
      </c>
      <c r="N1762" s="4" t="s">
        <v>3182</v>
      </c>
      <c r="O1762" s="4">
        <v>12</v>
      </c>
      <c r="P1762" s="4"/>
      <c r="Q1762" s="4" t="s">
        <v>52</v>
      </c>
      <c r="R1762" s="4">
        <v>400</v>
      </c>
      <c r="S1762" s="4">
        <v>400</v>
      </c>
      <c r="T1762" s="4" t="s">
        <v>53</v>
      </c>
      <c r="U1762" s="4" t="s">
        <v>42</v>
      </c>
      <c r="V1762" s="4">
        <v>30100</v>
      </c>
      <c r="W1762" s="4">
        <v>1000</v>
      </c>
      <c r="X1762" s="4">
        <v>1000</v>
      </c>
      <c r="Y1762" s="4"/>
      <c r="Z1762" s="4">
        <v>20000</v>
      </c>
      <c r="AA1762" s="7" t="s">
        <v>42</v>
      </c>
      <c r="AB1762" s="4">
        <v>1400</v>
      </c>
    </row>
    <row r="1763" ht="30" customHeight="1" spans="1:28">
      <c r="A1763" s="4">
        <v>1757</v>
      </c>
      <c r="B1763" s="7" t="s">
        <v>3146</v>
      </c>
      <c r="C1763" s="7" t="s">
        <v>3147</v>
      </c>
      <c r="D1763" s="7" t="s">
        <v>3307</v>
      </c>
      <c r="E1763" s="7" t="s">
        <v>215</v>
      </c>
      <c r="F1763" s="7" t="s">
        <v>4628</v>
      </c>
      <c r="G1763" s="7" t="s">
        <v>40</v>
      </c>
      <c r="H1763" s="4" t="s">
        <v>4629</v>
      </c>
      <c r="I1763" s="4" t="s">
        <v>3344</v>
      </c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 t="s">
        <v>53</v>
      </c>
      <c r="U1763" s="4" t="s">
        <v>42</v>
      </c>
      <c r="V1763" s="4">
        <v>17000</v>
      </c>
      <c r="W1763" s="4">
        <v>700</v>
      </c>
      <c r="X1763" s="4">
        <v>700</v>
      </c>
      <c r="Y1763" s="4"/>
      <c r="Z1763" s="4"/>
      <c r="AA1763" s="7" t="s">
        <v>42</v>
      </c>
      <c r="AB1763" s="4">
        <v>700</v>
      </c>
    </row>
    <row r="1764" ht="30" customHeight="1" spans="1:28">
      <c r="A1764" s="4">
        <v>1758</v>
      </c>
      <c r="B1764" s="7" t="s">
        <v>3146</v>
      </c>
      <c r="C1764" s="7" t="s">
        <v>3147</v>
      </c>
      <c r="D1764" s="7" t="s">
        <v>4630</v>
      </c>
      <c r="E1764" s="7" t="s">
        <v>3177</v>
      </c>
      <c r="F1764" s="7" t="s">
        <v>1864</v>
      </c>
      <c r="G1764" s="7" t="s">
        <v>40</v>
      </c>
      <c r="H1764" s="7" t="s">
        <v>4631</v>
      </c>
      <c r="I1764" s="7" t="s">
        <v>746</v>
      </c>
      <c r="J1764" s="4" t="s">
        <v>47</v>
      </c>
      <c r="K1764" s="4" t="s">
        <v>48</v>
      </c>
      <c r="L1764" s="4" t="s">
        <v>173</v>
      </c>
      <c r="M1764" s="7" t="s">
        <v>50</v>
      </c>
      <c r="N1764" s="4" t="s">
        <v>4632</v>
      </c>
      <c r="O1764" s="4">
        <v>12</v>
      </c>
      <c r="P1764" s="4"/>
      <c r="Q1764" s="4" t="s">
        <v>52</v>
      </c>
      <c r="R1764" s="4">
        <v>400</v>
      </c>
      <c r="S1764" s="4">
        <v>400</v>
      </c>
      <c r="T1764" s="4" t="s">
        <v>53</v>
      </c>
      <c r="U1764" s="4" t="s">
        <v>52</v>
      </c>
      <c r="V1764" s="4">
        <v>60000</v>
      </c>
      <c r="W1764" s="4">
        <v>3200</v>
      </c>
      <c r="X1764" s="4">
        <v>3200</v>
      </c>
      <c r="Y1764" s="4"/>
      <c r="Z1764" s="4">
        <v>16000</v>
      </c>
      <c r="AA1764" s="7" t="s">
        <v>42</v>
      </c>
      <c r="AB1764" s="4">
        <v>3600</v>
      </c>
    </row>
    <row r="1765" ht="30" customHeight="1" spans="1:28">
      <c r="A1765" s="4">
        <v>1759</v>
      </c>
      <c r="B1765" s="4" t="s">
        <v>3146</v>
      </c>
      <c r="C1765" s="4" t="s">
        <v>3147</v>
      </c>
      <c r="D1765" s="4" t="s">
        <v>4633</v>
      </c>
      <c r="E1765" s="4" t="s">
        <v>4634</v>
      </c>
      <c r="F1765" s="4" t="s">
        <v>4635</v>
      </c>
      <c r="G1765" s="4" t="s">
        <v>40</v>
      </c>
      <c r="H1765" s="4" t="s">
        <v>4636</v>
      </c>
      <c r="I1765" s="4" t="s">
        <v>4637</v>
      </c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 t="s">
        <v>53</v>
      </c>
      <c r="U1765" s="4" t="s">
        <v>42</v>
      </c>
      <c r="V1765" s="4">
        <v>10500</v>
      </c>
      <c r="W1765" s="4">
        <v>500</v>
      </c>
      <c r="X1765" s="8">
        <v>2200</v>
      </c>
      <c r="Y1765" s="4"/>
      <c r="Z1765" s="4"/>
      <c r="AA1765" s="4" t="s">
        <v>42</v>
      </c>
      <c r="AB1765" s="4">
        <v>2200</v>
      </c>
    </row>
    <row r="1766" ht="30" customHeight="1" spans="1:28">
      <c r="A1766" s="4">
        <v>1760</v>
      </c>
      <c r="B1766" s="4" t="s">
        <v>3146</v>
      </c>
      <c r="C1766" s="4" t="s">
        <v>3147</v>
      </c>
      <c r="D1766" s="4" t="s">
        <v>4633</v>
      </c>
      <c r="E1766" s="4" t="s">
        <v>4634</v>
      </c>
      <c r="F1766" s="4" t="s">
        <v>4635</v>
      </c>
      <c r="G1766" s="4"/>
      <c r="H1766" s="7" t="s">
        <v>4638</v>
      </c>
      <c r="I1766" s="7" t="s">
        <v>4639</v>
      </c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 t="s">
        <v>53</v>
      </c>
      <c r="U1766" s="4" t="s">
        <v>42</v>
      </c>
      <c r="V1766" s="4">
        <v>24600</v>
      </c>
      <c r="W1766" s="4">
        <v>700</v>
      </c>
      <c r="X1766" s="10"/>
      <c r="Y1766" s="4"/>
      <c r="Z1766" s="4"/>
      <c r="AA1766" s="4"/>
      <c r="AB1766" s="4"/>
    </row>
    <row r="1767" ht="30" customHeight="1" spans="1:28">
      <c r="A1767" s="4">
        <v>1761</v>
      </c>
      <c r="B1767" s="4" t="s">
        <v>3146</v>
      </c>
      <c r="C1767" s="4" t="s">
        <v>3147</v>
      </c>
      <c r="D1767" s="4" t="s">
        <v>4633</v>
      </c>
      <c r="E1767" s="4" t="s">
        <v>4634</v>
      </c>
      <c r="F1767" s="4" t="s">
        <v>4635</v>
      </c>
      <c r="G1767" s="4"/>
      <c r="H1767" s="7" t="s">
        <v>4640</v>
      </c>
      <c r="I1767" s="7" t="s">
        <v>4641</v>
      </c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 t="s">
        <v>53</v>
      </c>
      <c r="U1767" s="4" t="s">
        <v>42</v>
      </c>
      <c r="V1767" s="4">
        <v>36713</v>
      </c>
      <c r="W1767" s="4">
        <v>1000</v>
      </c>
      <c r="X1767" s="9"/>
      <c r="Y1767" s="4"/>
      <c r="Z1767" s="4"/>
      <c r="AA1767" s="4"/>
      <c r="AB1767" s="4"/>
    </row>
    <row r="1768" ht="30" customHeight="1" spans="1:28">
      <c r="A1768" s="4">
        <v>1762</v>
      </c>
      <c r="B1768" s="7" t="s">
        <v>3146</v>
      </c>
      <c r="C1768" s="7" t="s">
        <v>3147</v>
      </c>
      <c r="D1768" s="7" t="s">
        <v>4399</v>
      </c>
      <c r="E1768" s="7" t="s">
        <v>4642</v>
      </c>
      <c r="F1768" s="7" t="s">
        <v>4643</v>
      </c>
      <c r="G1768" s="7" t="s">
        <v>40</v>
      </c>
      <c r="H1768" s="4" t="s">
        <v>4399</v>
      </c>
      <c r="I1768" s="4" t="s">
        <v>4642</v>
      </c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 t="s">
        <v>53</v>
      </c>
      <c r="U1768" s="4" t="s">
        <v>42</v>
      </c>
      <c r="V1768" s="4">
        <v>30000</v>
      </c>
      <c r="W1768" s="4">
        <v>1000</v>
      </c>
      <c r="X1768" s="8">
        <v>3700</v>
      </c>
      <c r="Y1768" s="4"/>
      <c r="Z1768" s="4"/>
      <c r="AA1768" s="4" t="s">
        <v>42</v>
      </c>
      <c r="AB1768" s="4">
        <v>3700</v>
      </c>
    </row>
    <row r="1769" ht="30" customHeight="1" spans="1:28">
      <c r="A1769" s="4">
        <v>1763</v>
      </c>
      <c r="B1769" s="7" t="s">
        <v>3146</v>
      </c>
      <c r="C1769" s="7" t="s">
        <v>3147</v>
      </c>
      <c r="D1769" s="7" t="s">
        <v>4399</v>
      </c>
      <c r="E1769" s="7" t="s">
        <v>4642</v>
      </c>
      <c r="F1769" s="7" t="s">
        <v>4643</v>
      </c>
      <c r="G1769" s="7"/>
      <c r="H1769" s="4" t="s">
        <v>4644</v>
      </c>
      <c r="I1769" s="4" t="s">
        <v>4645</v>
      </c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 t="s">
        <v>53</v>
      </c>
      <c r="U1769" s="4" t="s">
        <v>52</v>
      </c>
      <c r="V1769" s="4">
        <v>21288</v>
      </c>
      <c r="W1769" s="4">
        <v>2700</v>
      </c>
      <c r="X1769" s="9"/>
      <c r="Y1769" s="4"/>
      <c r="Z1769" s="4"/>
      <c r="AA1769" s="4"/>
      <c r="AB1769" s="4"/>
    </row>
    <row r="1770" ht="30" customHeight="1" spans="1:28">
      <c r="A1770" s="4">
        <v>1764</v>
      </c>
      <c r="B1770" s="4" t="s">
        <v>3146</v>
      </c>
      <c r="C1770" s="4" t="s">
        <v>3147</v>
      </c>
      <c r="D1770" s="4" t="s">
        <v>4646</v>
      </c>
      <c r="E1770" s="4" t="s">
        <v>4589</v>
      </c>
      <c r="F1770" s="4" t="s">
        <v>4647</v>
      </c>
      <c r="G1770" s="4" t="s">
        <v>40</v>
      </c>
      <c r="H1770" s="4" t="s">
        <v>4648</v>
      </c>
      <c r="I1770" s="4" t="s">
        <v>4649</v>
      </c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 t="s">
        <v>41</v>
      </c>
      <c r="U1770" s="4" t="s">
        <v>42</v>
      </c>
      <c r="V1770" s="4">
        <v>14000</v>
      </c>
      <c r="W1770" s="4">
        <v>300</v>
      </c>
      <c r="X1770" s="8">
        <v>1100</v>
      </c>
      <c r="Y1770" s="4"/>
      <c r="Z1770" s="4"/>
      <c r="AA1770" s="4" t="s">
        <v>42</v>
      </c>
      <c r="AB1770" s="4">
        <v>1100</v>
      </c>
    </row>
    <row r="1771" ht="30" customHeight="1" spans="1:28">
      <c r="A1771" s="4">
        <v>1765</v>
      </c>
      <c r="B1771" s="4" t="s">
        <v>3146</v>
      </c>
      <c r="C1771" s="4" t="s">
        <v>3147</v>
      </c>
      <c r="D1771" s="4" t="s">
        <v>4646</v>
      </c>
      <c r="E1771" s="4" t="s">
        <v>4589</v>
      </c>
      <c r="F1771" s="4" t="s">
        <v>4647</v>
      </c>
      <c r="G1771" s="4"/>
      <c r="H1771" s="4" t="s">
        <v>4650</v>
      </c>
      <c r="I1771" s="4" t="s">
        <v>4651</v>
      </c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 t="s">
        <v>41</v>
      </c>
      <c r="U1771" s="4" t="s">
        <v>42</v>
      </c>
      <c r="V1771" s="4">
        <v>14500</v>
      </c>
      <c r="W1771" s="4">
        <v>300</v>
      </c>
      <c r="X1771" s="10"/>
      <c r="Y1771" s="4"/>
      <c r="Z1771" s="4"/>
      <c r="AA1771" s="4"/>
      <c r="AB1771" s="4"/>
    </row>
    <row r="1772" ht="30" customHeight="1" spans="1:28">
      <c r="A1772" s="4">
        <v>1766</v>
      </c>
      <c r="B1772" s="4" t="s">
        <v>3146</v>
      </c>
      <c r="C1772" s="4" t="s">
        <v>3147</v>
      </c>
      <c r="D1772" s="4" t="s">
        <v>4646</v>
      </c>
      <c r="E1772" s="4" t="s">
        <v>4589</v>
      </c>
      <c r="F1772" s="4" t="s">
        <v>4647</v>
      </c>
      <c r="G1772" s="4"/>
      <c r="H1772" s="4" t="s">
        <v>4646</v>
      </c>
      <c r="I1772" s="4" t="s">
        <v>4589</v>
      </c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 t="s">
        <v>41</v>
      </c>
      <c r="U1772" s="4" t="s">
        <v>42</v>
      </c>
      <c r="V1772" s="4">
        <v>17000</v>
      </c>
      <c r="W1772" s="4">
        <v>500</v>
      </c>
      <c r="X1772" s="9"/>
      <c r="Y1772" s="4"/>
      <c r="Z1772" s="4"/>
      <c r="AA1772" s="4"/>
      <c r="AB1772" s="4"/>
    </row>
    <row r="1773" ht="30" customHeight="1" spans="1:28">
      <c r="A1773" s="4">
        <v>1767</v>
      </c>
      <c r="B1773" s="4" t="s">
        <v>3146</v>
      </c>
      <c r="C1773" s="4" t="s">
        <v>3147</v>
      </c>
      <c r="D1773" s="7" t="s">
        <v>4652</v>
      </c>
      <c r="E1773" s="7" t="s">
        <v>813</v>
      </c>
      <c r="F1773" s="7" t="s">
        <v>4653</v>
      </c>
      <c r="G1773" s="4" t="s">
        <v>40</v>
      </c>
      <c r="H1773" s="7" t="s">
        <v>4652</v>
      </c>
      <c r="I1773" s="7" t="s">
        <v>813</v>
      </c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 t="s">
        <v>53</v>
      </c>
      <c r="U1773" s="4" t="s">
        <v>42</v>
      </c>
      <c r="V1773" s="4">
        <v>30000</v>
      </c>
      <c r="W1773" s="4">
        <v>1000</v>
      </c>
      <c r="X1773" s="4">
        <v>1000</v>
      </c>
      <c r="Y1773" s="4"/>
      <c r="Z1773" s="4"/>
      <c r="AA1773" s="7" t="s">
        <v>42</v>
      </c>
      <c r="AB1773" s="4">
        <v>1000</v>
      </c>
    </row>
    <row r="1774" ht="30" customHeight="1" spans="1:28">
      <c r="A1774" s="4">
        <v>1768</v>
      </c>
      <c r="B1774" s="4" t="s">
        <v>3146</v>
      </c>
      <c r="C1774" s="4" t="s">
        <v>3147</v>
      </c>
      <c r="D1774" s="4" t="s">
        <v>4654</v>
      </c>
      <c r="E1774" s="4" t="s">
        <v>4655</v>
      </c>
      <c r="F1774" s="4" t="s">
        <v>4656</v>
      </c>
      <c r="G1774" s="4" t="s">
        <v>40</v>
      </c>
      <c r="H1774" s="4" t="s">
        <v>4654</v>
      </c>
      <c r="I1774" s="4" t="s">
        <v>4655</v>
      </c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 t="s">
        <v>41</v>
      </c>
      <c r="U1774" s="4" t="s">
        <v>42</v>
      </c>
      <c r="V1774" s="4">
        <v>20000</v>
      </c>
      <c r="W1774" s="4">
        <v>500</v>
      </c>
      <c r="X1774" s="4">
        <v>500</v>
      </c>
      <c r="Y1774" s="4"/>
      <c r="Z1774" s="4"/>
      <c r="AA1774" s="7" t="s">
        <v>42</v>
      </c>
      <c r="AB1774" s="4">
        <v>500</v>
      </c>
    </row>
    <row r="1775" ht="30" customHeight="1" spans="1:28">
      <c r="A1775" s="4">
        <v>1769</v>
      </c>
      <c r="B1775" s="4" t="s">
        <v>3146</v>
      </c>
      <c r="C1775" s="4" t="s">
        <v>3969</v>
      </c>
      <c r="D1775" s="7" t="s">
        <v>4657</v>
      </c>
      <c r="E1775" s="7" t="s">
        <v>4018</v>
      </c>
      <c r="F1775" s="7" t="s">
        <v>4658</v>
      </c>
      <c r="G1775" s="4" t="s">
        <v>40</v>
      </c>
      <c r="H1775" s="7" t="s">
        <v>4657</v>
      </c>
      <c r="I1775" s="7" t="s">
        <v>4018</v>
      </c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 t="s">
        <v>53</v>
      </c>
      <c r="U1775" s="4" t="s">
        <v>42</v>
      </c>
      <c r="V1775" s="4">
        <v>24153</v>
      </c>
      <c r="W1775" s="4">
        <v>700</v>
      </c>
      <c r="X1775" s="4">
        <v>700</v>
      </c>
      <c r="Y1775" s="4">
        <v>6000</v>
      </c>
      <c r="Z1775" s="4"/>
      <c r="AA1775" s="7" t="s">
        <v>42</v>
      </c>
      <c r="AB1775" s="4">
        <v>700</v>
      </c>
    </row>
    <row r="1776" ht="30" customHeight="1" spans="1:28">
      <c r="A1776" s="4">
        <v>1770</v>
      </c>
      <c r="B1776" s="4" t="s">
        <v>4659</v>
      </c>
      <c r="C1776" s="4" t="s">
        <v>4660</v>
      </c>
      <c r="D1776" s="7" t="s">
        <v>4661</v>
      </c>
      <c r="E1776" s="4" t="s">
        <v>4662</v>
      </c>
      <c r="F1776" s="4" t="s">
        <v>4663</v>
      </c>
      <c r="G1776" s="4" t="s">
        <v>40</v>
      </c>
      <c r="H1776" s="4" t="s">
        <v>4664</v>
      </c>
      <c r="I1776" s="4" t="s">
        <v>4665</v>
      </c>
      <c r="J1776" s="4" t="s">
        <v>4666</v>
      </c>
      <c r="K1776" s="4" t="s">
        <v>150</v>
      </c>
      <c r="L1776" s="4" t="s">
        <v>151</v>
      </c>
      <c r="M1776" s="4" t="s">
        <v>152</v>
      </c>
      <c r="N1776" s="4" t="s">
        <v>233</v>
      </c>
      <c r="O1776" s="4">
        <v>12</v>
      </c>
      <c r="P1776" s="4"/>
      <c r="Q1776" s="4" t="s">
        <v>52</v>
      </c>
      <c r="R1776" s="4">
        <v>1200</v>
      </c>
      <c r="S1776" s="4">
        <v>1200</v>
      </c>
      <c r="T1776" s="4" t="s">
        <v>53</v>
      </c>
      <c r="U1776" s="4" t="s">
        <v>52</v>
      </c>
      <c r="V1776" s="7">
        <v>60302.56</v>
      </c>
      <c r="W1776" s="4">
        <v>3200</v>
      </c>
      <c r="X1776" s="4">
        <v>3200</v>
      </c>
      <c r="Y1776" s="4">
        <v>8000</v>
      </c>
      <c r="Z1776" s="4"/>
      <c r="AA1776" s="4" t="s">
        <v>42</v>
      </c>
      <c r="AB1776" s="4">
        <f t="shared" ref="AB1776:AB1789" si="118">S1776+X1776</f>
        <v>4400</v>
      </c>
    </row>
    <row r="1777" ht="30" customHeight="1" spans="1:28">
      <c r="A1777" s="4">
        <v>1771</v>
      </c>
      <c r="B1777" s="4" t="s">
        <v>4659</v>
      </c>
      <c r="C1777" s="4" t="s">
        <v>4660</v>
      </c>
      <c r="D1777" s="7" t="s">
        <v>4667</v>
      </c>
      <c r="E1777" s="4" t="s">
        <v>4668</v>
      </c>
      <c r="F1777" s="4" t="s">
        <v>4669</v>
      </c>
      <c r="G1777" s="4" t="s">
        <v>40</v>
      </c>
      <c r="H1777" s="4" t="s">
        <v>4670</v>
      </c>
      <c r="I1777" s="4" t="s">
        <v>2090</v>
      </c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 t="s">
        <v>53</v>
      </c>
      <c r="U1777" s="4" t="s">
        <v>52</v>
      </c>
      <c r="V1777" s="4">
        <v>77461</v>
      </c>
      <c r="W1777" s="4">
        <v>3200</v>
      </c>
      <c r="X1777" s="4">
        <v>3200</v>
      </c>
      <c r="Y1777" s="4">
        <v>8000</v>
      </c>
      <c r="Z1777" s="4"/>
      <c r="AA1777" s="4" t="s">
        <v>42</v>
      </c>
      <c r="AB1777" s="4">
        <f t="shared" si="118"/>
        <v>3200</v>
      </c>
    </row>
    <row r="1778" ht="30" customHeight="1" spans="1:28">
      <c r="A1778" s="4">
        <v>1772</v>
      </c>
      <c r="B1778" s="4" t="s">
        <v>4659</v>
      </c>
      <c r="C1778" s="4" t="s">
        <v>4660</v>
      </c>
      <c r="D1778" s="7" t="s">
        <v>4671</v>
      </c>
      <c r="E1778" s="4" t="s">
        <v>4672</v>
      </c>
      <c r="F1778" s="4" t="s">
        <v>4673</v>
      </c>
      <c r="G1778" s="4" t="s">
        <v>40</v>
      </c>
      <c r="H1778" s="4" t="s">
        <v>4674</v>
      </c>
      <c r="I1778" s="4" t="s">
        <v>4675</v>
      </c>
      <c r="J1778" s="4" t="s">
        <v>47</v>
      </c>
      <c r="K1778" s="4" t="s">
        <v>436</v>
      </c>
      <c r="L1778" s="4" t="s">
        <v>81</v>
      </c>
      <c r="M1778" s="4" t="s">
        <v>50</v>
      </c>
      <c r="N1778" s="4" t="s">
        <v>233</v>
      </c>
      <c r="O1778" s="4">
        <v>12</v>
      </c>
      <c r="P1778" s="4"/>
      <c r="Q1778" s="4" t="s">
        <v>52</v>
      </c>
      <c r="R1778" s="4">
        <v>400</v>
      </c>
      <c r="S1778" s="4">
        <v>400</v>
      </c>
      <c r="T1778" s="4" t="s">
        <v>53</v>
      </c>
      <c r="U1778" s="4" t="s">
        <v>52</v>
      </c>
      <c r="V1778" s="4">
        <v>60214.54</v>
      </c>
      <c r="W1778" s="7">
        <v>3200</v>
      </c>
      <c r="X1778" s="7">
        <v>3200</v>
      </c>
      <c r="Y1778" s="4">
        <v>4000</v>
      </c>
      <c r="Z1778" s="4"/>
      <c r="AA1778" s="4" t="s">
        <v>42</v>
      </c>
      <c r="AB1778" s="4">
        <f t="shared" si="118"/>
        <v>3600</v>
      </c>
    </row>
    <row r="1779" ht="30" customHeight="1" spans="1:28">
      <c r="A1779" s="4">
        <v>1773</v>
      </c>
      <c r="B1779" s="4" t="s">
        <v>4659</v>
      </c>
      <c r="C1779" s="4" t="s">
        <v>4660</v>
      </c>
      <c r="D1779" s="7" t="s">
        <v>4676</v>
      </c>
      <c r="E1779" s="4" t="s">
        <v>4677</v>
      </c>
      <c r="F1779" s="4" t="s">
        <v>4678</v>
      </c>
      <c r="G1779" s="4" t="s">
        <v>40</v>
      </c>
      <c r="H1779" s="7" t="s">
        <v>4676</v>
      </c>
      <c r="I1779" s="4" t="s">
        <v>4677</v>
      </c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 t="s">
        <v>53</v>
      </c>
      <c r="U1779" s="4" t="s">
        <v>52</v>
      </c>
      <c r="V1779" s="4">
        <v>52531.41</v>
      </c>
      <c r="W1779" s="4">
        <v>3200</v>
      </c>
      <c r="X1779" s="4">
        <v>3200</v>
      </c>
      <c r="Y1779" s="4">
        <v>8000</v>
      </c>
      <c r="Z1779" s="4"/>
      <c r="AA1779" s="4" t="s">
        <v>42</v>
      </c>
      <c r="AB1779" s="4">
        <f t="shared" si="118"/>
        <v>3200</v>
      </c>
    </row>
    <row r="1780" ht="30" customHeight="1" spans="1:28">
      <c r="A1780" s="4">
        <v>1774</v>
      </c>
      <c r="B1780" s="4" t="s">
        <v>4659</v>
      </c>
      <c r="C1780" s="4" t="s">
        <v>4660</v>
      </c>
      <c r="D1780" s="7" t="s">
        <v>4679</v>
      </c>
      <c r="E1780" s="4" t="s">
        <v>4680</v>
      </c>
      <c r="F1780" s="4" t="s">
        <v>4681</v>
      </c>
      <c r="G1780" s="4" t="s">
        <v>40</v>
      </c>
      <c r="H1780" s="4" t="s">
        <v>4679</v>
      </c>
      <c r="I1780" s="4" t="s">
        <v>4680</v>
      </c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 t="s">
        <v>53</v>
      </c>
      <c r="U1780" s="4" t="s">
        <v>42</v>
      </c>
      <c r="V1780" s="4">
        <v>67781.94</v>
      </c>
      <c r="W1780" s="4">
        <v>1200</v>
      </c>
      <c r="X1780" s="4">
        <v>1200</v>
      </c>
      <c r="Y1780" s="4">
        <v>4000</v>
      </c>
      <c r="Z1780" s="4">
        <v>2600</v>
      </c>
      <c r="AA1780" s="4" t="s">
        <v>42</v>
      </c>
      <c r="AB1780" s="4">
        <f t="shared" si="118"/>
        <v>1200</v>
      </c>
    </row>
    <row r="1781" ht="30" customHeight="1" spans="1:28">
      <c r="A1781" s="4">
        <v>1775</v>
      </c>
      <c r="B1781" s="4" t="s">
        <v>4659</v>
      </c>
      <c r="C1781" s="4" t="s">
        <v>4660</v>
      </c>
      <c r="D1781" s="7" t="s">
        <v>4682</v>
      </c>
      <c r="E1781" s="4" t="s">
        <v>4683</v>
      </c>
      <c r="F1781" s="4" t="s">
        <v>4684</v>
      </c>
      <c r="G1781" s="4" t="s">
        <v>40</v>
      </c>
      <c r="H1781" s="4" t="s">
        <v>4682</v>
      </c>
      <c r="I1781" s="4" t="s">
        <v>4683</v>
      </c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 t="s">
        <v>41</v>
      </c>
      <c r="U1781" s="4"/>
      <c r="V1781" s="4">
        <v>27304.3</v>
      </c>
      <c r="W1781" s="4">
        <v>500</v>
      </c>
      <c r="X1781" s="4">
        <v>500</v>
      </c>
      <c r="Y1781" s="4">
        <v>4000</v>
      </c>
      <c r="Z1781" s="4"/>
      <c r="AA1781" s="4" t="s">
        <v>42</v>
      </c>
      <c r="AB1781" s="4">
        <f t="shared" si="118"/>
        <v>500</v>
      </c>
    </row>
    <row r="1782" ht="30" customHeight="1" spans="1:28">
      <c r="A1782" s="4">
        <v>1776</v>
      </c>
      <c r="B1782" s="4" t="s">
        <v>4659</v>
      </c>
      <c r="C1782" s="4" t="s">
        <v>4660</v>
      </c>
      <c r="D1782" s="7" t="s">
        <v>4685</v>
      </c>
      <c r="E1782" s="4" t="s">
        <v>823</v>
      </c>
      <c r="F1782" s="4" t="s">
        <v>4686</v>
      </c>
      <c r="G1782" s="4" t="s">
        <v>40</v>
      </c>
      <c r="H1782" s="4" t="s">
        <v>4687</v>
      </c>
      <c r="I1782" s="5" t="s">
        <v>1111</v>
      </c>
      <c r="J1782" s="4" t="s">
        <v>47</v>
      </c>
      <c r="K1782" s="4" t="s">
        <v>436</v>
      </c>
      <c r="L1782" s="4" t="s">
        <v>251</v>
      </c>
      <c r="M1782" s="4" t="s">
        <v>50</v>
      </c>
      <c r="N1782" s="4" t="s">
        <v>233</v>
      </c>
      <c r="O1782" s="4">
        <v>12</v>
      </c>
      <c r="P1782" s="4"/>
      <c r="Q1782" s="4" t="s">
        <v>52</v>
      </c>
      <c r="R1782" s="4">
        <v>400</v>
      </c>
      <c r="S1782" s="4">
        <v>400</v>
      </c>
      <c r="T1782" s="4" t="s">
        <v>53</v>
      </c>
      <c r="U1782" s="4" t="s">
        <v>52</v>
      </c>
      <c r="V1782" s="4">
        <v>78752.53</v>
      </c>
      <c r="W1782" s="4">
        <v>3200</v>
      </c>
      <c r="X1782" s="4">
        <v>3200</v>
      </c>
      <c r="Y1782" s="4">
        <v>1515</v>
      </c>
      <c r="Z1782" s="4"/>
      <c r="AA1782" s="4" t="s">
        <v>42</v>
      </c>
      <c r="AB1782" s="4">
        <f t="shared" si="118"/>
        <v>3600</v>
      </c>
    </row>
    <row r="1783" ht="30" customHeight="1" spans="1:28">
      <c r="A1783" s="4">
        <v>1777</v>
      </c>
      <c r="B1783" s="4" t="s">
        <v>4659</v>
      </c>
      <c r="C1783" s="4" t="s">
        <v>4660</v>
      </c>
      <c r="D1783" s="7" t="s">
        <v>4688</v>
      </c>
      <c r="E1783" s="4" t="s">
        <v>4689</v>
      </c>
      <c r="F1783" s="4" t="s">
        <v>4690</v>
      </c>
      <c r="G1783" s="4" t="s">
        <v>40</v>
      </c>
      <c r="H1783" s="4" t="s">
        <v>4691</v>
      </c>
      <c r="I1783" s="4" t="s">
        <v>159</v>
      </c>
      <c r="J1783" s="7" t="s">
        <v>1493</v>
      </c>
      <c r="K1783" s="7" t="s">
        <v>1494</v>
      </c>
      <c r="L1783" s="7" t="s">
        <v>4692</v>
      </c>
      <c r="M1783" s="4" t="s">
        <v>152</v>
      </c>
      <c r="N1783" s="4" t="s">
        <v>233</v>
      </c>
      <c r="O1783" s="4">
        <v>12</v>
      </c>
      <c r="P1783" s="4"/>
      <c r="Q1783" s="4" t="s">
        <v>52</v>
      </c>
      <c r="R1783" s="4">
        <v>1200</v>
      </c>
      <c r="S1783" s="4">
        <v>1200</v>
      </c>
      <c r="T1783" s="4" t="s">
        <v>53</v>
      </c>
      <c r="U1783" s="4" t="s">
        <v>52</v>
      </c>
      <c r="V1783" s="4">
        <v>77969.55</v>
      </c>
      <c r="W1783" s="4">
        <v>3200</v>
      </c>
      <c r="X1783" s="4">
        <v>3200</v>
      </c>
      <c r="Y1783" s="4">
        <v>2000</v>
      </c>
      <c r="Z1783" s="4"/>
      <c r="AA1783" s="4" t="s">
        <v>42</v>
      </c>
      <c r="AB1783" s="4">
        <f t="shared" si="118"/>
        <v>4400</v>
      </c>
    </row>
    <row r="1784" ht="30" customHeight="1" spans="1:28">
      <c r="A1784" s="4">
        <v>1778</v>
      </c>
      <c r="B1784" s="4" t="s">
        <v>4659</v>
      </c>
      <c r="C1784" s="4" t="s">
        <v>4660</v>
      </c>
      <c r="D1784" s="7" t="s">
        <v>4693</v>
      </c>
      <c r="E1784" s="4" t="s">
        <v>4694</v>
      </c>
      <c r="F1784" s="4" t="s">
        <v>4695</v>
      </c>
      <c r="G1784" s="4" t="s">
        <v>60</v>
      </c>
      <c r="H1784" s="4" t="s">
        <v>4696</v>
      </c>
      <c r="I1784" s="4" t="s">
        <v>4697</v>
      </c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 t="s">
        <v>53</v>
      </c>
      <c r="U1784" s="4" t="s">
        <v>52</v>
      </c>
      <c r="V1784" s="4">
        <v>40722.3</v>
      </c>
      <c r="W1784" s="4">
        <v>3000</v>
      </c>
      <c r="X1784" s="4">
        <v>3000</v>
      </c>
      <c r="Y1784" s="4">
        <v>4500</v>
      </c>
      <c r="Z1784" s="4"/>
      <c r="AA1784" s="4" t="s">
        <v>42</v>
      </c>
      <c r="AB1784" s="4">
        <f t="shared" si="118"/>
        <v>3000</v>
      </c>
    </row>
    <row r="1785" ht="30" customHeight="1" spans="1:28">
      <c r="A1785" s="4">
        <v>1779</v>
      </c>
      <c r="B1785" s="4" t="s">
        <v>4659</v>
      </c>
      <c r="C1785" s="4" t="s">
        <v>4660</v>
      </c>
      <c r="D1785" s="4" t="s">
        <v>4698</v>
      </c>
      <c r="E1785" s="4" t="s">
        <v>4699</v>
      </c>
      <c r="F1785" s="4" t="s">
        <v>4700</v>
      </c>
      <c r="G1785" s="4" t="s">
        <v>40</v>
      </c>
      <c r="H1785" s="4" t="s">
        <v>4698</v>
      </c>
      <c r="I1785" s="4" t="s">
        <v>4699</v>
      </c>
      <c r="J1785" s="4" t="s">
        <v>47</v>
      </c>
      <c r="K1785" s="4" t="s">
        <v>1515</v>
      </c>
      <c r="L1785" s="4" t="s">
        <v>1939</v>
      </c>
      <c r="M1785" s="4" t="s">
        <v>50</v>
      </c>
      <c r="N1785" s="4" t="s">
        <v>398</v>
      </c>
      <c r="O1785" s="4">
        <v>8</v>
      </c>
      <c r="P1785" s="4"/>
      <c r="Q1785" s="4" t="s">
        <v>52</v>
      </c>
      <c r="R1785" s="4">
        <v>400</v>
      </c>
      <c r="S1785" s="4">
        <v>400</v>
      </c>
      <c r="T1785" s="4" t="s">
        <v>53</v>
      </c>
      <c r="U1785" s="4" t="s">
        <v>42</v>
      </c>
      <c r="V1785" s="4">
        <v>35000</v>
      </c>
      <c r="W1785" s="4">
        <v>1000</v>
      </c>
      <c r="X1785" s="4">
        <v>1000</v>
      </c>
      <c r="Y1785" s="4">
        <v>4000</v>
      </c>
      <c r="Z1785" s="4"/>
      <c r="AA1785" s="4" t="s">
        <v>42</v>
      </c>
      <c r="AB1785" s="4">
        <f t="shared" si="118"/>
        <v>1400</v>
      </c>
    </row>
    <row r="1786" ht="30" customHeight="1" spans="1:28">
      <c r="A1786" s="4">
        <v>1780</v>
      </c>
      <c r="B1786" s="4" t="s">
        <v>4659</v>
      </c>
      <c r="C1786" s="4" t="s">
        <v>4660</v>
      </c>
      <c r="D1786" s="4" t="s">
        <v>4701</v>
      </c>
      <c r="E1786" s="4" t="s">
        <v>4702</v>
      </c>
      <c r="F1786" s="4" t="s">
        <v>4703</v>
      </c>
      <c r="G1786" s="4" t="s">
        <v>40</v>
      </c>
      <c r="H1786" s="4" t="s">
        <v>4701</v>
      </c>
      <c r="I1786" s="4" t="s">
        <v>4702</v>
      </c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 t="s">
        <v>53</v>
      </c>
      <c r="U1786" s="4" t="s">
        <v>42</v>
      </c>
      <c r="V1786" s="4">
        <v>19600</v>
      </c>
      <c r="W1786" s="4">
        <v>700</v>
      </c>
      <c r="X1786" s="4">
        <v>700</v>
      </c>
      <c r="Y1786" s="4">
        <v>4000</v>
      </c>
      <c r="Z1786" s="4"/>
      <c r="AA1786" s="4" t="s">
        <v>42</v>
      </c>
      <c r="AB1786" s="4">
        <f t="shared" si="118"/>
        <v>700</v>
      </c>
    </row>
    <row r="1787" ht="30" customHeight="1" spans="1:28">
      <c r="A1787" s="4">
        <v>1781</v>
      </c>
      <c r="B1787" s="4" t="s">
        <v>4659</v>
      </c>
      <c r="C1787" s="4" t="s">
        <v>4660</v>
      </c>
      <c r="D1787" s="4" t="s">
        <v>4704</v>
      </c>
      <c r="E1787" s="4" t="s">
        <v>4705</v>
      </c>
      <c r="F1787" s="4" t="s">
        <v>1740</v>
      </c>
      <c r="G1787" s="4" t="s">
        <v>40</v>
      </c>
      <c r="H1787" s="4" t="s">
        <v>4706</v>
      </c>
      <c r="I1787" s="5" t="s">
        <v>4683</v>
      </c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 t="s">
        <v>53</v>
      </c>
      <c r="U1787" s="4" t="s">
        <v>42</v>
      </c>
      <c r="V1787" s="4">
        <v>48000</v>
      </c>
      <c r="W1787" s="4">
        <v>1000</v>
      </c>
      <c r="X1787" s="4">
        <v>1000</v>
      </c>
      <c r="Y1787" s="4">
        <v>4000</v>
      </c>
      <c r="Z1787" s="4"/>
      <c r="AA1787" s="4" t="s">
        <v>42</v>
      </c>
      <c r="AB1787" s="4">
        <f t="shared" si="118"/>
        <v>1000</v>
      </c>
    </row>
    <row r="1788" ht="30" customHeight="1" spans="1:28">
      <c r="A1788" s="4">
        <v>1782</v>
      </c>
      <c r="B1788" s="4" t="s">
        <v>4659</v>
      </c>
      <c r="C1788" s="4" t="s">
        <v>4660</v>
      </c>
      <c r="D1788" s="4" t="s">
        <v>4707</v>
      </c>
      <c r="E1788" s="4" t="s">
        <v>4702</v>
      </c>
      <c r="F1788" s="4" t="s">
        <v>4708</v>
      </c>
      <c r="G1788" s="4" t="s">
        <v>40</v>
      </c>
      <c r="H1788" s="4" t="s">
        <v>4709</v>
      </c>
      <c r="I1788" s="4" t="s">
        <v>4710</v>
      </c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 t="s">
        <v>53</v>
      </c>
      <c r="U1788" s="4" t="s">
        <v>42</v>
      </c>
      <c r="V1788" s="4">
        <v>74999.1</v>
      </c>
      <c r="W1788" s="4">
        <v>1200</v>
      </c>
      <c r="X1788" s="4">
        <v>1200</v>
      </c>
      <c r="Y1788" s="4">
        <v>4000</v>
      </c>
      <c r="Z1788" s="4"/>
      <c r="AA1788" s="4" t="s">
        <v>42</v>
      </c>
      <c r="AB1788" s="4">
        <f t="shared" si="118"/>
        <v>1200</v>
      </c>
    </row>
    <row r="1789" ht="30" customHeight="1" spans="1:28">
      <c r="A1789" s="4">
        <v>1783</v>
      </c>
      <c r="B1789" s="4" t="s">
        <v>4659</v>
      </c>
      <c r="C1789" s="4" t="s">
        <v>4660</v>
      </c>
      <c r="D1789" s="4" t="s">
        <v>4711</v>
      </c>
      <c r="E1789" s="4" t="s">
        <v>4712</v>
      </c>
      <c r="F1789" s="4" t="s">
        <v>4713</v>
      </c>
      <c r="G1789" s="4" t="s">
        <v>40</v>
      </c>
      <c r="H1789" s="4" t="s">
        <v>4711</v>
      </c>
      <c r="I1789" s="4" t="s">
        <v>4712</v>
      </c>
      <c r="J1789" s="4" t="s">
        <v>47</v>
      </c>
      <c r="K1789" s="4" t="s">
        <v>1515</v>
      </c>
      <c r="L1789" s="4" t="s">
        <v>1703</v>
      </c>
      <c r="M1789" s="4" t="s">
        <v>50</v>
      </c>
      <c r="N1789" s="4" t="s">
        <v>268</v>
      </c>
      <c r="O1789" s="4">
        <v>5</v>
      </c>
      <c r="P1789" s="4" t="s">
        <v>52</v>
      </c>
      <c r="Q1789" s="4"/>
      <c r="R1789" s="4">
        <v>200</v>
      </c>
      <c r="S1789" s="4">
        <v>200</v>
      </c>
      <c r="T1789" s="4" t="s">
        <v>53</v>
      </c>
      <c r="U1789" s="4" t="s">
        <v>42</v>
      </c>
      <c r="V1789" s="4">
        <v>35647</v>
      </c>
      <c r="W1789" s="4">
        <v>1000</v>
      </c>
      <c r="X1789" s="4">
        <v>1000</v>
      </c>
      <c r="Y1789" s="4">
        <v>6850</v>
      </c>
      <c r="Z1789" s="4">
        <v>400</v>
      </c>
      <c r="AA1789" s="4" t="s">
        <v>42</v>
      </c>
      <c r="AB1789" s="4">
        <f t="shared" si="118"/>
        <v>1200</v>
      </c>
    </row>
    <row r="1790" ht="30" customHeight="1" spans="1:28">
      <c r="A1790" s="4">
        <v>1784</v>
      </c>
      <c r="B1790" s="4" t="s">
        <v>4659</v>
      </c>
      <c r="C1790" s="4" t="s">
        <v>4660</v>
      </c>
      <c r="D1790" s="7" t="s">
        <v>4714</v>
      </c>
      <c r="E1790" s="4" t="s">
        <v>4705</v>
      </c>
      <c r="F1790" s="4" t="s">
        <v>4715</v>
      </c>
      <c r="G1790" s="4" t="s">
        <v>40</v>
      </c>
      <c r="H1790" s="4" t="s">
        <v>4714</v>
      </c>
      <c r="I1790" s="4" t="s">
        <v>4705</v>
      </c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 t="s">
        <v>53</v>
      </c>
      <c r="U1790" s="4" t="s">
        <v>42</v>
      </c>
      <c r="V1790" s="4">
        <v>11978.8</v>
      </c>
      <c r="W1790" s="4">
        <v>500</v>
      </c>
      <c r="X1790" s="4">
        <v>1200</v>
      </c>
      <c r="Y1790" s="4">
        <v>4000</v>
      </c>
      <c r="Z1790" s="4"/>
      <c r="AA1790" s="4" t="s">
        <v>42</v>
      </c>
      <c r="AB1790" s="4">
        <v>1600</v>
      </c>
    </row>
    <row r="1791" ht="30" customHeight="1" spans="1:28">
      <c r="A1791" s="4">
        <v>1785</v>
      </c>
      <c r="B1791" s="4" t="s">
        <v>4659</v>
      </c>
      <c r="C1791" s="4" t="s">
        <v>4660</v>
      </c>
      <c r="D1791" s="7" t="s">
        <v>4714</v>
      </c>
      <c r="E1791" s="4" t="s">
        <v>4705</v>
      </c>
      <c r="F1791" s="4" t="s">
        <v>4715</v>
      </c>
      <c r="G1791" s="4"/>
      <c r="H1791" s="4" t="s">
        <v>4716</v>
      </c>
      <c r="I1791" s="4" t="s">
        <v>4717</v>
      </c>
      <c r="J1791" s="4" t="s">
        <v>47</v>
      </c>
      <c r="K1791" s="4" t="s">
        <v>436</v>
      </c>
      <c r="L1791" s="4" t="s">
        <v>81</v>
      </c>
      <c r="M1791" s="4" t="s">
        <v>50</v>
      </c>
      <c r="N1791" s="4" t="s">
        <v>233</v>
      </c>
      <c r="O1791" s="4">
        <v>12</v>
      </c>
      <c r="P1791" s="4"/>
      <c r="Q1791" s="4" t="s">
        <v>52</v>
      </c>
      <c r="R1791" s="4">
        <v>400</v>
      </c>
      <c r="S1791" s="4">
        <v>400</v>
      </c>
      <c r="T1791" s="4" t="s">
        <v>53</v>
      </c>
      <c r="U1791" s="4" t="s">
        <v>42</v>
      </c>
      <c r="V1791" s="4">
        <v>16550</v>
      </c>
      <c r="W1791" s="4">
        <v>700</v>
      </c>
      <c r="X1791" s="4"/>
      <c r="Y1791" s="4"/>
      <c r="Z1791" s="4"/>
      <c r="AA1791" s="4"/>
      <c r="AB1791" s="4"/>
    </row>
    <row r="1792" ht="30" customHeight="1" spans="1:28">
      <c r="A1792" s="4">
        <v>1786</v>
      </c>
      <c r="B1792" s="4" t="s">
        <v>4659</v>
      </c>
      <c r="C1792" s="4" t="s">
        <v>4660</v>
      </c>
      <c r="D1792" s="7" t="s">
        <v>4718</v>
      </c>
      <c r="E1792" s="4" t="s">
        <v>4719</v>
      </c>
      <c r="F1792" s="4" t="s">
        <v>4720</v>
      </c>
      <c r="G1792" s="4" t="s">
        <v>40</v>
      </c>
      <c r="H1792" s="4" t="s">
        <v>4721</v>
      </c>
      <c r="I1792" s="4" t="s">
        <v>4722</v>
      </c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 t="s">
        <v>53</v>
      </c>
      <c r="U1792" s="4" t="s">
        <v>42</v>
      </c>
      <c r="V1792" s="4">
        <v>24240</v>
      </c>
      <c r="W1792" s="4">
        <v>700</v>
      </c>
      <c r="X1792" s="4">
        <v>1700</v>
      </c>
      <c r="Y1792" s="4">
        <v>4000</v>
      </c>
      <c r="Z1792" s="4"/>
      <c r="AA1792" s="4" t="s">
        <v>42</v>
      </c>
      <c r="AB1792" s="4">
        <v>2100</v>
      </c>
    </row>
    <row r="1793" ht="30" customHeight="1" spans="1:28">
      <c r="A1793" s="4">
        <v>1787</v>
      </c>
      <c r="B1793" s="4" t="s">
        <v>4659</v>
      </c>
      <c r="C1793" s="4" t="s">
        <v>4660</v>
      </c>
      <c r="D1793" s="7" t="s">
        <v>4718</v>
      </c>
      <c r="E1793" s="4" t="s">
        <v>4719</v>
      </c>
      <c r="F1793" s="4" t="s">
        <v>4720</v>
      </c>
      <c r="G1793" s="4"/>
      <c r="H1793" s="4" t="s">
        <v>4723</v>
      </c>
      <c r="I1793" s="4" t="s">
        <v>4717</v>
      </c>
      <c r="J1793" s="4" t="s">
        <v>47</v>
      </c>
      <c r="K1793" s="4" t="s">
        <v>436</v>
      </c>
      <c r="L1793" s="4" t="s">
        <v>49</v>
      </c>
      <c r="M1793" s="4" t="s">
        <v>50</v>
      </c>
      <c r="N1793" s="4" t="s">
        <v>233</v>
      </c>
      <c r="O1793" s="4">
        <v>12</v>
      </c>
      <c r="P1793" s="4"/>
      <c r="Q1793" s="4" t="s">
        <v>52</v>
      </c>
      <c r="R1793" s="4">
        <v>400</v>
      </c>
      <c r="S1793" s="4">
        <v>400</v>
      </c>
      <c r="T1793" s="4" t="s">
        <v>53</v>
      </c>
      <c r="U1793" s="4" t="s">
        <v>42</v>
      </c>
      <c r="V1793" s="4">
        <v>46266</v>
      </c>
      <c r="W1793" s="4">
        <v>1000</v>
      </c>
      <c r="X1793" s="4"/>
      <c r="Y1793" s="4"/>
      <c r="Z1793" s="4"/>
      <c r="AA1793" s="4"/>
      <c r="AB1793" s="4"/>
    </row>
    <row r="1794" ht="30" customHeight="1" spans="1:28">
      <c r="A1794" s="4">
        <v>1788</v>
      </c>
      <c r="B1794" s="4" t="s">
        <v>4659</v>
      </c>
      <c r="C1794" s="4" t="s">
        <v>4660</v>
      </c>
      <c r="D1794" s="7" t="s">
        <v>4724</v>
      </c>
      <c r="E1794" s="4" t="s">
        <v>823</v>
      </c>
      <c r="F1794" s="4" t="s">
        <v>4725</v>
      </c>
      <c r="G1794" s="4" t="s">
        <v>40</v>
      </c>
      <c r="H1794" s="4" t="s">
        <v>4726</v>
      </c>
      <c r="I1794" s="4" t="s">
        <v>941</v>
      </c>
      <c r="J1794" s="4" t="s">
        <v>47</v>
      </c>
      <c r="K1794" s="4" t="s">
        <v>436</v>
      </c>
      <c r="L1794" s="4" t="s">
        <v>251</v>
      </c>
      <c r="M1794" s="4" t="s">
        <v>50</v>
      </c>
      <c r="N1794" s="4" t="s">
        <v>233</v>
      </c>
      <c r="O1794" s="4">
        <v>12</v>
      </c>
      <c r="P1794" s="4"/>
      <c r="Q1794" s="4" t="s">
        <v>52</v>
      </c>
      <c r="R1794" s="4">
        <v>400</v>
      </c>
      <c r="S1794" s="4">
        <v>400</v>
      </c>
      <c r="T1794" s="4" t="s">
        <v>53</v>
      </c>
      <c r="U1794" s="4" t="s">
        <v>52</v>
      </c>
      <c r="V1794" s="4">
        <v>76952.82</v>
      </c>
      <c r="W1794" s="4">
        <v>3200</v>
      </c>
      <c r="X1794" s="4">
        <v>4400</v>
      </c>
      <c r="Y1794" s="4"/>
      <c r="Z1794" s="4"/>
      <c r="AA1794" s="4" t="s">
        <v>42</v>
      </c>
      <c r="AB1794" s="4">
        <v>5200</v>
      </c>
    </row>
    <row r="1795" ht="30" customHeight="1" spans="1:28">
      <c r="A1795" s="4">
        <v>1789</v>
      </c>
      <c r="B1795" s="4" t="s">
        <v>4659</v>
      </c>
      <c r="C1795" s="4" t="s">
        <v>4660</v>
      </c>
      <c r="D1795" s="7" t="s">
        <v>4724</v>
      </c>
      <c r="E1795" s="4" t="s">
        <v>823</v>
      </c>
      <c r="F1795" s="4" t="s">
        <v>4725</v>
      </c>
      <c r="G1795" s="4"/>
      <c r="H1795" s="4" t="s">
        <v>4727</v>
      </c>
      <c r="I1795" s="4" t="s">
        <v>143</v>
      </c>
      <c r="J1795" s="4" t="s">
        <v>47</v>
      </c>
      <c r="K1795" s="4" t="s">
        <v>4728</v>
      </c>
      <c r="L1795" s="4" t="s">
        <v>4729</v>
      </c>
      <c r="M1795" s="4" t="s">
        <v>50</v>
      </c>
      <c r="N1795" s="4" t="s">
        <v>233</v>
      </c>
      <c r="O1795" s="4">
        <v>12</v>
      </c>
      <c r="P1795" s="4"/>
      <c r="Q1795" s="4" t="s">
        <v>52</v>
      </c>
      <c r="R1795" s="4">
        <v>400</v>
      </c>
      <c r="S1795" s="4">
        <v>400</v>
      </c>
      <c r="T1795" s="4" t="s">
        <v>53</v>
      </c>
      <c r="U1795" s="4" t="s">
        <v>42</v>
      </c>
      <c r="V1795" s="4">
        <v>101109.37</v>
      </c>
      <c r="W1795" s="4">
        <v>1200</v>
      </c>
      <c r="X1795" s="4"/>
      <c r="Y1795" s="4"/>
      <c r="Z1795" s="4"/>
      <c r="AA1795" s="4"/>
      <c r="AB1795" s="4"/>
    </row>
    <row r="1796" ht="30" customHeight="1" spans="1:28">
      <c r="A1796" s="4">
        <v>1790</v>
      </c>
      <c r="B1796" s="4" t="s">
        <v>4659</v>
      </c>
      <c r="C1796" s="4" t="s">
        <v>4660</v>
      </c>
      <c r="D1796" s="7" t="s">
        <v>4730</v>
      </c>
      <c r="E1796" s="4" t="s">
        <v>143</v>
      </c>
      <c r="F1796" s="4" t="s">
        <v>4731</v>
      </c>
      <c r="G1796" s="4" t="s">
        <v>40</v>
      </c>
      <c r="H1796" s="4" t="s">
        <v>4732</v>
      </c>
      <c r="I1796" s="4" t="s">
        <v>4733</v>
      </c>
      <c r="J1796" s="4" t="s">
        <v>47</v>
      </c>
      <c r="K1796" s="4" t="s">
        <v>436</v>
      </c>
      <c r="L1796" s="4" t="s">
        <v>251</v>
      </c>
      <c r="M1796" s="4" t="s">
        <v>50</v>
      </c>
      <c r="N1796" s="4" t="s">
        <v>233</v>
      </c>
      <c r="O1796" s="4">
        <v>12</v>
      </c>
      <c r="P1796" s="4"/>
      <c r="Q1796" s="4" t="s">
        <v>52</v>
      </c>
      <c r="R1796" s="4">
        <v>400</v>
      </c>
      <c r="S1796" s="4">
        <v>400</v>
      </c>
      <c r="T1796" s="4" t="s">
        <v>53</v>
      </c>
      <c r="U1796" s="4" t="s">
        <v>52</v>
      </c>
      <c r="V1796" s="4">
        <v>66053.08</v>
      </c>
      <c r="W1796" s="4">
        <v>3200</v>
      </c>
      <c r="X1796" s="4">
        <v>9200</v>
      </c>
      <c r="Y1796" s="4"/>
      <c r="Z1796" s="4"/>
      <c r="AA1796" s="4" t="s">
        <v>42</v>
      </c>
      <c r="AB1796" s="4">
        <v>10000</v>
      </c>
    </row>
    <row r="1797" ht="30" customHeight="1" spans="1:28">
      <c r="A1797" s="4">
        <v>1791</v>
      </c>
      <c r="B1797" s="4" t="s">
        <v>4659</v>
      </c>
      <c r="C1797" s="4" t="s">
        <v>4660</v>
      </c>
      <c r="D1797" s="7" t="s">
        <v>4730</v>
      </c>
      <c r="E1797" s="4" t="s">
        <v>143</v>
      </c>
      <c r="F1797" s="4" t="s">
        <v>4731</v>
      </c>
      <c r="G1797" s="4"/>
      <c r="H1797" s="7" t="s">
        <v>4734</v>
      </c>
      <c r="I1797" s="4" t="s">
        <v>4735</v>
      </c>
      <c r="J1797" s="4" t="s">
        <v>47</v>
      </c>
      <c r="K1797" s="4" t="s">
        <v>436</v>
      </c>
      <c r="L1797" s="4" t="s">
        <v>49</v>
      </c>
      <c r="M1797" s="4" t="s">
        <v>50</v>
      </c>
      <c r="N1797" s="4" t="s">
        <v>233</v>
      </c>
      <c r="O1797" s="4">
        <v>12</v>
      </c>
      <c r="P1797" s="4"/>
      <c r="Q1797" s="4" t="s">
        <v>52</v>
      </c>
      <c r="R1797" s="4">
        <v>400</v>
      </c>
      <c r="S1797" s="4">
        <v>400</v>
      </c>
      <c r="T1797" s="4" t="s">
        <v>53</v>
      </c>
      <c r="U1797" s="4" t="s">
        <v>52</v>
      </c>
      <c r="V1797" s="4">
        <v>36104.82</v>
      </c>
      <c r="W1797" s="4">
        <v>3000</v>
      </c>
      <c r="X1797" s="4"/>
      <c r="Y1797" s="4"/>
      <c r="Z1797" s="4"/>
      <c r="AA1797" s="4"/>
      <c r="AB1797" s="4"/>
    </row>
    <row r="1798" ht="30" customHeight="1" spans="1:28">
      <c r="A1798" s="4">
        <v>1792</v>
      </c>
      <c r="B1798" s="4" t="s">
        <v>4659</v>
      </c>
      <c r="C1798" s="4" t="s">
        <v>4660</v>
      </c>
      <c r="D1798" s="7" t="s">
        <v>4730</v>
      </c>
      <c r="E1798" s="4" t="s">
        <v>143</v>
      </c>
      <c r="F1798" s="4" t="s">
        <v>4731</v>
      </c>
      <c r="G1798" s="4"/>
      <c r="H1798" s="7" t="s">
        <v>4736</v>
      </c>
      <c r="I1798" s="4" t="s">
        <v>4737</v>
      </c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 t="s">
        <v>53</v>
      </c>
      <c r="U1798" s="4" t="s">
        <v>52</v>
      </c>
      <c r="V1798" s="4">
        <v>39538.26</v>
      </c>
      <c r="W1798" s="4">
        <v>3000</v>
      </c>
      <c r="X1798" s="4"/>
      <c r="Y1798" s="4"/>
      <c r="Z1798" s="4"/>
      <c r="AA1798" s="4"/>
      <c r="AB1798" s="4"/>
    </row>
    <row r="1799" ht="30" customHeight="1" spans="1:28">
      <c r="A1799" s="4">
        <v>1793</v>
      </c>
      <c r="B1799" s="4" t="s">
        <v>4659</v>
      </c>
      <c r="C1799" s="4" t="s">
        <v>4738</v>
      </c>
      <c r="D1799" s="4" t="s">
        <v>4739</v>
      </c>
      <c r="E1799" s="4" t="s">
        <v>4740</v>
      </c>
      <c r="F1799" s="4" t="s">
        <v>4741</v>
      </c>
      <c r="G1799" s="4" t="s">
        <v>40</v>
      </c>
      <c r="H1799" s="4" t="s">
        <v>4739</v>
      </c>
      <c r="I1799" s="4" t="s">
        <v>4740</v>
      </c>
      <c r="J1799" s="4" t="s">
        <v>4666</v>
      </c>
      <c r="K1799" s="4" t="s">
        <v>4742</v>
      </c>
      <c r="L1799" s="4" t="s">
        <v>4743</v>
      </c>
      <c r="M1799" s="4" t="s">
        <v>152</v>
      </c>
      <c r="N1799" s="4" t="s">
        <v>233</v>
      </c>
      <c r="O1799" s="4">
        <v>12</v>
      </c>
      <c r="P1799" s="4"/>
      <c r="Q1799" s="4" t="s">
        <v>52</v>
      </c>
      <c r="R1799" s="4">
        <v>1200</v>
      </c>
      <c r="S1799" s="4">
        <v>1200</v>
      </c>
      <c r="T1799" s="4" t="s">
        <v>53</v>
      </c>
      <c r="U1799" s="4" t="s">
        <v>52</v>
      </c>
      <c r="V1799" s="4">
        <v>136441.9</v>
      </c>
      <c r="W1799" s="4">
        <v>3200</v>
      </c>
      <c r="X1799" s="4">
        <v>3200</v>
      </c>
      <c r="Y1799" s="4"/>
      <c r="Z1799" s="4"/>
      <c r="AA1799" s="4" t="s">
        <v>42</v>
      </c>
      <c r="AB1799" s="4">
        <f>S1799+X1799</f>
        <v>4400</v>
      </c>
    </row>
    <row r="1800" ht="30" customHeight="1" spans="1:28">
      <c r="A1800" s="4">
        <v>1794</v>
      </c>
      <c r="B1800" s="4" t="s">
        <v>4659</v>
      </c>
      <c r="C1800" s="4" t="s">
        <v>4738</v>
      </c>
      <c r="D1800" s="4" t="s">
        <v>4744</v>
      </c>
      <c r="E1800" s="4" t="s">
        <v>136</v>
      </c>
      <c r="F1800" s="4" t="s">
        <v>4745</v>
      </c>
      <c r="G1800" s="4" t="s">
        <v>40</v>
      </c>
      <c r="H1800" s="4" t="s">
        <v>4746</v>
      </c>
      <c r="I1800" s="4" t="s">
        <v>141</v>
      </c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 t="s">
        <v>53</v>
      </c>
      <c r="U1800" s="4" t="s">
        <v>52</v>
      </c>
      <c r="V1800" s="4">
        <v>36290.22</v>
      </c>
      <c r="W1800" s="4">
        <v>3000</v>
      </c>
      <c r="X1800" s="4">
        <v>3000</v>
      </c>
      <c r="Y1800" s="4">
        <v>1500</v>
      </c>
      <c r="Z1800" s="4"/>
      <c r="AA1800" s="4" t="s">
        <v>42</v>
      </c>
      <c r="AB1800" s="4">
        <f>S1800+X1800</f>
        <v>3000</v>
      </c>
    </row>
    <row r="1801" ht="30" customHeight="1" spans="1:28">
      <c r="A1801" s="4">
        <v>1795</v>
      </c>
      <c r="B1801" s="4" t="s">
        <v>4659</v>
      </c>
      <c r="C1801" s="4" t="s">
        <v>4738</v>
      </c>
      <c r="D1801" s="4" t="s">
        <v>4747</v>
      </c>
      <c r="E1801" s="4" t="s">
        <v>4748</v>
      </c>
      <c r="F1801" s="4" t="s">
        <v>4749</v>
      </c>
      <c r="G1801" s="4" t="s">
        <v>40</v>
      </c>
      <c r="H1801" s="4" t="s">
        <v>4747</v>
      </c>
      <c r="I1801" s="4" t="s">
        <v>4748</v>
      </c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 t="s">
        <v>4750</v>
      </c>
      <c r="U1801" s="4"/>
      <c r="V1801" s="4">
        <v>20160</v>
      </c>
      <c r="W1801" s="4">
        <v>500</v>
      </c>
      <c r="X1801" s="4">
        <v>1500</v>
      </c>
      <c r="Y1801" s="4">
        <v>7500</v>
      </c>
      <c r="Z1801" s="4">
        <v>7000</v>
      </c>
      <c r="AA1801" s="4" t="s">
        <v>42</v>
      </c>
      <c r="AB1801" s="4">
        <v>2300</v>
      </c>
    </row>
    <row r="1802" ht="30" customHeight="1" spans="1:28">
      <c r="A1802" s="4">
        <v>1796</v>
      </c>
      <c r="B1802" s="4" t="s">
        <v>4659</v>
      </c>
      <c r="C1802" s="4" t="s">
        <v>4738</v>
      </c>
      <c r="D1802" s="4" t="s">
        <v>4747</v>
      </c>
      <c r="E1802" s="4" t="s">
        <v>4748</v>
      </c>
      <c r="F1802" s="4" t="s">
        <v>4749</v>
      </c>
      <c r="G1802" s="4"/>
      <c r="H1802" s="4" t="s">
        <v>4751</v>
      </c>
      <c r="I1802" s="4" t="s">
        <v>4752</v>
      </c>
      <c r="J1802" s="4" t="s">
        <v>667</v>
      </c>
      <c r="K1802" s="4" t="s">
        <v>4753</v>
      </c>
      <c r="L1802" s="4" t="s">
        <v>4754</v>
      </c>
      <c r="M1802" s="4" t="s">
        <v>152</v>
      </c>
      <c r="N1802" s="4" t="s">
        <v>3946</v>
      </c>
      <c r="O1802" s="4">
        <v>3</v>
      </c>
      <c r="P1802" s="4" t="s">
        <v>52</v>
      </c>
      <c r="Q1802" s="4"/>
      <c r="R1802" s="4">
        <v>800</v>
      </c>
      <c r="S1802" s="4">
        <v>800</v>
      </c>
      <c r="T1802" s="4" t="s">
        <v>53</v>
      </c>
      <c r="U1802" s="4" t="s">
        <v>42</v>
      </c>
      <c r="V1802" s="4">
        <v>36833.09</v>
      </c>
      <c r="W1802" s="4">
        <v>1000</v>
      </c>
      <c r="X1802" s="4"/>
      <c r="Y1802" s="4"/>
      <c r="Z1802" s="4"/>
      <c r="AA1802" s="4"/>
      <c r="AB1802" s="4"/>
    </row>
    <row r="1803" ht="30" customHeight="1" spans="1:28">
      <c r="A1803" s="4">
        <v>1797</v>
      </c>
      <c r="B1803" s="4" t="s">
        <v>4659</v>
      </c>
      <c r="C1803" s="4" t="s">
        <v>4738</v>
      </c>
      <c r="D1803" s="4" t="s">
        <v>4755</v>
      </c>
      <c r="E1803" s="4" t="s">
        <v>4756</v>
      </c>
      <c r="F1803" s="4" t="s">
        <v>4757</v>
      </c>
      <c r="G1803" s="4" t="s">
        <v>40</v>
      </c>
      <c r="H1803" s="4" t="s">
        <v>4758</v>
      </c>
      <c r="I1803" s="4" t="s">
        <v>4759</v>
      </c>
      <c r="J1803" s="4" t="s">
        <v>47</v>
      </c>
      <c r="K1803" s="4" t="s">
        <v>48</v>
      </c>
      <c r="L1803" s="4" t="s">
        <v>81</v>
      </c>
      <c r="M1803" s="4" t="s">
        <v>50</v>
      </c>
      <c r="N1803" s="4" t="s">
        <v>777</v>
      </c>
      <c r="O1803" s="4">
        <v>5</v>
      </c>
      <c r="P1803" s="4" t="s">
        <v>52</v>
      </c>
      <c r="Q1803" s="7"/>
      <c r="R1803" s="4">
        <v>200</v>
      </c>
      <c r="S1803" s="4">
        <v>200</v>
      </c>
      <c r="T1803" s="4" t="s">
        <v>53</v>
      </c>
      <c r="U1803" s="4" t="s">
        <v>42</v>
      </c>
      <c r="V1803" s="4">
        <v>32608.37</v>
      </c>
      <c r="W1803" s="4">
        <v>1000</v>
      </c>
      <c r="X1803" s="4">
        <v>4200</v>
      </c>
      <c r="Y1803" s="4">
        <v>10550</v>
      </c>
      <c r="Z1803" s="4">
        <v>6600</v>
      </c>
      <c r="AA1803" s="4" t="s">
        <v>42</v>
      </c>
      <c r="AB1803" s="4">
        <v>5600</v>
      </c>
    </row>
    <row r="1804" ht="30" customHeight="1" spans="1:28">
      <c r="A1804" s="4">
        <v>1798</v>
      </c>
      <c r="B1804" s="4" t="s">
        <v>4659</v>
      </c>
      <c r="C1804" s="4" t="s">
        <v>4738</v>
      </c>
      <c r="D1804" s="4" t="s">
        <v>4755</v>
      </c>
      <c r="E1804" s="4" t="s">
        <v>4756</v>
      </c>
      <c r="F1804" s="4" t="s">
        <v>4757</v>
      </c>
      <c r="G1804" s="4"/>
      <c r="H1804" s="4" t="s">
        <v>4760</v>
      </c>
      <c r="I1804" s="4" t="s">
        <v>4761</v>
      </c>
      <c r="J1804" s="4" t="s">
        <v>149</v>
      </c>
      <c r="K1804" s="4" t="s">
        <v>384</v>
      </c>
      <c r="L1804" s="4" t="s">
        <v>267</v>
      </c>
      <c r="M1804" s="4" t="s">
        <v>152</v>
      </c>
      <c r="N1804" s="4" t="s">
        <v>51</v>
      </c>
      <c r="O1804" s="4">
        <v>11</v>
      </c>
      <c r="P1804" s="4"/>
      <c r="Q1804" s="4" t="s">
        <v>52</v>
      </c>
      <c r="R1804" s="4">
        <v>1200</v>
      </c>
      <c r="S1804" s="4">
        <v>1200</v>
      </c>
      <c r="T1804" s="4" t="s">
        <v>53</v>
      </c>
      <c r="U1804" s="4" t="s">
        <v>52</v>
      </c>
      <c r="V1804" s="4">
        <v>56535.46</v>
      </c>
      <c r="W1804" s="4">
        <v>3200</v>
      </c>
      <c r="X1804" s="4"/>
      <c r="Y1804" s="4"/>
      <c r="Z1804" s="4"/>
      <c r="AA1804" s="4"/>
      <c r="AB1804" s="4"/>
    </row>
    <row r="1805" ht="30" customHeight="1" spans="1:28">
      <c r="A1805" s="4">
        <v>1799</v>
      </c>
      <c r="B1805" s="4" t="s">
        <v>4659</v>
      </c>
      <c r="C1805" s="4" t="s">
        <v>4738</v>
      </c>
      <c r="D1805" s="4" t="s">
        <v>4762</v>
      </c>
      <c r="E1805" s="4" t="s">
        <v>4763</v>
      </c>
      <c r="F1805" s="4" t="s">
        <v>4764</v>
      </c>
      <c r="G1805" s="4" t="s">
        <v>40</v>
      </c>
      <c r="H1805" s="4" t="s">
        <v>4765</v>
      </c>
      <c r="I1805" s="4" t="s">
        <v>4766</v>
      </c>
      <c r="J1805" s="4" t="s">
        <v>478</v>
      </c>
      <c r="K1805" s="4" t="s">
        <v>4767</v>
      </c>
      <c r="L1805" s="4" t="s">
        <v>4768</v>
      </c>
      <c r="M1805" s="4" t="s">
        <v>152</v>
      </c>
      <c r="N1805" s="4" t="s">
        <v>233</v>
      </c>
      <c r="O1805" s="4">
        <v>12</v>
      </c>
      <c r="P1805" s="4"/>
      <c r="Q1805" s="4" t="s">
        <v>52</v>
      </c>
      <c r="R1805" s="4">
        <v>1200</v>
      </c>
      <c r="S1805" s="4">
        <v>1200</v>
      </c>
      <c r="T1805" s="4" t="s">
        <v>53</v>
      </c>
      <c r="U1805" s="4" t="s">
        <v>42</v>
      </c>
      <c r="V1805" s="4">
        <v>108000</v>
      </c>
      <c r="W1805" s="4">
        <v>1200</v>
      </c>
      <c r="X1805" s="4">
        <v>1200</v>
      </c>
      <c r="Y1805" s="4">
        <v>5000</v>
      </c>
      <c r="Z1805" s="4">
        <v>11000</v>
      </c>
      <c r="AA1805" s="4" t="s">
        <v>42</v>
      </c>
      <c r="AB1805" s="4">
        <f t="shared" ref="AB1805:AB1813" si="119">S1805+X1805</f>
        <v>2400</v>
      </c>
    </row>
    <row r="1806" ht="30" customHeight="1" spans="1:28">
      <c r="A1806" s="4">
        <v>1800</v>
      </c>
      <c r="B1806" s="4" t="s">
        <v>4659</v>
      </c>
      <c r="C1806" s="4" t="s">
        <v>4738</v>
      </c>
      <c r="D1806" s="4" t="s">
        <v>4769</v>
      </c>
      <c r="E1806" s="4" t="s">
        <v>189</v>
      </c>
      <c r="F1806" s="4" t="s">
        <v>4770</v>
      </c>
      <c r="G1806" s="4" t="s">
        <v>40</v>
      </c>
      <c r="H1806" s="4" t="s">
        <v>4769</v>
      </c>
      <c r="I1806" s="4" t="s">
        <v>189</v>
      </c>
      <c r="J1806" s="4" t="s">
        <v>557</v>
      </c>
      <c r="K1806" s="4" t="s">
        <v>1784</v>
      </c>
      <c r="L1806" s="4" t="s">
        <v>2144</v>
      </c>
      <c r="M1806" s="4" t="s">
        <v>152</v>
      </c>
      <c r="N1806" s="4" t="s">
        <v>233</v>
      </c>
      <c r="O1806" s="4">
        <v>12</v>
      </c>
      <c r="P1806" s="4"/>
      <c r="Q1806" s="4" t="s">
        <v>52</v>
      </c>
      <c r="R1806" s="4">
        <v>1200</v>
      </c>
      <c r="S1806" s="4">
        <v>1200</v>
      </c>
      <c r="T1806" s="4" t="s">
        <v>53</v>
      </c>
      <c r="U1806" s="4" t="s">
        <v>42</v>
      </c>
      <c r="V1806" s="4">
        <v>52800</v>
      </c>
      <c r="W1806" s="4">
        <v>1200</v>
      </c>
      <c r="X1806" s="4">
        <v>1200</v>
      </c>
      <c r="Y1806" s="4"/>
      <c r="Z1806" s="4"/>
      <c r="AA1806" s="4" t="s">
        <v>42</v>
      </c>
      <c r="AB1806" s="4">
        <f t="shared" si="119"/>
        <v>2400</v>
      </c>
    </row>
    <row r="1807" ht="30" customHeight="1" spans="1:28">
      <c r="A1807" s="4">
        <v>1801</v>
      </c>
      <c r="B1807" s="4" t="s">
        <v>4659</v>
      </c>
      <c r="C1807" s="4" t="s">
        <v>4738</v>
      </c>
      <c r="D1807" s="4" t="s">
        <v>4771</v>
      </c>
      <c r="E1807" s="4" t="s">
        <v>4772</v>
      </c>
      <c r="F1807" s="4" t="s">
        <v>4773</v>
      </c>
      <c r="G1807" s="4" t="s">
        <v>40</v>
      </c>
      <c r="H1807" s="4" t="s">
        <v>4771</v>
      </c>
      <c r="I1807" s="4" t="s">
        <v>4772</v>
      </c>
      <c r="J1807" s="4" t="s">
        <v>4774</v>
      </c>
      <c r="K1807" s="4" t="s">
        <v>4774</v>
      </c>
      <c r="L1807" s="4" t="s">
        <v>1151</v>
      </c>
      <c r="M1807" s="4" t="s">
        <v>152</v>
      </c>
      <c r="N1807" s="4" t="s">
        <v>233</v>
      </c>
      <c r="O1807" s="4">
        <v>12</v>
      </c>
      <c r="P1807" s="4"/>
      <c r="Q1807" s="4" t="s">
        <v>52</v>
      </c>
      <c r="R1807" s="4">
        <v>1200</v>
      </c>
      <c r="S1807" s="4">
        <v>1200</v>
      </c>
      <c r="T1807" s="4" t="s">
        <v>53</v>
      </c>
      <c r="U1807" s="4" t="s">
        <v>52</v>
      </c>
      <c r="V1807" s="4">
        <v>93475.33</v>
      </c>
      <c r="W1807" s="4">
        <v>3200</v>
      </c>
      <c r="X1807" s="4">
        <v>3200</v>
      </c>
      <c r="Y1807" s="4">
        <v>6100</v>
      </c>
      <c r="Z1807" s="4"/>
      <c r="AA1807" s="4" t="s">
        <v>42</v>
      </c>
      <c r="AB1807" s="4">
        <f t="shared" si="119"/>
        <v>4400</v>
      </c>
    </row>
    <row r="1808" ht="30" customHeight="1" spans="1:28">
      <c r="A1808" s="4">
        <v>1802</v>
      </c>
      <c r="B1808" s="4" t="s">
        <v>4659</v>
      </c>
      <c r="C1808" s="4" t="s">
        <v>4738</v>
      </c>
      <c r="D1808" s="4" t="s">
        <v>4775</v>
      </c>
      <c r="E1808" s="4" t="s">
        <v>4776</v>
      </c>
      <c r="F1808" s="4" t="s">
        <v>4777</v>
      </c>
      <c r="G1808" s="4" t="s">
        <v>40</v>
      </c>
      <c r="H1808" s="4" t="s">
        <v>4778</v>
      </c>
      <c r="I1808" s="4" t="s">
        <v>4683</v>
      </c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 t="s">
        <v>53</v>
      </c>
      <c r="U1808" s="4" t="s">
        <v>52</v>
      </c>
      <c r="V1808" s="4">
        <v>56387.66</v>
      </c>
      <c r="W1808" s="4">
        <v>3200</v>
      </c>
      <c r="X1808" s="4">
        <v>3200</v>
      </c>
      <c r="Y1808" s="4">
        <v>4300</v>
      </c>
      <c r="Z1808" s="4"/>
      <c r="AA1808" s="4" t="s">
        <v>42</v>
      </c>
      <c r="AB1808" s="4">
        <f t="shared" si="119"/>
        <v>3200</v>
      </c>
    </row>
    <row r="1809" ht="30" customHeight="1" spans="1:28">
      <c r="A1809" s="4">
        <v>1803</v>
      </c>
      <c r="B1809" s="4" t="s">
        <v>4659</v>
      </c>
      <c r="C1809" s="4" t="s">
        <v>4738</v>
      </c>
      <c r="D1809" s="4" t="s">
        <v>4779</v>
      </c>
      <c r="E1809" s="4" t="s">
        <v>4780</v>
      </c>
      <c r="F1809" s="4" t="s">
        <v>4781</v>
      </c>
      <c r="G1809" s="4" t="s">
        <v>40</v>
      </c>
      <c r="H1809" s="4" t="s">
        <v>4782</v>
      </c>
      <c r="I1809" s="4" t="s">
        <v>4699</v>
      </c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 t="s">
        <v>41</v>
      </c>
      <c r="U1809" s="4"/>
      <c r="V1809" s="4">
        <v>22107</v>
      </c>
      <c r="W1809" s="4">
        <v>500</v>
      </c>
      <c r="X1809" s="4">
        <v>500</v>
      </c>
      <c r="Y1809" s="4">
        <v>6300</v>
      </c>
      <c r="Z1809" s="4"/>
      <c r="AA1809" s="4" t="s">
        <v>42</v>
      </c>
      <c r="AB1809" s="4">
        <f t="shared" si="119"/>
        <v>500</v>
      </c>
    </row>
    <row r="1810" ht="30" customHeight="1" spans="1:28">
      <c r="A1810" s="4">
        <v>1804</v>
      </c>
      <c r="B1810" s="4" t="s">
        <v>4659</v>
      </c>
      <c r="C1810" s="4" t="s">
        <v>4738</v>
      </c>
      <c r="D1810" s="4" t="s">
        <v>4783</v>
      </c>
      <c r="E1810" s="4" t="s">
        <v>4784</v>
      </c>
      <c r="F1810" s="4" t="s">
        <v>4785</v>
      </c>
      <c r="G1810" s="4" t="s">
        <v>40</v>
      </c>
      <c r="H1810" s="4" t="s">
        <v>4783</v>
      </c>
      <c r="I1810" s="4" t="s">
        <v>4784</v>
      </c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 t="s">
        <v>41</v>
      </c>
      <c r="U1810" s="4"/>
      <c r="V1810" s="4">
        <v>76782</v>
      </c>
      <c r="W1810" s="4">
        <v>800</v>
      </c>
      <c r="X1810" s="4">
        <v>800</v>
      </c>
      <c r="Y1810" s="4">
        <v>4900</v>
      </c>
      <c r="Z1810" s="4"/>
      <c r="AA1810" s="4" t="s">
        <v>42</v>
      </c>
      <c r="AB1810" s="4">
        <f t="shared" si="119"/>
        <v>800</v>
      </c>
    </row>
    <row r="1811" ht="30" customHeight="1" spans="1:28">
      <c r="A1811" s="4">
        <v>1805</v>
      </c>
      <c r="B1811" s="4" t="s">
        <v>4659</v>
      </c>
      <c r="C1811" s="4" t="s">
        <v>4738</v>
      </c>
      <c r="D1811" s="4" t="s">
        <v>4786</v>
      </c>
      <c r="E1811" s="18" t="s">
        <v>4710</v>
      </c>
      <c r="F1811" s="18" t="s">
        <v>611</v>
      </c>
      <c r="G1811" s="4" t="s">
        <v>40</v>
      </c>
      <c r="H1811" s="4" t="s">
        <v>4786</v>
      </c>
      <c r="I1811" s="18" t="s">
        <v>4710</v>
      </c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 t="s">
        <v>41</v>
      </c>
      <c r="U1811" s="4"/>
      <c r="V1811" s="4">
        <v>62697.63</v>
      </c>
      <c r="W1811" s="4">
        <v>800</v>
      </c>
      <c r="X1811" s="4">
        <v>800</v>
      </c>
      <c r="Y1811" s="4">
        <v>900</v>
      </c>
      <c r="Z1811" s="4"/>
      <c r="AA1811" s="4" t="s">
        <v>42</v>
      </c>
      <c r="AB1811" s="4">
        <f t="shared" si="119"/>
        <v>800</v>
      </c>
    </row>
    <row r="1812" ht="30" customHeight="1" spans="1:28">
      <c r="A1812" s="4">
        <v>1806</v>
      </c>
      <c r="B1812" s="4" t="s">
        <v>4659</v>
      </c>
      <c r="C1812" s="4" t="s">
        <v>4738</v>
      </c>
      <c r="D1812" s="4" t="s">
        <v>4787</v>
      </c>
      <c r="E1812" s="4" t="s">
        <v>4788</v>
      </c>
      <c r="F1812" s="4" t="s">
        <v>4789</v>
      </c>
      <c r="G1812" s="4" t="s">
        <v>40</v>
      </c>
      <c r="H1812" s="4" t="s">
        <v>4787</v>
      </c>
      <c r="I1812" s="4" t="s">
        <v>4788</v>
      </c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 t="s">
        <v>41</v>
      </c>
      <c r="U1812" s="4"/>
      <c r="V1812" s="4">
        <v>40090</v>
      </c>
      <c r="W1812" s="4">
        <v>600</v>
      </c>
      <c r="X1812" s="4">
        <v>600</v>
      </c>
      <c r="Y1812" s="4">
        <v>5900</v>
      </c>
      <c r="Z1812" s="4">
        <v>10400</v>
      </c>
      <c r="AA1812" s="4" t="s">
        <v>42</v>
      </c>
      <c r="AB1812" s="4">
        <f t="shared" si="119"/>
        <v>600</v>
      </c>
    </row>
    <row r="1813" ht="30" customHeight="1" spans="1:28">
      <c r="A1813" s="4">
        <v>1807</v>
      </c>
      <c r="B1813" s="4" t="s">
        <v>4659</v>
      </c>
      <c r="C1813" s="4" t="s">
        <v>4738</v>
      </c>
      <c r="D1813" s="4" t="s">
        <v>4790</v>
      </c>
      <c r="E1813" s="4" t="s">
        <v>4788</v>
      </c>
      <c r="F1813" s="4" t="s">
        <v>4791</v>
      </c>
      <c r="G1813" s="4" t="s">
        <v>40</v>
      </c>
      <c r="H1813" s="4" t="s">
        <v>4790</v>
      </c>
      <c r="I1813" s="4" t="s">
        <v>4788</v>
      </c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 t="s">
        <v>41</v>
      </c>
      <c r="U1813" s="4"/>
      <c r="V1813" s="4">
        <v>55800</v>
      </c>
      <c r="W1813" s="4">
        <v>800</v>
      </c>
      <c r="X1813" s="4">
        <v>1100</v>
      </c>
      <c r="Y1813" s="4">
        <v>12000</v>
      </c>
      <c r="Z1813" s="4"/>
      <c r="AA1813" s="4" t="s">
        <v>42</v>
      </c>
      <c r="AB1813" s="4">
        <f t="shared" si="119"/>
        <v>1100</v>
      </c>
    </row>
    <row r="1814" ht="30" customHeight="1" spans="1:28">
      <c r="A1814" s="4">
        <v>1808</v>
      </c>
      <c r="B1814" s="4" t="s">
        <v>4659</v>
      </c>
      <c r="C1814" s="4" t="s">
        <v>4738</v>
      </c>
      <c r="D1814" s="4" t="s">
        <v>4790</v>
      </c>
      <c r="E1814" s="4" t="s">
        <v>4788</v>
      </c>
      <c r="F1814" s="4" t="s">
        <v>4791</v>
      </c>
      <c r="G1814" s="4"/>
      <c r="H1814" s="4" t="s">
        <v>4792</v>
      </c>
      <c r="I1814" s="4" t="s">
        <v>4793</v>
      </c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 t="s">
        <v>41</v>
      </c>
      <c r="U1814" s="4"/>
      <c r="V1814" s="4">
        <v>12325.5</v>
      </c>
      <c r="W1814" s="4">
        <v>300</v>
      </c>
      <c r="X1814" s="4"/>
      <c r="Y1814" s="4"/>
      <c r="Z1814" s="4"/>
      <c r="AA1814" s="4"/>
      <c r="AB1814" s="4"/>
    </row>
    <row r="1815" ht="30" customHeight="1" spans="1:28">
      <c r="A1815" s="4">
        <v>1809</v>
      </c>
      <c r="B1815" s="4" t="s">
        <v>4659</v>
      </c>
      <c r="C1815" s="4" t="s">
        <v>4738</v>
      </c>
      <c r="D1815" s="4" t="s">
        <v>4794</v>
      </c>
      <c r="E1815" s="4" t="s">
        <v>1551</v>
      </c>
      <c r="F1815" s="4" t="s">
        <v>4795</v>
      </c>
      <c r="G1815" s="4" t="s">
        <v>40</v>
      </c>
      <c r="H1815" s="4" t="s">
        <v>4794</v>
      </c>
      <c r="I1815" s="4" t="s">
        <v>1551</v>
      </c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 t="s">
        <v>41</v>
      </c>
      <c r="U1815" s="4"/>
      <c r="V1815" s="4">
        <v>19760</v>
      </c>
      <c r="W1815" s="4">
        <v>500</v>
      </c>
      <c r="X1815" s="4">
        <v>500</v>
      </c>
      <c r="Y1815" s="4"/>
      <c r="Z1815" s="4"/>
      <c r="AA1815" s="4" t="s">
        <v>42</v>
      </c>
      <c r="AB1815" s="4">
        <f t="shared" ref="AB1815:AB1821" si="120">S1815+X1815</f>
        <v>500</v>
      </c>
    </row>
    <row r="1816" ht="30" customHeight="1" spans="1:28">
      <c r="A1816" s="4">
        <v>1810</v>
      </c>
      <c r="B1816" s="4" t="s">
        <v>4659</v>
      </c>
      <c r="C1816" s="4" t="s">
        <v>4796</v>
      </c>
      <c r="D1816" s="4" t="s">
        <v>4797</v>
      </c>
      <c r="E1816" s="4" t="s">
        <v>159</v>
      </c>
      <c r="F1816" s="4" t="s">
        <v>4798</v>
      </c>
      <c r="G1816" s="4" t="s">
        <v>40</v>
      </c>
      <c r="H1816" s="4" t="s">
        <v>4797</v>
      </c>
      <c r="I1816" s="4" t="s">
        <v>159</v>
      </c>
      <c r="J1816" s="4" t="s">
        <v>4666</v>
      </c>
      <c r="K1816" s="4" t="s">
        <v>4742</v>
      </c>
      <c r="L1816" s="4" t="s">
        <v>4799</v>
      </c>
      <c r="M1816" s="4" t="s">
        <v>152</v>
      </c>
      <c r="N1816" s="4" t="s">
        <v>233</v>
      </c>
      <c r="O1816" s="4">
        <v>12</v>
      </c>
      <c r="P1816" s="4"/>
      <c r="Q1816" s="4" t="s">
        <v>52</v>
      </c>
      <c r="R1816" s="4">
        <v>1200</v>
      </c>
      <c r="S1816" s="4">
        <v>1200</v>
      </c>
      <c r="T1816" s="4" t="s">
        <v>53</v>
      </c>
      <c r="U1816" s="4" t="s">
        <v>52</v>
      </c>
      <c r="V1816" s="21">
        <v>51607.9</v>
      </c>
      <c r="W1816" s="4">
        <v>3200</v>
      </c>
      <c r="X1816" s="4">
        <v>3200</v>
      </c>
      <c r="Y1816" s="4"/>
      <c r="Z1816" s="4"/>
      <c r="AA1816" s="4" t="s">
        <v>42</v>
      </c>
      <c r="AB1816" s="4">
        <f t="shared" si="120"/>
        <v>4400</v>
      </c>
    </row>
    <row r="1817" ht="30" customHeight="1" spans="1:28">
      <c r="A1817" s="4">
        <v>1811</v>
      </c>
      <c r="B1817" s="4" t="s">
        <v>4659</v>
      </c>
      <c r="C1817" s="4" t="s">
        <v>4796</v>
      </c>
      <c r="D1817" s="4" t="s">
        <v>4800</v>
      </c>
      <c r="E1817" s="4" t="s">
        <v>4801</v>
      </c>
      <c r="F1817" s="4" t="s">
        <v>4124</v>
      </c>
      <c r="G1817" s="4" t="s">
        <v>40</v>
      </c>
      <c r="H1817" s="4" t="s">
        <v>4800</v>
      </c>
      <c r="I1817" s="4" t="s">
        <v>4801</v>
      </c>
      <c r="J1817" s="4" t="s">
        <v>47</v>
      </c>
      <c r="K1817" s="4" t="s">
        <v>436</v>
      </c>
      <c r="L1817" s="4" t="s">
        <v>338</v>
      </c>
      <c r="M1817" s="4" t="s">
        <v>50</v>
      </c>
      <c r="N1817" s="4" t="s">
        <v>233</v>
      </c>
      <c r="O1817" s="4">
        <v>12</v>
      </c>
      <c r="P1817" s="4"/>
      <c r="Q1817" s="4" t="s">
        <v>52</v>
      </c>
      <c r="R1817" s="4">
        <v>400</v>
      </c>
      <c r="S1817" s="4">
        <v>400</v>
      </c>
      <c r="T1817" s="4" t="s">
        <v>53</v>
      </c>
      <c r="U1817" s="4" t="s">
        <v>52</v>
      </c>
      <c r="V1817" s="21">
        <v>95457.95</v>
      </c>
      <c r="W1817" s="4">
        <v>3200</v>
      </c>
      <c r="X1817" s="4">
        <v>3200</v>
      </c>
      <c r="Y1817" s="4">
        <v>7500</v>
      </c>
      <c r="Z1817" s="4"/>
      <c r="AA1817" s="4" t="s">
        <v>42</v>
      </c>
      <c r="AB1817" s="4">
        <f t="shared" si="120"/>
        <v>3600</v>
      </c>
    </row>
    <row r="1818" ht="30" customHeight="1" spans="1:28">
      <c r="A1818" s="4">
        <v>1812</v>
      </c>
      <c r="B1818" s="4" t="s">
        <v>4659</v>
      </c>
      <c r="C1818" s="4" t="s">
        <v>4796</v>
      </c>
      <c r="D1818" s="4" t="s">
        <v>4802</v>
      </c>
      <c r="E1818" s="4" t="s">
        <v>159</v>
      </c>
      <c r="F1818" s="4" t="s">
        <v>4803</v>
      </c>
      <c r="G1818" s="4" t="s">
        <v>40</v>
      </c>
      <c r="H1818" s="4" t="s">
        <v>4804</v>
      </c>
      <c r="I1818" s="4" t="s">
        <v>823</v>
      </c>
      <c r="J1818" s="4" t="s">
        <v>1393</v>
      </c>
      <c r="K1818" s="4" t="s">
        <v>4805</v>
      </c>
      <c r="L1818" s="4" t="s">
        <v>4806</v>
      </c>
      <c r="M1818" s="4" t="s">
        <v>152</v>
      </c>
      <c r="N1818" s="4" t="s">
        <v>233</v>
      </c>
      <c r="O1818" s="4">
        <v>12</v>
      </c>
      <c r="P1818" s="4"/>
      <c r="Q1818" s="4" t="s">
        <v>52</v>
      </c>
      <c r="R1818" s="4">
        <v>1200</v>
      </c>
      <c r="S1818" s="4">
        <v>1200</v>
      </c>
      <c r="T1818" s="4" t="s">
        <v>53</v>
      </c>
      <c r="U1818" s="4" t="s">
        <v>52</v>
      </c>
      <c r="V1818" s="21">
        <v>52167</v>
      </c>
      <c r="W1818" s="4">
        <v>3200</v>
      </c>
      <c r="X1818" s="4">
        <v>3200</v>
      </c>
      <c r="Y1818" s="4"/>
      <c r="Z1818" s="4"/>
      <c r="AA1818" s="4" t="s">
        <v>42</v>
      </c>
      <c r="AB1818" s="4">
        <f t="shared" si="120"/>
        <v>4400</v>
      </c>
    </row>
    <row r="1819" ht="30" customHeight="1" spans="1:28">
      <c r="A1819" s="4">
        <v>1813</v>
      </c>
      <c r="B1819" s="4" t="s">
        <v>4659</v>
      </c>
      <c r="C1819" s="4" t="s">
        <v>4796</v>
      </c>
      <c r="D1819" s="4" t="s">
        <v>4807</v>
      </c>
      <c r="E1819" s="4" t="s">
        <v>4808</v>
      </c>
      <c r="F1819" s="4" t="s">
        <v>4809</v>
      </c>
      <c r="G1819" s="4" t="s">
        <v>40</v>
      </c>
      <c r="H1819" s="4" t="s">
        <v>4810</v>
      </c>
      <c r="I1819" s="4" t="s">
        <v>4811</v>
      </c>
      <c r="J1819" s="4" t="s">
        <v>1312</v>
      </c>
      <c r="K1819" s="4" t="s">
        <v>1312</v>
      </c>
      <c r="L1819" s="4" t="s">
        <v>4812</v>
      </c>
      <c r="M1819" s="4" t="s">
        <v>152</v>
      </c>
      <c r="N1819" s="4" t="s">
        <v>233</v>
      </c>
      <c r="O1819" s="4">
        <v>12</v>
      </c>
      <c r="P1819" s="4"/>
      <c r="Q1819" s="4" t="s">
        <v>52</v>
      </c>
      <c r="R1819" s="4">
        <v>1200</v>
      </c>
      <c r="S1819" s="4">
        <v>1200</v>
      </c>
      <c r="T1819" s="4" t="s">
        <v>53</v>
      </c>
      <c r="U1819" s="4" t="s">
        <v>52</v>
      </c>
      <c r="V1819" s="21">
        <v>52613.1</v>
      </c>
      <c r="W1819" s="4">
        <v>3200</v>
      </c>
      <c r="X1819" s="4">
        <v>3200</v>
      </c>
      <c r="Y1819" s="4">
        <v>2000</v>
      </c>
      <c r="Z1819" s="4"/>
      <c r="AA1819" s="4" t="s">
        <v>42</v>
      </c>
      <c r="AB1819" s="4">
        <f t="shared" si="120"/>
        <v>4400</v>
      </c>
    </row>
    <row r="1820" ht="30" customHeight="1" spans="1:28">
      <c r="A1820" s="4">
        <v>1814</v>
      </c>
      <c r="B1820" s="4" t="s">
        <v>4659</v>
      </c>
      <c r="C1820" s="4" t="s">
        <v>4796</v>
      </c>
      <c r="D1820" s="4" t="s">
        <v>4813</v>
      </c>
      <c r="E1820" s="4" t="s">
        <v>4814</v>
      </c>
      <c r="F1820" s="4" t="s">
        <v>4815</v>
      </c>
      <c r="G1820" s="4" t="s">
        <v>40</v>
      </c>
      <c r="H1820" s="4" t="s">
        <v>4816</v>
      </c>
      <c r="I1820" s="4" t="s">
        <v>4817</v>
      </c>
      <c r="J1820" s="4" t="s">
        <v>4818</v>
      </c>
      <c r="K1820" s="4" t="s">
        <v>4818</v>
      </c>
      <c r="L1820" s="4" t="s">
        <v>4819</v>
      </c>
      <c r="M1820" s="4" t="s">
        <v>152</v>
      </c>
      <c r="N1820" s="4" t="s">
        <v>233</v>
      </c>
      <c r="O1820" s="4">
        <v>12</v>
      </c>
      <c r="P1820" s="4"/>
      <c r="Q1820" s="4" t="s">
        <v>52</v>
      </c>
      <c r="R1820" s="4">
        <v>1200</v>
      </c>
      <c r="S1820" s="4">
        <v>1200</v>
      </c>
      <c r="T1820" s="4" t="s">
        <v>53</v>
      </c>
      <c r="U1820" s="4" t="s">
        <v>42</v>
      </c>
      <c r="V1820" s="21">
        <v>117164.55</v>
      </c>
      <c r="W1820" s="4">
        <v>1200</v>
      </c>
      <c r="X1820" s="4">
        <v>1200</v>
      </c>
      <c r="Y1820" s="4"/>
      <c r="Z1820" s="4"/>
      <c r="AA1820" s="4" t="s">
        <v>42</v>
      </c>
      <c r="AB1820" s="4">
        <f t="shared" si="120"/>
        <v>2400</v>
      </c>
    </row>
    <row r="1821" ht="30" customHeight="1" spans="1:28">
      <c r="A1821" s="4">
        <v>1815</v>
      </c>
      <c r="B1821" s="4" t="s">
        <v>4659</v>
      </c>
      <c r="C1821" s="4" t="s">
        <v>4796</v>
      </c>
      <c r="D1821" s="4" t="s">
        <v>4820</v>
      </c>
      <c r="E1821" s="4" t="s">
        <v>4821</v>
      </c>
      <c r="F1821" s="4" t="s">
        <v>3299</v>
      </c>
      <c r="G1821" s="4" t="s">
        <v>60</v>
      </c>
      <c r="H1821" s="4" t="s">
        <v>4820</v>
      </c>
      <c r="I1821" s="4" t="s">
        <v>4821</v>
      </c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 t="s">
        <v>53</v>
      </c>
      <c r="U1821" s="4" t="s">
        <v>52</v>
      </c>
      <c r="V1821" s="4">
        <v>22080</v>
      </c>
      <c r="W1821" s="4">
        <v>2700</v>
      </c>
      <c r="X1821" s="4">
        <v>2700</v>
      </c>
      <c r="Y1821" s="4"/>
      <c r="Z1821" s="4"/>
      <c r="AA1821" s="4" t="s">
        <v>42</v>
      </c>
      <c r="AB1821" s="4">
        <f t="shared" si="120"/>
        <v>2700</v>
      </c>
    </row>
    <row r="1822" ht="30" customHeight="1" spans="1:28">
      <c r="A1822" s="4">
        <v>1816</v>
      </c>
      <c r="B1822" s="4" t="s">
        <v>4659</v>
      </c>
      <c r="C1822" s="4" t="s">
        <v>4822</v>
      </c>
      <c r="D1822" s="4" t="s">
        <v>4823</v>
      </c>
      <c r="E1822" s="4" t="s">
        <v>4748</v>
      </c>
      <c r="F1822" s="5" t="s">
        <v>4824</v>
      </c>
      <c r="G1822" s="4" t="s">
        <v>40</v>
      </c>
      <c r="H1822" s="7" t="s">
        <v>4825</v>
      </c>
      <c r="I1822" s="13" t="s">
        <v>4826</v>
      </c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 t="s">
        <v>53</v>
      </c>
      <c r="U1822" s="4" t="s">
        <v>52</v>
      </c>
      <c r="V1822" s="4">
        <v>18799</v>
      </c>
      <c r="W1822" s="4">
        <v>2700</v>
      </c>
      <c r="X1822" s="4">
        <v>5900</v>
      </c>
      <c r="Y1822" s="4">
        <v>6500</v>
      </c>
      <c r="Z1822" s="4">
        <v>1600</v>
      </c>
      <c r="AA1822" s="4" t="s">
        <v>42</v>
      </c>
      <c r="AB1822" s="4">
        <v>7100</v>
      </c>
    </row>
    <row r="1823" ht="30" customHeight="1" spans="1:28">
      <c r="A1823" s="4">
        <v>1817</v>
      </c>
      <c r="B1823" s="4" t="s">
        <v>4659</v>
      </c>
      <c r="C1823" s="4" t="s">
        <v>4822</v>
      </c>
      <c r="D1823" s="4" t="s">
        <v>4823</v>
      </c>
      <c r="E1823" s="4" t="s">
        <v>4748</v>
      </c>
      <c r="F1823" s="5" t="s">
        <v>4824</v>
      </c>
      <c r="G1823" s="4"/>
      <c r="H1823" s="7" t="s">
        <v>4827</v>
      </c>
      <c r="I1823" s="13" t="s">
        <v>4801</v>
      </c>
      <c r="J1823" s="4" t="s">
        <v>1344</v>
      </c>
      <c r="K1823" s="4" t="s">
        <v>1345</v>
      </c>
      <c r="L1823" s="4" t="s">
        <v>1346</v>
      </c>
      <c r="M1823" s="4" t="s">
        <v>152</v>
      </c>
      <c r="N1823" s="4" t="s">
        <v>233</v>
      </c>
      <c r="O1823" s="4">
        <v>11</v>
      </c>
      <c r="P1823" s="4"/>
      <c r="Q1823" s="4" t="s">
        <v>52</v>
      </c>
      <c r="R1823" s="4">
        <v>1200</v>
      </c>
      <c r="S1823" s="4">
        <v>1200</v>
      </c>
      <c r="T1823" s="4" t="s">
        <v>53</v>
      </c>
      <c r="U1823" s="4" t="s">
        <v>52</v>
      </c>
      <c r="V1823" s="4">
        <v>63136</v>
      </c>
      <c r="W1823" s="4">
        <v>3200</v>
      </c>
      <c r="X1823" s="4"/>
      <c r="Y1823" s="4"/>
      <c r="Z1823" s="4"/>
      <c r="AA1823" s="4"/>
      <c r="AB1823" s="4"/>
    </row>
    <row r="1824" ht="30" customHeight="1" spans="1:28">
      <c r="A1824" s="4">
        <v>1818</v>
      </c>
      <c r="B1824" s="4" t="s">
        <v>4659</v>
      </c>
      <c r="C1824" s="4" t="s">
        <v>4822</v>
      </c>
      <c r="D1824" s="4" t="s">
        <v>4828</v>
      </c>
      <c r="E1824" s="5" t="s">
        <v>4788</v>
      </c>
      <c r="F1824" s="5" t="s">
        <v>4829</v>
      </c>
      <c r="G1824" s="4" t="s">
        <v>40</v>
      </c>
      <c r="H1824" s="7" t="s">
        <v>4828</v>
      </c>
      <c r="I1824" s="4" t="s">
        <v>4788</v>
      </c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 t="s">
        <v>53</v>
      </c>
      <c r="U1824" s="4" t="s">
        <v>52</v>
      </c>
      <c r="V1824" s="4">
        <v>16722</v>
      </c>
      <c r="W1824" s="4">
        <v>2700</v>
      </c>
      <c r="X1824" s="4">
        <v>3700</v>
      </c>
      <c r="Y1824" s="4">
        <v>2100</v>
      </c>
      <c r="Z1824" s="4"/>
      <c r="AA1824" s="4" t="s">
        <v>42</v>
      </c>
      <c r="AB1824" s="4">
        <v>4100</v>
      </c>
    </row>
    <row r="1825" ht="30" customHeight="1" spans="1:28">
      <c r="A1825" s="4">
        <v>1819</v>
      </c>
      <c r="B1825" s="4" t="s">
        <v>4659</v>
      </c>
      <c r="C1825" s="4" t="s">
        <v>4822</v>
      </c>
      <c r="D1825" s="4" t="s">
        <v>4828</v>
      </c>
      <c r="E1825" s="5" t="s">
        <v>4788</v>
      </c>
      <c r="F1825" s="5" t="s">
        <v>4829</v>
      </c>
      <c r="G1825" s="4"/>
      <c r="H1825" s="4" t="s">
        <v>3179</v>
      </c>
      <c r="I1825" s="4" t="s">
        <v>4830</v>
      </c>
      <c r="J1825" s="4" t="s">
        <v>47</v>
      </c>
      <c r="K1825" s="4" t="s">
        <v>436</v>
      </c>
      <c r="L1825" s="4" t="s">
        <v>338</v>
      </c>
      <c r="M1825" s="4" t="s">
        <v>50</v>
      </c>
      <c r="N1825" s="4" t="s">
        <v>233</v>
      </c>
      <c r="O1825" s="4">
        <v>11</v>
      </c>
      <c r="P1825" s="4"/>
      <c r="Q1825" s="4" t="s">
        <v>52</v>
      </c>
      <c r="R1825" s="4">
        <v>400</v>
      </c>
      <c r="S1825" s="4">
        <v>400</v>
      </c>
      <c r="T1825" s="4" t="s">
        <v>53</v>
      </c>
      <c r="U1825" s="4" t="s">
        <v>42</v>
      </c>
      <c r="V1825" s="4">
        <v>31885</v>
      </c>
      <c r="W1825" s="4">
        <v>1000</v>
      </c>
      <c r="X1825" s="4"/>
      <c r="Y1825" s="4"/>
      <c r="Z1825" s="4"/>
      <c r="AA1825" s="4"/>
      <c r="AB1825" s="4"/>
    </row>
    <row r="1826" ht="30" customHeight="1" spans="1:28">
      <c r="A1826" s="4">
        <v>1820</v>
      </c>
      <c r="B1826" s="4" t="s">
        <v>4659</v>
      </c>
      <c r="C1826" s="4" t="s">
        <v>4822</v>
      </c>
      <c r="D1826" s="4" t="s">
        <v>4831</v>
      </c>
      <c r="E1826" s="5" t="s">
        <v>4832</v>
      </c>
      <c r="F1826" s="4" t="s">
        <v>4833</v>
      </c>
      <c r="G1826" s="4" t="s">
        <v>40</v>
      </c>
      <c r="H1826" s="7" t="s">
        <v>4831</v>
      </c>
      <c r="I1826" s="13" t="s">
        <v>4832</v>
      </c>
      <c r="J1826" s="4" t="s">
        <v>451</v>
      </c>
      <c r="K1826" s="4" t="s">
        <v>4834</v>
      </c>
      <c r="L1826" s="4" t="s">
        <v>4835</v>
      </c>
      <c r="M1826" s="4" t="s">
        <v>152</v>
      </c>
      <c r="N1826" s="4" t="s">
        <v>233</v>
      </c>
      <c r="O1826" s="4">
        <v>11</v>
      </c>
      <c r="P1826" s="4"/>
      <c r="Q1826" s="4" t="s">
        <v>52</v>
      </c>
      <c r="R1826" s="4">
        <v>1200</v>
      </c>
      <c r="S1826" s="4">
        <v>1200</v>
      </c>
      <c r="T1826" s="4" t="s">
        <v>53</v>
      </c>
      <c r="U1826" s="4" t="s">
        <v>42</v>
      </c>
      <c r="V1826" s="4">
        <v>38700</v>
      </c>
      <c r="W1826" s="4">
        <v>1000</v>
      </c>
      <c r="X1826" s="4">
        <v>5000</v>
      </c>
      <c r="Y1826" s="7"/>
      <c r="Z1826" s="4"/>
      <c r="AA1826" s="4" t="s">
        <v>42</v>
      </c>
      <c r="AB1826" s="4">
        <v>8600</v>
      </c>
    </row>
    <row r="1827" ht="30" customHeight="1" spans="1:28">
      <c r="A1827" s="4">
        <v>1821</v>
      </c>
      <c r="B1827" s="4" t="s">
        <v>4659</v>
      </c>
      <c r="C1827" s="4" t="s">
        <v>4822</v>
      </c>
      <c r="D1827" s="4" t="s">
        <v>4831</v>
      </c>
      <c r="E1827" s="5" t="s">
        <v>4832</v>
      </c>
      <c r="F1827" s="4" t="s">
        <v>4833</v>
      </c>
      <c r="G1827" s="4"/>
      <c r="H1827" s="7" t="s">
        <v>4836</v>
      </c>
      <c r="I1827" s="7" t="s">
        <v>4837</v>
      </c>
      <c r="J1827" s="4" t="s">
        <v>4666</v>
      </c>
      <c r="K1827" s="4" t="s">
        <v>308</v>
      </c>
      <c r="L1827" s="4" t="s">
        <v>267</v>
      </c>
      <c r="M1827" s="4" t="s">
        <v>152</v>
      </c>
      <c r="N1827" s="4" t="s">
        <v>428</v>
      </c>
      <c r="O1827" s="4">
        <v>11</v>
      </c>
      <c r="P1827" s="4"/>
      <c r="Q1827" s="4" t="s">
        <v>52</v>
      </c>
      <c r="R1827" s="4">
        <v>1200</v>
      </c>
      <c r="S1827" s="4">
        <v>1200</v>
      </c>
      <c r="T1827" s="4" t="s">
        <v>53</v>
      </c>
      <c r="U1827" s="4" t="s">
        <v>52</v>
      </c>
      <c r="V1827" s="4">
        <v>47267</v>
      </c>
      <c r="W1827" s="4">
        <v>3000</v>
      </c>
      <c r="X1827" s="4"/>
      <c r="Y1827" s="7"/>
      <c r="Z1827" s="4"/>
      <c r="AA1827" s="4"/>
      <c r="AB1827" s="4"/>
    </row>
    <row r="1828" ht="30" customHeight="1" spans="1:28">
      <c r="A1828" s="4">
        <v>1822</v>
      </c>
      <c r="B1828" s="4" t="s">
        <v>4659</v>
      </c>
      <c r="C1828" s="4" t="s">
        <v>4822</v>
      </c>
      <c r="D1828" s="4" t="s">
        <v>4831</v>
      </c>
      <c r="E1828" s="5" t="s">
        <v>4832</v>
      </c>
      <c r="F1828" s="4" t="s">
        <v>4833</v>
      </c>
      <c r="G1828" s="4"/>
      <c r="H1828" s="7" t="s">
        <v>4838</v>
      </c>
      <c r="I1828" s="7" t="s">
        <v>4752</v>
      </c>
      <c r="J1828" s="4" t="s">
        <v>451</v>
      </c>
      <c r="K1828" s="4" t="s">
        <v>4834</v>
      </c>
      <c r="L1828" s="4" t="s">
        <v>4835</v>
      </c>
      <c r="M1828" s="4" t="s">
        <v>152</v>
      </c>
      <c r="N1828" s="4" t="s">
        <v>233</v>
      </c>
      <c r="O1828" s="4">
        <v>11</v>
      </c>
      <c r="P1828" s="4"/>
      <c r="Q1828" s="4" t="s">
        <v>52</v>
      </c>
      <c r="R1828" s="4">
        <v>1200</v>
      </c>
      <c r="S1828" s="4">
        <v>1200</v>
      </c>
      <c r="T1828" s="4" t="s">
        <v>53</v>
      </c>
      <c r="U1828" s="4" t="s">
        <v>42</v>
      </c>
      <c r="V1828" s="4">
        <v>37900</v>
      </c>
      <c r="W1828" s="4">
        <v>1000</v>
      </c>
      <c r="X1828" s="4"/>
      <c r="Y1828" s="7"/>
      <c r="Z1828" s="4"/>
      <c r="AA1828" s="4"/>
      <c r="AB1828" s="4"/>
    </row>
    <row r="1829" ht="30" customHeight="1" spans="1:28">
      <c r="A1829" s="4">
        <v>1823</v>
      </c>
      <c r="B1829" s="4" t="s">
        <v>4659</v>
      </c>
      <c r="C1829" s="4" t="s">
        <v>4822</v>
      </c>
      <c r="D1829" s="4" t="s">
        <v>4839</v>
      </c>
      <c r="E1829" s="4" t="s">
        <v>4840</v>
      </c>
      <c r="F1829" s="4" t="s">
        <v>4841</v>
      </c>
      <c r="G1829" s="4" t="s">
        <v>40</v>
      </c>
      <c r="H1829" s="7" t="s">
        <v>4839</v>
      </c>
      <c r="I1829" s="7" t="s">
        <v>4840</v>
      </c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 t="s">
        <v>53</v>
      </c>
      <c r="U1829" s="4" t="s">
        <v>42</v>
      </c>
      <c r="V1829" s="4">
        <v>48500</v>
      </c>
      <c r="W1829" s="4">
        <v>1000</v>
      </c>
      <c r="X1829" s="4">
        <v>1500</v>
      </c>
      <c r="Y1829" s="4">
        <v>4200</v>
      </c>
      <c r="Z1829" s="4"/>
      <c r="AA1829" s="4" t="s">
        <v>42</v>
      </c>
      <c r="AB1829" s="4">
        <f t="shared" ref="AB1829:AB1837" si="121">S1829+X1829</f>
        <v>1500</v>
      </c>
    </row>
    <row r="1830" ht="30" customHeight="1" spans="1:28">
      <c r="A1830" s="4">
        <v>1824</v>
      </c>
      <c r="B1830" s="4" t="s">
        <v>4659</v>
      </c>
      <c r="C1830" s="4" t="s">
        <v>4822</v>
      </c>
      <c r="D1830" s="4" t="s">
        <v>4839</v>
      </c>
      <c r="E1830" s="4" t="s">
        <v>4840</v>
      </c>
      <c r="F1830" s="4" t="s">
        <v>4841</v>
      </c>
      <c r="G1830" s="4"/>
      <c r="H1830" s="7" t="s">
        <v>4842</v>
      </c>
      <c r="I1830" s="7" t="s">
        <v>4843</v>
      </c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 t="s">
        <v>53</v>
      </c>
      <c r="U1830" s="4" t="s">
        <v>42</v>
      </c>
      <c r="V1830" s="4">
        <v>11624</v>
      </c>
      <c r="W1830" s="4">
        <v>500</v>
      </c>
      <c r="X1830" s="4"/>
      <c r="Y1830" s="4"/>
      <c r="Z1830" s="4"/>
      <c r="AA1830" s="4"/>
      <c r="AB1830" s="4"/>
    </row>
    <row r="1831" ht="30" customHeight="1" spans="1:28">
      <c r="A1831" s="4">
        <v>1825</v>
      </c>
      <c r="B1831" s="4" t="s">
        <v>4659</v>
      </c>
      <c r="C1831" s="4" t="s">
        <v>4822</v>
      </c>
      <c r="D1831" s="4" t="s">
        <v>4844</v>
      </c>
      <c r="E1831" s="4" t="s">
        <v>4845</v>
      </c>
      <c r="F1831" s="4" t="s">
        <v>4846</v>
      </c>
      <c r="G1831" s="4" t="s">
        <v>40</v>
      </c>
      <c r="H1831" s="4" t="s">
        <v>4847</v>
      </c>
      <c r="I1831" s="4" t="s">
        <v>4848</v>
      </c>
      <c r="J1831" s="4" t="s">
        <v>451</v>
      </c>
      <c r="K1831" s="4" t="s">
        <v>452</v>
      </c>
      <c r="L1831" s="4" t="s">
        <v>452</v>
      </c>
      <c r="M1831" s="4" t="s">
        <v>152</v>
      </c>
      <c r="N1831" s="4" t="s">
        <v>291</v>
      </c>
      <c r="O1831" s="4">
        <v>10</v>
      </c>
      <c r="P1831" s="4"/>
      <c r="Q1831" s="4" t="s">
        <v>52</v>
      </c>
      <c r="R1831" s="4">
        <v>1200</v>
      </c>
      <c r="S1831" s="4">
        <v>1200</v>
      </c>
      <c r="T1831" s="4" t="s">
        <v>53</v>
      </c>
      <c r="U1831" s="4" t="s">
        <v>42</v>
      </c>
      <c r="V1831" s="4">
        <v>34500</v>
      </c>
      <c r="W1831" s="4">
        <v>1000</v>
      </c>
      <c r="X1831" s="4">
        <v>1000</v>
      </c>
      <c r="Y1831" s="4">
        <v>3500</v>
      </c>
      <c r="Z1831" s="4"/>
      <c r="AA1831" s="4" t="s">
        <v>42</v>
      </c>
      <c r="AB1831" s="4">
        <f t="shared" si="121"/>
        <v>2200</v>
      </c>
    </row>
    <row r="1832" ht="30" customHeight="1" spans="1:28">
      <c r="A1832" s="4">
        <v>1826</v>
      </c>
      <c r="B1832" s="4" t="s">
        <v>4659</v>
      </c>
      <c r="C1832" s="4" t="s">
        <v>4822</v>
      </c>
      <c r="D1832" s="4" t="s">
        <v>4849</v>
      </c>
      <c r="E1832" s="4" t="s">
        <v>4840</v>
      </c>
      <c r="F1832" s="4" t="s">
        <v>4019</v>
      </c>
      <c r="G1832" s="4" t="s">
        <v>40</v>
      </c>
      <c r="H1832" s="4" t="s">
        <v>4850</v>
      </c>
      <c r="I1832" s="4" t="s">
        <v>4840</v>
      </c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 t="s">
        <v>53</v>
      </c>
      <c r="U1832" s="4" t="s">
        <v>42</v>
      </c>
      <c r="V1832" s="4">
        <v>28997</v>
      </c>
      <c r="W1832" s="4">
        <v>700</v>
      </c>
      <c r="X1832" s="4">
        <v>700</v>
      </c>
      <c r="Y1832" s="4">
        <v>8500</v>
      </c>
      <c r="Z1832" s="4"/>
      <c r="AA1832" s="4" t="s">
        <v>42</v>
      </c>
      <c r="AB1832" s="4">
        <f t="shared" si="121"/>
        <v>700</v>
      </c>
    </row>
    <row r="1833" ht="30" customHeight="1" spans="1:28">
      <c r="A1833" s="4">
        <v>1827</v>
      </c>
      <c r="B1833" s="4" t="s">
        <v>4659</v>
      </c>
      <c r="C1833" s="4" t="s">
        <v>4851</v>
      </c>
      <c r="D1833" s="4" t="s">
        <v>4852</v>
      </c>
      <c r="E1833" s="4" t="s">
        <v>3964</v>
      </c>
      <c r="F1833" s="4" t="s">
        <v>4853</v>
      </c>
      <c r="G1833" s="4" t="s">
        <v>40</v>
      </c>
      <c r="H1833" s="4" t="s">
        <v>4854</v>
      </c>
      <c r="I1833" s="4" t="s">
        <v>4855</v>
      </c>
      <c r="J1833" s="4" t="s">
        <v>4774</v>
      </c>
      <c r="K1833" s="4" t="s">
        <v>4774</v>
      </c>
      <c r="L1833" s="4" t="s">
        <v>4856</v>
      </c>
      <c r="M1833" s="4" t="s">
        <v>152</v>
      </c>
      <c r="N1833" s="4" t="s">
        <v>768</v>
      </c>
      <c r="O1833" s="4">
        <v>10</v>
      </c>
      <c r="P1833" s="4"/>
      <c r="Q1833" s="4" t="s">
        <v>52</v>
      </c>
      <c r="R1833" s="4">
        <v>1200</v>
      </c>
      <c r="S1833" s="4">
        <v>1200</v>
      </c>
      <c r="T1833" s="4" t="s">
        <v>53</v>
      </c>
      <c r="U1833" s="4" t="s">
        <v>52</v>
      </c>
      <c r="V1833" s="4">
        <v>118832</v>
      </c>
      <c r="W1833" s="4">
        <v>3200</v>
      </c>
      <c r="X1833" s="4">
        <v>3200</v>
      </c>
      <c r="Y1833" s="4">
        <v>1500</v>
      </c>
      <c r="Z1833" s="4">
        <v>9200</v>
      </c>
      <c r="AA1833" s="4" t="s">
        <v>42</v>
      </c>
      <c r="AB1833" s="4">
        <f t="shared" si="121"/>
        <v>4400</v>
      </c>
    </row>
    <row r="1834" ht="30" customHeight="1" spans="1:28">
      <c r="A1834" s="4">
        <v>1828</v>
      </c>
      <c r="B1834" s="4" t="s">
        <v>4659</v>
      </c>
      <c r="C1834" s="4" t="s">
        <v>4857</v>
      </c>
      <c r="D1834" s="4" t="s">
        <v>4858</v>
      </c>
      <c r="E1834" s="4" t="s">
        <v>4859</v>
      </c>
      <c r="F1834" s="4" t="s">
        <v>4860</v>
      </c>
      <c r="G1834" s="4" t="s">
        <v>40</v>
      </c>
      <c r="H1834" s="4" t="s">
        <v>4861</v>
      </c>
      <c r="I1834" s="4" t="s">
        <v>4862</v>
      </c>
      <c r="J1834" s="4" t="s">
        <v>4666</v>
      </c>
      <c r="K1834" s="4" t="s">
        <v>564</v>
      </c>
      <c r="L1834" s="4"/>
      <c r="M1834" s="4" t="s">
        <v>152</v>
      </c>
      <c r="N1834" s="4" t="s">
        <v>233</v>
      </c>
      <c r="O1834" s="4">
        <v>12</v>
      </c>
      <c r="P1834" s="4"/>
      <c r="Q1834" s="4" t="s">
        <v>52</v>
      </c>
      <c r="R1834" s="4">
        <v>1200</v>
      </c>
      <c r="S1834" s="4">
        <v>1200</v>
      </c>
      <c r="T1834" s="4" t="s">
        <v>53</v>
      </c>
      <c r="U1834" s="4" t="s">
        <v>52</v>
      </c>
      <c r="V1834" s="4">
        <v>60451</v>
      </c>
      <c r="W1834" s="4">
        <v>3200</v>
      </c>
      <c r="X1834" s="4">
        <v>3200</v>
      </c>
      <c r="Y1834" s="4">
        <v>2900</v>
      </c>
      <c r="Z1834" s="4">
        <v>2000</v>
      </c>
      <c r="AA1834" s="4" t="s">
        <v>42</v>
      </c>
      <c r="AB1834" s="4">
        <f t="shared" si="121"/>
        <v>4400</v>
      </c>
    </row>
    <row r="1835" ht="30" customHeight="1" spans="1:28">
      <c r="A1835" s="4">
        <v>1829</v>
      </c>
      <c r="B1835" s="4" t="s">
        <v>4659</v>
      </c>
      <c r="C1835" s="4" t="s">
        <v>4857</v>
      </c>
      <c r="D1835" s="4" t="s">
        <v>4863</v>
      </c>
      <c r="E1835" s="4" t="s">
        <v>4864</v>
      </c>
      <c r="F1835" s="4" t="s">
        <v>4865</v>
      </c>
      <c r="G1835" s="4" t="s">
        <v>40</v>
      </c>
      <c r="H1835" s="4" t="s">
        <v>4863</v>
      </c>
      <c r="I1835" s="4" t="s">
        <v>4864</v>
      </c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 t="s">
        <v>53</v>
      </c>
      <c r="U1835" s="4" t="s">
        <v>42</v>
      </c>
      <c r="V1835" s="4">
        <v>34610</v>
      </c>
      <c r="W1835" s="4">
        <v>1000</v>
      </c>
      <c r="X1835" s="4">
        <v>1000</v>
      </c>
      <c r="Y1835" s="4">
        <v>7500</v>
      </c>
      <c r="Z1835" s="4"/>
      <c r="AA1835" s="4" t="s">
        <v>42</v>
      </c>
      <c r="AB1835" s="4">
        <f t="shared" si="121"/>
        <v>1000</v>
      </c>
    </row>
    <row r="1836" ht="30" customHeight="1" spans="1:28">
      <c r="A1836" s="4">
        <v>1830</v>
      </c>
      <c r="B1836" s="4" t="s">
        <v>4659</v>
      </c>
      <c r="C1836" s="4" t="s">
        <v>4857</v>
      </c>
      <c r="D1836" s="4" t="s">
        <v>4866</v>
      </c>
      <c r="E1836" s="4" t="s">
        <v>4867</v>
      </c>
      <c r="F1836" s="4" t="s">
        <v>4868</v>
      </c>
      <c r="G1836" s="4" t="s">
        <v>40</v>
      </c>
      <c r="H1836" s="4" t="s">
        <v>4869</v>
      </c>
      <c r="I1836" s="4" t="s">
        <v>4870</v>
      </c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 t="s">
        <v>53</v>
      </c>
      <c r="U1836" s="4" t="s">
        <v>52</v>
      </c>
      <c r="V1836" s="4">
        <v>73403</v>
      </c>
      <c r="W1836" s="4">
        <v>3200</v>
      </c>
      <c r="X1836" s="4">
        <v>3200</v>
      </c>
      <c r="Y1836" s="4">
        <v>7000</v>
      </c>
      <c r="Z1836" s="4">
        <v>10400</v>
      </c>
      <c r="AA1836" s="4" t="s">
        <v>42</v>
      </c>
      <c r="AB1836" s="4">
        <f t="shared" si="121"/>
        <v>3200</v>
      </c>
    </row>
    <row r="1837" ht="30" customHeight="1" spans="1:28">
      <c r="A1837" s="4">
        <v>1831</v>
      </c>
      <c r="B1837" s="4" t="s">
        <v>4659</v>
      </c>
      <c r="C1837" s="4" t="s">
        <v>4857</v>
      </c>
      <c r="D1837" s="4" t="s">
        <v>4871</v>
      </c>
      <c r="E1837" s="4" t="s">
        <v>4872</v>
      </c>
      <c r="F1837" s="4" t="s">
        <v>4873</v>
      </c>
      <c r="G1837" s="4" t="s">
        <v>40</v>
      </c>
      <c r="H1837" s="4" t="s">
        <v>4874</v>
      </c>
      <c r="I1837" s="4" t="s">
        <v>4784</v>
      </c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 t="s">
        <v>53</v>
      </c>
      <c r="U1837" s="4" t="s">
        <v>42</v>
      </c>
      <c r="V1837" s="4">
        <v>61631</v>
      </c>
      <c r="W1837" s="4">
        <v>1200</v>
      </c>
      <c r="X1837" s="4">
        <v>1200</v>
      </c>
      <c r="Y1837" s="4">
        <v>5690</v>
      </c>
      <c r="Z1837" s="4"/>
      <c r="AA1837" s="4" t="s">
        <v>42</v>
      </c>
      <c r="AB1837" s="4">
        <f t="shared" si="121"/>
        <v>1200</v>
      </c>
    </row>
    <row r="1838" ht="30" customHeight="1" spans="1:28">
      <c r="A1838" s="4">
        <v>1832</v>
      </c>
      <c r="B1838" s="4" t="s">
        <v>4659</v>
      </c>
      <c r="C1838" s="4" t="s">
        <v>4857</v>
      </c>
      <c r="D1838" s="4" t="s">
        <v>4875</v>
      </c>
      <c r="E1838" s="4" t="s">
        <v>4876</v>
      </c>
      <c r="F1838" s="4" t="s">
        <v>4877</v>
      </c>
      <c r="G1838" s="4" t="s">
        <v>40</v>
      </c>
      <c r="H1838" s="4" t="s">
        <v>4878</v>
      </c>
      <c r="I1838" s="4" t="s">
        <v>4784</v>
      </c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 t="s">
        <v>53</v>
      </c>
      <c r="U1838" s="4" t="s">
        <v>42</v>
      </c>
      <c r="V1838" s="4">
        <v>30000</v>
      </c>
      <c r="W1838" s="4">
        <v>1000</v>
      </c>
      <c r="X1838" s="4">
        <v>1000</v>
      </c>
      <c r="Y1838" s="4">
        <v>5500</v>
      </c>
      <c r="Z1838" s="4"/>
      <c r="AA1838" s="4" t="s">
        <v>42</v>
      </c>
      <c r="AB1838" s="4">
        <v>1000</v>
      </c>
    </row>
    <row r="1839" ht="30" customHeight="1" spans="1:28">
      <c r="A1839" s="4">
        <v>1833</v>
      </c>
      <c r="B1839" s="4" t="s">
        <v>4659</v>
      </c>
      <c r="C1839" s="4" t="s">
        <v>4879</v>
      </c>
      <c r="D1839" s="4" t="s">
        <v>4880</v>
      </c>
      <c r="E1839" s="4" t="s">
        <v>4881</v>
      </c>
      <c r="F1839" s="4" t="s">
        <v>4882</v>
      </c>
      <c r="G1839" s="4" t="s">
        <v>40</v>
      </c>
      <c r="H1839" s="4" t="s">
        <v>4880</v>
      </c>
      <c r="I1839" s="4" t="s">
        <v>4881</v>
      </c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 t="s">
        <v>53</v>
      </c>
      <c r="U1839" s="4" t="s">
        <v>42</v>
      </c>
      <c r="V1839" s="4">
        <v>15413</v>
      </c>
      <c r="W1839" s="4">
        <v>700</v>
      </c>
      <c r="X1839" s="4">
        <v>700</v>
      </c>
      <c r="Y1839" s="4">
        <v>4000</v>
      </c>
      <c r="Z1839" s="4"/>
      <c r="AA1839" s="4" t="s">
        <v>42</v>
      </c>
      <c r="AB1839" s="4">
        <f t="shared" ref="AB1839:AB1843" si="122">S1839+X1839</f>
        <v>700</v>
      </c>
    </row>
    <row r="1840" ht="30" customHeight="1" spans="1:28">
      <c r="A1840" s="4">
        <v>1834</v>
      </c>
      <c r="B1840" s="4" t="s">
        <v>4659</v>
      </c>
      <c r="C1840" s="4" t="s">
        <v>4879</v>
      </c>
      <c r="D1840" s="4" t="s">
        <v>4883</v>
      </c>
      <c r="E1840" s="4" t="s">
        <v>4884</v>
      </c>
      <c r="F1840" s="4" t="s">
        <v>4885</v>
      </c>
      <c r="G1840" s="4" t="s">
        <v>40</v>
      </c>
      <c r="H1840" s="4" t="s">
        <v>4518</v>
      </c>
      <c r="I1840" s="4" t="s">
        <v>4886</v>
      </c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 t="s">
        <v>53</v>
      </c>
      <c r="U1840" s="4" t="s">
        <v>1505</v>
      </c>
      <c r="V1840" s="4">
        <v>53711.1</v>
      </c>
      <c r="W1840" s="4">
        <v>3200</v>
      </c>
      <c r="X1840" s="4">
        <v>3200</v>
      </c>
      <c r="Y1840" s="4">
        <v>5500</v>
      </c>
      <c r="Z1840" s="4"/>
      <c r="AA1840" s="4" t="s">
        <v>42</v>
      </c>
      <c r="AB1840" s="4">
        <f t="shared" si="122"/>
        <v>3200</v>
      </c>
    </row>
    <row r="1841" ht="30" customHeight="1" spans="1:28">
      <c r="A1841" s="4">
        <v>1835</v>
      </c>
      <c r="B1841" s="4" t="s">
        <v>4659</v>
      </c>
      <c r="C1841" s="4" t="s">
        <v>4879</v>
      </c>
      <c r="D1841" s="4" t="s">
        <v>4887</v>
      </c>
      <c r="E1841" s="4" t="s">
        <v>4830</v>
      </c>
      <c r="F1841" s="4" t="s">
        <v>4888</v>
      </c>
      <c r="G1841" s="4" t="s">
        <v>40</v>
      </c>
      <c r="H1841" s="4" t="s">
        <v>4887</v>
      </c>
      <c r="I1841" s="4" t="s">
        <v>4830</v>
      </c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 t="s">
        <v>53</v>
      </c>
      <c r="U1841" s="4" t="s">
        <v>1505</v>
      </c>
      <c r="V1841" s="4">
        <v>90518</v>
      </c>
      <c r="W1841" s="4">
        <v>3200</v>
      </c>
      <c r="X1841" s="4">
        <v>3200</v>
      </c>
      <c r="Y1841" s="4"/>
      <c r="Z1841" s="4"/>
      <c r="AA1841" s="4" t="s">
        <v>42</v>
      </c>
      <c r="AB1841" s="4">
        <f t="shared" si="122"/>
        <v>3200</v>
      </c>
    </row>
    <row r="1842" ht="30" customHeight="1" spans="1:28">
      <c r="A1842" s="4">
        <v>1836</v>
      </c>
      <c r="B1842" s="4" t="s">
        <v>4659</v>
      </c>
      <c r="C1842" s="4" t="s">
        <v>4879</v>
      </c>
      <c r="D1842" s="4" t="s">
        <v>4889</v>
      </c>
      <c r="E1842" s="4" t="s">
        <v>2471</v>
      </c>
      <c r="F1842" s="4" t="s">
        <v>4890</v>
      </c>
      <c r="G1842" s="4" t="s">
        <v>40</v>
      </c>
      <c r="H1842" s="4" t="s">
        <v>4891</v>
      </c>
      <c r="I1842" s="4" t="s">
        <v>2416</v>
      </c>
      <c r="J1842" s="4" t="s">
        <v>1496</v>
      </c>
      <c r="K1842" s="4" t="s">
        <v>4892</v>
      </c>
      <c r="L1842" s="4"/>
      <c r="M1842" s="4" t="s">
        <v>152</v>
      </c>
      <c r="N1842" s="4" t="s">
        <v>51</v>
      </c>
      <c r="O1842" s="4">
        <v>11</v>
      </c>
      <c r="P1842" s="4"/>
      <c r="Q1842" s="4" t="s">
        <v>1505</v>
      </c>
      <c r="R1842" s="4">
        <v>1200</v>
      </c>
      <c r="S1842" s="4">
        <v>1200</v>
      </c>
      <c r="T1842" s="4" t="s">
        <v>53</v>
      </c>
      <c r="U1842" s="4" t="s">
        <v>1505</v>
      </c>
      <c r="V1842" s="4">
        <v>152852.81</v>
      </c>
      <c r="W1842" s="4">
        <v>3200</v>
      </c>
      <c r="X1842" s="4">
        <v>3200</v>
      </c>
      <c r="Y1842" s="4"/>
      <c r="Z1842" s="4"/>
      <c r="AA1842" s="4" t="s">
        <v>42</v>
      </c>
      <c r="AB1842" s="4">
        <f t="shared" si="122"/>
        <v>4400</v>
      </c>
    </row>
    <row r="1843" ht="30" customHeight="1" spans="1:28">
      <c r="A1843" s="4">
        <v>1837</v>
      </c>
      <c r="B1843" s="4" t="s">
        <v>4659</v>
      </c>
      <c r="C1843" s="4" t="s">
        <v>4879</v>
      </c>
      <c r="D1843" s="4" t="s">
        <v>4893</v>
      </c>
      <c r="E1843" s="4" t="s">
        <v>4894</v>
      </c>
      <c r="F1843" s="4" t="s">
        <v>4895</v>
      </c>
      <c r="G1843" s="4" t="s">
        <v>40</v>
      </c>
      <c r="H1843" s="4" t="s">
        <v>4896</v>
      </c>
      <c r="I1843" s="4" t="s">
        <v>4897</v>
      </c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 t="s">
        <v>53</v>
      </c>
      <c r="U1843" s="4" t="s">
        <v>1505</v>
      </c>
      <c r="V1843" s="4">
        <v>46686.86</v>
      </c>
      <c r="W1843" s="4">
        <v>3000</v>
      </c>
      <c r="X1843" s="4">
        <v>3700</v>
      </c>
      <c r="Y1843" s="4">
        <v>5000</v>
      </c>
      <c r="Z1843" s="4">
        <v>4600</v>
      </c>
      <c r="AA1843" s="4" t="s">
        <v>42</v>
      </c>
      <c r="AB1843" s="4">
        <f t="shared" si="122"/>
        <v>3700</v>
      </c>
    </row>
    <row r="1844" ht="30" customHeight="1" spans="1:28">
      <c r="A1844" s="4">
        <v>1838</v>
      </c>
      <c r="B1844" s="4" t="s">
        <v>4659</v>
      </c>
      <c r="C1844" s="4" t="s">
        <v>4879</v>
      </c>
      <c r="D1844" s="4" t="s">
        <v>4893</v>
      </c>
      <c r="E1844" s="4" t="s">
        <v>4894</v>
      </c>
      <c r="F1844" s="4" t="s">
        <v>4895</v>
      </c>
      <c r="G1844" s="4"/>
      <c r="H1844" s="4" t="s">
        <v>4893</v>
      </c>
      <c r="I1844" s="4" t="s">
        <v>4894</v>
      </c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 t="s">
        <v>53</v>
      </c>
      <c r="U1844" s="4" t="s">
        <v>42</v>
      </c>
      <c r="V1844" s="4">
        <v>20815</v>
      </c>
      <c r="W1844" s="4">
        <v>700</v>
      </c>
      <c r="X1844" s="4"/>
      <c r="Y1844" s="4"/>
      <c r="Z1844" s="4"/>
      <c r="AA1844" s="4"/>
      <c r="AB1844" s="4"/>
    </row>
    <row r="1845" ht="30" customHeight="1" spans="1:28">
      <c r="A1845" s="4">
        <v>1839</v>
      </c>
      <c r="B1845" s="4" t="s">
        <v>4659</v>
      </c>
      <c r="C1845" s="4" t="s">
        <v>4879</v>
      </c>
      <c r="D1845" s="4" t="s">
        <v>4898</v>
      </c>
      <c r="E1845" s="4" t="s">
        <v>2043</v>
      </c>
      <c r="F1845" s="4" t="s">
        <v>4899</v>
      </c>
      <c r="G1845" s="4" t="s">
        <v>60</v>
      </c>
      <c r="H1845" s="4" t="s">
        <v>4900</v>
      </c>
      <c r="I1845" s="4" t="s">
        <v>4901</v>
      </c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 t="s">
        <v>53</v>
      </c>
      <c r="U1845" s="4" t="s">
        <v>42</v>
      </c>
      <c r="V1845" s="4">
        <v>10945</v>
      </c>
      <c r="W1845" s="4">
        <v>500</v>
      </c>
      <c r="X1845" s="4">
        <v>500</v>
      </c>
      <c r="Y1845" s="4">
        <v>9400</v>
      </c>
      <c r="Z1845" s="4">
        <v>4000</v>
      </c>
      <c r="AA1845" s="4" t="s">
        <v>42</v>
      </c>
      <c r="AB1845" s="4">
        <f t="shared" ref="AB1845:AB1848" si="123">S1845+X1845</f>
        <v>500</v>
      </c>
    </row>
    <row r="1846" ht="30" customHeight="1" spans="1:28">
      <c r="A1846" s="4">
        <v>1840</v>
      </c>
      <c r="B1846" s="4" t="s">
        <v>4659</v>
      </c>
      <c r="C1846" s="4" t="s">
        <v>4879</v>
      </c>
      <c r="D1846" s="4" t="s">
        <v>4902</v>
      </c>
      <c r="E1846" s="4" t="s">
        <v>4903</v>
      </c>
      <c r="F1846" s="4" t="s">
        <v>4904</v>
      </c>
      <c r="G1846" s="4" t="s">
        <v>40</v>
      </c>
      <c r="H1846" s="4" t="s">
        <v>4905</v>
      </c>
      <c r="I1846" s="4" t="s">
        <v>4906</v>
      </c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 t="s">
        <v>53</v>
      </c>
      <c r="U1846" s="4" t="s">
        <v>42</v>
      </c>
      <c r="V1846" s="4">
        <v>21338.39</v>
      </c>
      <c r="W1846" s="4">
        <v>700</v>
      </c>
      <c r="X1846" s="4">
        <v>700</v>
      </c>
      <c r="Y1846" s="4">
        <v>8000</v>
      </c>
      <c r="Z1846" s="4">
        <v>3800</v>
      </c>
      <c r="AA1846" s="4" t="s">
        <v>42</v>
      </c>
      <c r="AB1846" s="4">
        <f t="shared" si="123"/>
        <v>700</v>
      </c>
    </row>
    <row r="1847" ht="30" customHeight="1" spans="1:28">
      <c r="A1847" s="4">
        <v>1841</v>
      </c>
      <c r="B1847" s="4" t="s">
        <v>4659</v>
      </c>
      <c r="C1847" s="4" t="s">
        <v>4879</v>
      </c>
      <c r="D1847" s="4" t="s">
        <v>4907</v>
      </c>
      <c r="E1847" s="4" t="s">
        <v>159</v>
      </c>
      <c r="F1847" s="4" t="s">
        <v>4908</v>
      </c>
      <c r="G1847" s="4" t="s">
        <v>40</v>
      </c>
      <c r="H1847" s="4" t="s">
        <v>4907</v>
      </c>
      <c r="I1847" s="4" t="s">
        <v>159</v>
      </c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 t="s">
        <v>41</v>
      </c>
      <c r="U1847" s="4"/>
      <c r="V1847" s="4">
        <v>23900</v>
      </c>
      <c r="W1847" s="4">
        <v>500</v>
      </c>
      <c r="X1847" s="4">
        <v>500</v>
      </c>
      <c r="Y1847" s="4"/>
      <c r="Z1847" s="4"/>
      <c r="AA1847" s="4" t="s">
        <v>42</v>
      </c>
      <c r="AB1847" s="4">
        <f t="shared" si="123"/>
        <v>500</v>
      </c>
    </row>
    <row r="1848" ht="30" customHeight="1" spans="1:28">
      <c r="A1848" s="4">
        <v>1842</v>
      </c>
      <c r="B1848" s="4" t="s">
        <v>4659</v>
      </c>
      <c r="C1848" s="4" t="s">
        <v>4879</v>
      </c>
      <c r="D1848" s="4" t="s">
        <v>4909</v>
      </c>
      <c r="E1848" s="4" t="s">
        <v>4772</v>
      </c>
      <c r="F1848" s="4" t="s">
        <v>4910</v>
      </c>
      <c r="G1848" s="4" t="s">
        <v>40</v>
      </c>
      <c r="H1848" s="4" t="s">
        <v>4909</v>
      </c>
      <c r="I1848" s="4" t="s">
        <v>4772</v>
      </c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 t="s">
        <v>53</v>
      </c>
      <c r="U1848" s="4" t="s">
        <v>1505</v>
      </c>
      <c r="V1848" s="4">
        <v>65887</v>
      </c>
      <c r="W1848" s="4">
        <v>3200</v>
      </c>
      <c r="X1848" s="4">
        <v>3200</v>
      </c>
      <c r="Y1848" s="4"/>
      <c r="Z1848" s="4"/>
      <c r="AA1848" s="4" t="s">
        <v>42</v>
      </c>
      <c r="AB1848" s="4">
        <f t="shared" si="123"/>
        <v>3200</v>
      </c>
    </row>
    <row r="1849" ht="30" customHeight="1" spans="1:28">
      <c r="A1849" s="4">
        <v>1843</v>
      </c>
      <c r="B1849" s="4" t="s">
        <v>4659</v>
      </c>
      <c r="C1849" s="4" t="s">
        <v>4879</v>
      </c>
      <c r="D1849" s="4" t="s">
        <v>4911</v>
      </c>
      <c r="E1849" s="4" t="s">
        <v>4912</v>
      </c>
      <c r="F1849" s="4" t="s">
        <v>4913</v>
      </c>
      <c r="G1849" s="7" t="s">
        <v>40</v>
      </c>
      <c r="H1849" s="4" t="s">
        <v>4911</v>
      </c>
      <c r="I1849" s="4" t="s">
        <v>4912</v>
      </c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 t="s">
        <v>53</v>
      </c>
      <c r="U1849" s="4" t="s">
        <v>42</v>
      </c>
      <c r="V1849" s="4">
        <v>22100</v>
      </c>
      <c r="W1849" s="4">
        <v>700</v>
      </c>
      <c r="X1849" s="4">
        <v>1300</v>
      </c>
      <c r="Y1849" s="4">
        <v>7600</v>
      </c>
      <c r="Z1849" s="4"/>
      <c r="AA1849" s="4" t="s">
        <v>42</v>
      </c>
      <c r="AB1849" s="4">
        <v>1300</v>
      </c>
    </row>
    <row r="1850" ht="30" customHeight="1" spans="1:28">
      <c r="A1850" s="4">
        <v>1844</v>
      </c>
      <c r="B1850" s="4" t="s">
        <v>4659</v>
      </c>
      <c r="C1850" s="4" t="s">
        <v>4879</v>
      </c>
      <c r="D1850" s="4" t="s">
        <v>4911</v>
      </c>
      <c r="E1850" s="4" t="s">
        <v>4912</v>
      </c>
      <c r="F1850" s="4" t="s">
        <v>4913</v>
      </c>
      <c r="G1850" s="7"/>
      <c r="H1850" s="4" t="s">
        <v>4914</v>
      </c>
      <c r="I1850" s="4" t="s">
        <v>4915</v>
      </c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 t="s">
        <v>41</v>
      </c>
      <c r="U1850" s="4"/>
      <c r="V1850" s="4">
        <v>30892</v>
      </c>
      <c r="W1850" s="4">
        <v>600</v>
      </c>
      <c r="X1850" s="4"/>
      <c r="Y1850" s="4"/>
      <c r="Z1850" s="4"/>
      <c r="AA1850" s="4"/>
      <c r="AB1850" s="4"/>
    </row>
    <row r="1851" ht="30" customHeight="1" spans="1:28">
      <c r="A1851" s="4">
        <v>1845</v>
      </c>
      <c r="B1851" s="4" t="s">
        <v>4659</v>
      </c>
      <c r="C1851" s="4" t="s">
        <v>4916</v>
      </c>
      <c r="D1851" s="4" t="s">
        <v>4917</v>
      </c>
      <c r="E1851" s="4" t="s">
        <v>4918</v>
      </c>
      <c r="F1851" s="4" t="s">
        <v>4919</v>
      </c>
      <c r="G1851" s="4" t="s">
        <v>40</v>
      </c>
      <c r="H1851" s="4" t="s">
        <v>4920</v>
      </c>
      <c r="I1851" s="4" t="s">
        <v>4921</v>
      </c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 t="s">
        <v>53</v>
      </c>
      <c r="U1851" s="4" t="s">
        <v>52</v>
      </c>
      <c r="V1851" s="4">
        <v>45373</v>
      </c>
      <c r="W1851" s="4">
        <v>3000</v>
      </c>
      <c r="X1851" s="4">
        <v>3000</v>
      </c>
      <c r="Y1851" s="4">
        <v>3500</v>
      </c>
      <c r="Z1851" s="4"/>
      <c r="AA1851" s="4" t="s">
        <v>42</v>
      </c>
      <c r="AB1851" s="4">
        <f t="shared" ref="AB1851:AB1855" si="124">S1851+X1851</f>
        <v>3000</v>
      </c>
    </row>
    <row r="1852" ht="30" customHeight="1" spans="1:28">
      <c r="A1852" s="4">
        <v>1846</v>
      </c>
      <c r="B1852" s="4" t="s">
        <v>4659</v>
      </c>
      <c r="C1852" s="4" t="s">
        <v>4916</v>
      </c>
      <c r="D1852" s="4" t="s">
        <v>4922</v>
      </c>
      <c r="E1852" s="4" t="s">
        <v>4832</v>
      </c>
      <c r="F1852" s="4" t="s">
        <v>4923</v>
      </c>
      <c r="G1852" s="4" t="s">
        <v>40</v>
      </c>
      <c r="H1852" s="4" t="s">
        <v>4924</v>
      </c>
      <c r="I1852" s="4" t="s">
        <v>4925</v>
      </c>
      <c r="J1852" s="4" t="s">
        <v>47</v>
      </c>
      <c r="K1852" s="4" t="s">
        <v>436</v>
      </c>
      <c r="L1852" s="4"/>
      <c r="M1852" s="4" t="s">
        <v>50</v>
      </c>
      <c r="N1852" s="4" t="s">
        <v>233</v>
      </c>
      <c r="O1852" s="4">
        <v>12</v>
      </c>
      <c r="P1852" s="4"/>
      <c r="Q1852" s="4" t="s">
        <v>52</v>
      </c>
      <c r="R1852" s="4">
        <v>400</v>
      </c>
      <c r="S1852" s="4">
        <v>400</v>
      </c>
      <c r="T1852" s="4" t="s">
        <v>53</v>
      </c>
      <c r="U1852" s="4" t="s">
        <v>52</v>
      </c>
      <c r="V1852" s="4">
        <v>43360</v>
      </c>
      <c r="W1852" s="4">
        <v>3000</v>
      </c>
      <c r="X1852" s="4">
        <v>3000</v>
      </c>
      <c r="Y1852" s="4">
        <v>6100</v>
      </c>
      <c r="Z1852" s="4"/>
      <c r="AA1852" s="4" t="s">
        <v>42</v>
      </c>
      <c r="AB1852" s="4">
        <f t="shared" si="124"/>
        <v>3400</v>
      </c>
    </row>
    <row r="1853" ht="30" customHeight="1" spans="1:28">
      <c r="A1853" s="4">
        <v>1847</v>
      </c>
      <c r="B1853" s="4" t="s">
        <v>4659</v>
      </c>
      <c r="C1853" s="4" t="s">
        <v>4916</v>
      </c>
      <c r="D1853" s="4" t="s">
        <v>4926</v>
      </c>
      <c r="E1853" s="4" t="s">
        <v>4832</v>
      </c>
      <c r="F1853" s="4" t="s">
        <v>4927</v>
      </c>
      <c r="G1853" s="4" t="s">
        <v>40</v>
      </c>
      <c r="H1853" s="4" t="s">
        <v>4928</v>
      </c>
      <c r="I1853" s="4" t="s">
        <v>4801</v>
      </c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 t="s">
        <v>53</v>
      </c>
      <c r="U1853" s="4" t="s">
        <v>52</v>
      </c>
      <c r="V1853" s="4">
        <v>68847</v>
      </c>
      <c r="W1853" s="4">
        <v>3200</v>
      </c>
      <c r="X1853" s="4">
        <v>3200</v>
      </c>
      <c r="Y1853" s="4">
        <v>8700</v>
      </c>
      <c r="Z1853" s="4"/>
      <c r="AA1853" s="4" t="s">
        <v>42</v>
      </c>
      <c r="AB1853" s="4">
        <f t="shared" si="124"/>
        <v>3200</v>
      </c>
    </row>
    <row r="1854" ht="30" customHeight="1" spans="1:28">
      <c r="A1854" s="4">
        <v>1848</v>
      </c>
      <c r="B1854" s="4" t="s">
        <v>4659</v>
      </c>
      <c r="C1854" s="4" t="s">
        <v>4916</v>
      </c>
      <c r="D1854" s="4" t="s">
        <v>4929</v>
      </c>
      <c r="E1854" s="4" t="s">
        <v>189</v>
      </c>
      <c r="F1854" s="4" t="s">
        <v>4930</v>
      </c>
      <c r="G1854" s="4" t="s">
        <v>40</v>
      </c>
      <c r="H1854" s="4" t="s">
        <v>4931</v>
      </c>
      <c r="I1854" s="4" t="s">
        <v>4733</v>
      </c>
      <c r="J1854" s="4" t="s">
        <v>47</v>
      </c>
      <c r="K1854" s="4" t="s">
        <v>1515</v>
      </c>
      <c r="L1854" s="4"/>
      <c r="M1854" s="4" t="s">
        <v>50</v>
      </c>
      <c r="N1854" s="4" t="s">
        <v>233</v>
      </c>
      <c r="O1854" s="4">
        <v>12</v>
      </c>
      <c r="P1854" s="4"/>
      <c r="Q1854" s="4" t="s">
        <v>52</v>
      </c>
      <c r="R1854" s="4">
        <v>400</v>
      </c>
      <c r="S1854" s="4">
        <v>400</v>
      </c>
      <c r="T1854" s="4" t="s">
        <v>53</v>
      </c>
      <c r="U1854" s="4" t="s">
        <v>52</v>
      </c>
      <c r="V1854" s="4">
        <v>63018</v>
      </c>
      <c r="W1854" s="4">
        <v>3200</v>
      </c>
      <c r="X1854" s="4">
        <v>3200</v>
      </c>
      <c r="Y1854" s="4">
        <v>6000</v>
      </c>
      <c r="Z1854" s="4">
        <v>12600</v>
      </c>
      <c r="AA1854" s="4" t="s">
        <v>42</v>
      </c>
      <c r="AB1854" s="4">
        <f t="shared" si="124"/>
        <v>3600</v>
      </c>
    </row>
    <row r="1855" ht="30" customHeight="1" spans="1:28">
      <c r="A1855" s="4">
        <v>1849</v>
      </c>
      <c r="B1855" s="4" t="s">
        <v>4659</v>
      </c>
      <c r="C1855" s="4" t="s">
        <v>4916</v>
      </c>
      <c r="D1855" s="4" t="s">
        <v>4932</v>
      </c>
      <c r="E1855" s="4" t="s">
        <v>4788</v>
      </c>
      <c r="F1855" s="4" t="s">
        <v>4933</v>
      </c>
      <c r="G1855" s="4" t="s">
        <v>40</v>
      </c>
      <c r="H1855" s="4" t="s">
        <v>4934</v>
      </c>
      <c r="I1855" s="4" t="s">
        <v>4912</v>
      </c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 t="s">
        <v>53</v>
      </c>
      <c r="U1855" s="4" t="s">
        <v>52</v>
      </c>
      <c r="V1855" s="4">
        <v>72288</v>
      </c>
      <c r="W1855" s="4">
        <v>3200</v>
      </c>
      <c r="X1855" s="4">
        <v>6400</v>
      </c>
      <c r="Y1855" s="4">
        <v>5400</v>
      </c>
      <c r="Z1855" s="4"/>
      <c r="AA1855" s="4" t="s">
        <v>42</v>
      </c>
      <c r="AB1855" s="4">
        <f t="shared" si="124"/>
        <v>6400</v>
      </c>
    </row>
    <row r="1856" ht="30" customHeight="1" spans="1:28">
      <c r="A1856" s="4">
        <v>1850</v>
      </c>
      <c r="B1856" s="4" t="s">
        <v>4659</v>
      </c>
      <c r="C1856" s="4" t="s">
        <v>4916</v>
      </c>
      <c r="D1856" s="4" t="s">
        <v>4932</v>
      </c>
      <c r="E1856" s="4" t="s">
        <v>4788</v>
      </c>
      <c r="F1856" s="4" t="s">
        <v>4933</v>
      </c>
      <c r="G1856" s="4"/>
      <c r="H1856" s="4" t="s">
        <v>4935</v>
      </c>
      <c r="I1856" s="4" t="s">
        <v>4936</v>
      </c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 t="s">
        <v>53</v>
      </c>
      <c r="U1856" s="4" t="s">
        <v>52</v>
      </c>
      <c r="V1856" s="4">
        <v>60225</v>
      </c>
      <c r="W1856" s="4">
        <v>3200</v>
      </c>
      <c r="X1856" s="4"/>
      <c r="Y1856" s="4"/>
      <c r="Z1856" s="4"/>
      <c r="AA1856" s="4"/>
      <c r="AB1856" s="4"/>
    </row>
    <row r="1857" ht="30" customHeight="1" spans="1:28">
      <c r="A1857" s="4">
        <v>1851</v>
      </c>
      <c r="B1857" s="4" t="s">
        <v>4659</v>
      </c>
      <c r="C1857" s="4" t="s">
        <v>4916</v>
      </c>
      <c r="D1857" s="4" t="s">
        <v>4937</v>
      </c>
      <c r="E1857" s="4" t="s">
        <v>4925</v>
      </c>
      <c r="F1857" s="4" t="s">
        <v>4938</v>
      </c>
      <c r="G1857" s="4" t="s">
        <v>40</v>
      </c>
      <c r="H1857" s="4" t="s">
        <v>4939</v>
      </c>
      <c r="I1857" s="4" t="s">
        <v>4801</v>
      </c>
      <c r="J1857" s="4" t="s">
        <v>47</v>
      </c>
      <c r="K1857" s="4" t="s">
        <v>436</v>
      </c>
      <c r="L1857" s="4"/>
      <c r="M1857" s="4" t="s">
        <v>50</v>
      </c>
      <c r="N1857" s="4" t="s">
        <v>233</v>
      </c>
      <c r="O1857" s="4">
        <v>12</v>
      </c>
      <c r="P1857" s="4"/>
      <c r="Q1857" s="4" t="s">
        <v>52</v>
      </c>
      <c r="R1857" s="4">
        <v>400</v>
      </c>
      <c r="S1857" s="4">
        <v>400</v>
      </c>
      <c r="T1857" s="4" t="s">
        <v>53</v>
      </c>
      <c r="U1857" s="4" t="s">
        <v>52</v>
      </c>
      <c r="V1857" s="4">
        <v>54014</v>
      </c>
      <c r="W1857" s="4">
        <v>3200</v>
      </c>
      <c r="X1857" s="4">
        <v>6200</v>
      </c>
      <c r="Y1857" s="4">
        <v>3000</v>
      </c>
      <c r="Z1857" s="4"/>
      <c r="AA1857" s="4" t="s">
        <v>42</v>
      </c>
      <c r="AB1857" s="4">
        <v>7000</v>
      </c>
    </row>
    <row r="1858" ht="30" customHeight="1" spans="1:28">
      <c r="A1858" s="4">
        <v>1852</v>
      </c>
      <c r="B1858" s="4" t="s">
        <v>4659</v>
      </c>
      <c r="C1858" s="4" t="s">
        <v>4916</v>
      </c>
      <c r="D1858" s="4" t="s">
        <v>4937</v>
      </c>
      <c r="E1858" s="4" t="s">
        <v>4925</v>
      </c>
      <c r="F1858" s="4" t="s">
        <v>4938</v>
      </c>
      <c r="G1858" s="4"/>
      <c r="H1858" s="4" t="s">
        <v>4940</v>
      </c>
      <c r="I1858" s="4" t="s">
        <v>4941</v>
      </c>
      <c r="J1858" s="4" t="s">
        <v>47</v>
      </c>
      <c r="K1858" s="4" t="s">
        <v>436</v>
      </c>
      <c r="L1858" s="4"/>
      <c r="M1858" s="4" t="s">
        <v>50</v>
      </c>
      <c r="N1858" s="4" t="s">
        <v>233</v>
      </c>
      <c r="O1858" s="4">
        <v>12</v>
      </c>
      <c r="P1858" s="4"/>
      <c r="Q1858" s="4" t="s">
        <v>52</v>
      </c>
      <c r="R1858" s="4">
        <v>400</v>
      </c>
      <c r="S1858" s="4">
        <v>400</v>
      </c>
      <c r="T1858" s="4" t="s">
        <v>53</v>
      </c>
      <c r="U1858" s="4" t="s">
        <v>52</v>
      </c>
      <c r="V1858" s="4">
        <v>37935</v>
      </c>
      <c r="W1858" s="4">
        <v>3000</v>
      </c>
      <c r="X1858" s="4"/>
      <c r="Y1858" s="4"/>
      <c r="Z1858" s="4"/>
      <c r="AA1858" s="4"/>
      <c r="AB1858" s="4"/>
    </row>
    <row r="1859" ht="30" customHeight="1" spans="1:28">
      <c r="A1859" s="4">
        <v>1853</v>
      </c>
      <c r="B1859" s="4" t="s">
        <v>4659</v>
      </c>
      <c r="C1859" s="4" t="s">
        <v>4916</v>
      </c>
      <c r="D1859" s="4" t="s">
        <v>4942</v>
      </c>
      <c r="E1859" s="4" t="s">
        <v>4943</v>
      </c>
      <c r="F1859" s="4" t="s">
        <v>4944</v>
      </c>
      <c r="G1859" s="4" t="s">
        <v>40</v>
      </c>
      <c r="H1859" s="4" t="s">
        <v>4945</v>
      </c>
      <c r="I1859" s="4" t="s">
        <v>4946</v>
      </c>
      <c r="J1859" s="4" t="s">
        <v>4947</v>
      </c>
      <c r="K1859" s="4" t="s">
        <v>4947</v>
      </c>
      <c r="L1859" s="4"/>
      <c r="M1859" s="4" t="s">
        <v>152</v>
      </c>
      <c r="N1859" s="4" t="s">
        <v>233</v>
      </c>
      <c r="O1859" s="4">
        <v>12</v>
      </c>
      <c r="P1859" s="4"/>
      <c r="Q1859" s="4" t="s">
        <v>52</v>
      </c>
      <c r="R1859" s="4">
        <v>1200</v>
      </c>
      <c r="S1859" s="4">
        <v>1200</v>
      </c>
      <c r="T1859" s="4" t="s">
        <v>53</v>
      </c>
      <c r="U1859" s="4" t="s">
        <v>52</v>
      </c>
      <c r="V1859" s="4">
        <v>40608</v>
      </c>
      <c r="W1859" s="4">
        <v>3000</v>
      </c>
      <c r="X1859" s="4">
        <v>3000</v>
      </c>
      <c r="Y1859" s="4">
        <v>3500</v>
      </c>
      <c r="Z1859" s="4">
        <v>1000</v>
      </c>
      <c r="AA1859" s="4" t="s">
        <v>42</v>
      </c>
      <c r="AB1859" s="4">
        <f t="shared" ref="AB1859:AB1861" si="125">S1859+X1859</f>
        <v>4200</v>
      </c>
    </row>
    <row r="1860" ht="30" customHeight="1" spans="1:28">
      <c r="A1860" s="4">
        <v>1854</v>
      </c>
      <c r="B1860" s="4" t="s">
        <v>4659</v>
      </c>
      <c r="C1860" s="4" t="s">
        <v>4916</v>
      </c>
      <c r="D1860" s="4" t="s">
        <v>4948</v>
      </c>
      <c r="E1860" s="4" t="s">
        <v>4949</v>
      </c>
      <c r="F1860" s="4" t="s">
        <v>4950</v>
      </c>
      <c r="G1860" s="4" t="s">
        <v>40</v>
      </c>
      <c r="H1860" s="4" t="s">
        <v>4951</v>
      </c>
      <c r="I1860" s="4" t="s">
        <v>4952</v>
      </c>
      <c r="J1860" s="4" t="s">
        <v>4953</v>
      </c>
      <c r="K1860" s="4" t="s">
        <v>4954</v>
      </c>
      <c r="L1860" s="4"/>
      <c r="M1860" s="4" t="s">
        <v>152</v>
      </c>
      <c r="N1860" s="4" t="s">
        <v>233</v>
      </c>
      <c r="O1860" s="4">
        <v>12</v>
      </c>
      <c r="P1860" s="4"/>
      <c r="Q1860" s="4" t="s">
        <v>52</v>
      </c>
      <c r="R1860" s="4">
        <v>1200</v>
      </c>
      <c r="S1860" s="4">
        <v>1200</v>
      </c>
      <c r="T1860" s="4" t="s">
        <v>53</v>
      </c>
      <c r="U1860" s="4" t="s">
        <v>52</v>
      </c>
      <c r="V1860" s="4">
        <v>156503</v>
      </c>
      <c r="W1860" s="4">
        <v>3200</v>
      </c>
      <c r="X1860" s="4">
        <v>3200</v>
      </c>
      <c r="Y1860" s="4"/>
      <c r="Z1860" s="4"/>
      <c r="AA1860" s="4" t="s">
        <v>42</v>
      </c>
      <c r="AB1860" s="4">
        <f t="shared" si="125"/>
        <v>4400</v>
      </c>
    </row>
    <row r="1861" ht="30" customHeight="1" spans="1:28">
      <c r="A1861" s="4">
        <v>1855</v>
      </c>
      <c r="B1861" s="4" t="s">
        <v>4659</v>
      </c>
      <c r="C1861" s="4" t="s">
        <v>4916</v>
      </c>
      <c r="D1861" s="4" t="s">
        <v>4955</v>
      </c>
      <c r="E1861" s="4" t="s">
        <v>4956</v>
      </c>
      <c r="F1861" s="4" t="s">
        <v>4957</v>
      </c>
      <c r="G1861" s="4" t="s">
        <v>40</v>
      </c>
      <c r="H1861" s="4" t="s">
        <v>4958</v>
      </c>
      <c r="I1861" s="4" t="s">
        <v>4956</v>
      </c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 t="s">
        <v>53</v>
      </c>
      <c r="U1861" s="4" t="s">
        <v>52</v>
      </c>
      <c r="V1861" s="4">
        <v>54793</v>
      </c>
      <c r="W1861" s="4">
        <v>3200</v>
      </c>
      <c r="X1861" s="4">
        <v>3200</v>
      </c>
      <c r="Y1861" s="4">
        <v>4000</v>
      </c>
      <c r="Z1861" s="4"/>
      <c r="AA1861" s="4" t="s">
        <v>42</v>
      </c>
      <c r="AB1861" s="4">
        <f t="shared" si="125"/>
        <v>3200</v>
      </c>
    </row>
    <row r="1862" ht="30" customHeight="1" spans="1:28">
      <c r="A1862" s="4">
        <v>1856</v>
      </c>
      <c r="B1862" s="4" t="s">
        <v>4659</v>
      </c>
      <c r="C1862" s="4" t="s">
        <v>4916</v>
      </c>
      <c r="D1862" s="4" t="s">
        <v>4959</v>
      </c>
      <c r="E1862" s="4" t="s">
        <v>4960</v>
      </c>
      <c r="F1862" s="4" t="s">
        <v>4961</v>
      </c>
      <c r="G1862" s="4" t="s">
        <v>40</v>
      </c>
      <c r="H1862" s="4" t="s">
        <v>4962</v>
      </c>
      <c r="I1862" s="4" t="s">
        <v>4864</v>
      </c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 t="s">
        <v>53</v>
      </c>
      <c r="U1862" s="4" t="s">
        <v>52</v>
      </c>
      <c r="V1862" s="4">
        <v>37361</v>
      </c>
      <c r="W1862" s="4">
        <v>3000</v>
      </c>
      <c r="X1862" s="4">
        <v>6200</v>
      </c>
      <c r="Y1862" s="4">
        <v>2500</v>
      </c>
      <c r="Z1862" s="4"/>
      <c r="AA1862" s="4" t="s">
        <v>42</v>
      </c>
      <c r="AB1862" s="4">
        <v>6600</v>
      </c>
    </row>
    <row r="1863" ht="30" customHeight="1" spans="1:28">
      <c r="A1863" s="4">
        <v>1857</v>
      </c>
      <c r="B1863" s="4" t="s">
        <v>4659</v>
      </c>
      <c r="C1863" s="4" t="s">
        <v>4916</v>
      </c>
      <c r="D1863" s="4" t="s">
        <v>4959</v>
      </c>
      <c r="E1863" s="4" t="s">
        <v>4960</v>
      </c>
      <c r="F1863" s="4" t="s">
        <v>4961</v>
      </c>
      <c r="G1863" s="4"/>
      <c r="H1863" s="4" t="s">
        <v>4963</v>
      </c>
      <c r="I1863" s="4" t="s">
        <v>4964</v>
      </c>
      <c r="J1863" s="4" t="s">
        <v>47</v>
      </c>
      <c r="K1863" s="4" t="s">
        <v>436</v>
      </c>
      <c r="L1863" s="4"/>
      <c r="M1863" s="4" t="s">
        <v>50</v>
      </c>
      <c r="N1863" s="4" t="s">
        <v>233</v>
      </c>
      <c r="O1863" s="4">
        <v>12</v>
      </c>
      <c r="P1863" s="4"/>
      <c r="Q1863" s="4" t="s">
        <v>52</v>
      </c>
      <c r="R1863" s="4">
        <v>400</v>
      </c>
      <c r="S1863" s="4">
        <v>400</v>
      </c>
      <c r="T1863" s="4" t="s">
        <v>53</v>
      </c>
      <c r="U1863" s="4" t="s">
        <v>52</v>
      </c>
      <c r="V1863" s="4">
        <v>51305</v>
      </c>
      <c r="W1863" s="4">
        <v>3200</v>
      </c>
      <c r="X1863" s="4"/>
      <c r="Y1863" s="4"/>
      <c r="Z1863" s="4"/>
      <c r="AA1863" s="4"/>
      <c r="AB1863" s="4"/>
    </row>
    <row r="1864" ht="30" customHeight="1" spans="1:28">
      <c r="A1864" s="4">
        <v>1858</v>
      </c>
      <c r="B1864" s="4" t="s">
        <v>4659</v>
      </c>
      <c r="C1864" s="4" t="s">
        <v>4916</v>
      </c>
      <c r="D1864" s="4" t="s">
        <v>4965</v>
      </c>
      <c r="E1864" s="4" t="s">
        <v>2588</v>
      </c>
      <c r="F1864" s="4" t="s">
        <v>4966</v>
      </c>
      <c r="G1864" s="4" t="s">
        <v>40</v>
      </c>
      <c r="H1864" s="4" t="s">
        <v>4967</v>
      </c>
      <c r="I1864" s="4" t="s">
        <v>737</v>
      </c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 t="s">
        <v>53</v>
      </c>
      <c r="U1864" s="4" t="s">
        <v>52</v>
      </c>
      <c r="V1864" s="4">
        <v>40245</v>
      </c>
      <c r="W1864" s="4">
        <v>3000</v>
      </c>
      <c r="X1864" s="4">
        <v>6000</v>
      </c>
      <c r="Y1864" s="4">
        <v>3700</v>
      </c>
      <c r="Z1864" s="4"/>
      <c r="AA1864" s="4" t="s">
        <v>42</v>
      </c>
      <c r="AB1864" s="4">
        <v>6400</v>
      </c>
    </row>
    <row r="1865" ht="30" customHeight="1" spans="1:28">
      <c r="A1865" s="4">
        <v>1859</v>
      </c>
      <c r="B1865" s="4" t="s">
        <v>4659</v>
      </c>
      <c r="C1865" s="4" t="s">
        <v>4916</v>
      </c>
      <c r="D1865" s="4" t="s">
        <v>4965</v>
      </c>
      <c r="E1865" s="4" t="s">
        <v>2588</v>
      </c>
      <c r="F1865" s="4" t="s">
        <v>4966</v>
      </c>
      <c r="G1865" s="4"/>
      <c r="H1865" s="4" t="s">
        <v>4968</v>
      </c>
      <c r="I1865" s="4" t="s">
        <v>673</v>
      </c>
      <c r="J1865" s="4" t="s">
        <v>47</v>
      </c>
      <c r="K1865" s="4" t="s">
        <v>436</v>
      </c>
      <c r="L1865" s="4"/>
      <c r="M1865" s="4" t="s">
        <v>50</v>
      </c>
      <c r="N1865" s="4" t="s">
        <v>233</v>
      </c>
      <c r="O1865" s="4">
        <v>12</v>
      </c>
      <c r="P1865" s="4"/>
      <c r="Q1865" s="4" t="s">
        <v>52</v>
      </c>
      <c r="R1865" s="4">
        <v>400</v>
      </c>
      <c r="S1865" s="4">
        <v>400</v>
      </c>
      <c r="T1865" s="4" t="s">
        <v>53</v>
      </c>
      <c r="U1865" s="4" t="s">
        <v>52</v>
      </c>
      <c r="V1865" s="4">
        <v>41061</v>
      </c>
      <c r="W1865" s="4">
        <v>3000</v>
      </c>
      <c r="X1865" s="4"/>
      <c r="Y1865" s="4"/>
      <c r="Z1865" s="4"/>
      <c r="AA1865" s="4"/>
      <c r="AB1865" s="4"/>
    </row>
    <row r="1866" ht="30" customHeight="1" spans="1:28">
      <c r="A1866" s="4">
        <v>1860</v>
      </c>
      <c r="B1866" s="4" t="s">
        <v>4659</v>
      </c>
      <c r="C1866" s="4" t="s">
        <v>4916</v>
      </c>
      <c r="D1866" s="4" t="s">
        <v>4969</v>
      </c>
      <c r="E1866" s="4" t="s">
        <v>4705</v>
      </c>
      <c r="F1866" s="4" t="s">
        <v>4970</v>
      </c>
      <c r="G1866" s="4" t="s">
        <v>40</v>
      </c>
      <c r="H1866" s="4" t="s">
        <v>4971</v>
      </c>
      <c r="I1866" s="4" t="s">
        <v>4972</v>
      </c>
      <c r="J1866" s="4" t="s">
        <v>4973</v>
      </c>
      <c r="K1866" s="4" t="s">
        <v>4974</v>
      </c>
      <c r="L1866" s="4"/>
      <c r="M1866" s="4" t="s">
        <v>152</v>
      </c>
      <c r="N1866" s="4" t="s">
        <v>233</v>
      </c>
      <c r="O1866" s="4">
        <v>12</v>
      </c>
      <c r="P1866" s="4"/>
      <c r="Q1866" s="4" t="s">
        <v>52</v>
      </c>
      <c r="R1866" s="4">
        <v>1200</v>
      </c>
      <c r="S1866" s="4">
        <v>1200</v>
      </c>
      <c r="T1866" s="4" t="s">
        <v>53</v>
      </c>
      <c r="U1866" s="4" t="s">
        <v>52</v>
      </c>
      <c r="V1866" s="4">
        <v>60630</v>
      </c>
      <c r="W1866" s="4">
        <v>3200</v>
      </c>
      <c r="X1866" s="4">
        <v>6400</v>
      </c>
      <c r="Y1866" s="4">
        <v>3000</v>
      </c>
      <c r="Z1866" s="4"/>
      <c r="AA1866" s="4" t="s">
        <v>42</v>
      </c>
      <c r="AB1866" s="4">
        <v>8800</v>
      </c>
    </row>
    <row r="1867" ht="30" customHeight="1" spans="1:28">
      <c r="A1867" s="4">
        <v>1861</v>
      </c>
      <c r="B1867" s="4" t="s">
        <v>4659</v>
      </c>
      <c r="C1867" s="4" t="s">
        <v>4916</v>
      </c>
      <c r="D1867" s="4" t="s">
        <v>4969</v>
      </c>
      <c r="E1867" s="4" t="s">
        <v>4705</v>
      </c>
      <c r="F1867" s="4" t="s">
        <v>4970</v>
      </c>
      <c r="G1867" s="4"/>
      <c r="H1867" s="4" t="s">
        <v>4975</v>
      </c>
      <c r="I1867" s="4" t="s">
        <v>4976</v>
      </c>
      <c r="J1867" s="4" t="s">
        <v>4774</v>
      </c>
      <c r="K1867" s="4" t="s">
        <v>4977</v>
      </c>
      <c r="L1867" s="4"/>
      <c r="M1867" s="4" t="s">
        <v>152</v>
      </c>
      <c r="N1867" s="4" t="s">
        <v>233</v>
      </c>
      <c r="O1867" s="4">
        <v>12</v>
      </c>
      <c r="P1867" s="4"/>
      <c r="Q1867" s="4" t="s">
        <v>52</v>
      </c>
      <c r="R1867" s="4">
        <v>1200</v>
      </c>
      <c r="S1867" s="4">
        <v>1200</v>
      </c>
      <c r="T1867" s="4" t="s">
        <v>53</v>
      </c>
      <c r="U1867" s="4" t="s">
        <v>52</v>
      </c>
      <c r="V1867" s="4">
        <v>63933</v>
      </c>
      <c r="W1867" s="4">
        <v>3200</v>
      </c>
      <c r="X1867" s="4"/>
      <c r="Y1867" s="4"/>
      <c r="Z1867" s="4"/>
      <c r="AA1867" s="4"/>
      <c r="AB1867" s="4"/>
    </row>
    <row r="1868" ht="30" customHeight="1" spans="1:28">
      <c r="A1868" s="4">
        <v>1862</v>
      </c>
      <c r="B1868" s="4" t="s">
        <v>4659</v>
      </c>
      <c r="C1868" s="4" t="s">
        <v>4916</v>
      </c>
      <c r="D1868" s="4" t="s">
        <v>4978</v>
      </c>
      <c r="E1868" s="4" t="s">
        <v>4979</v>
      </c>
      <c r="F1868" s="4" t="s">
        <v>4980</v>
      </c>
      <c r="G1868" s="4" t="s">
        <v>40</v>
      </c>
      <c r="H1868" s="4" t="s">
        <v>4981</v>
      </c>
      <c r="I1868" s="4" t="s">
        <v>4982</v>
      </c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 t="s">
        <v>53</v>
      </c>
      <c r="U1868" s="4" t="s">
        <v>42</v>
      </c>
      <c r="V1868" s="4">
        <v>23800</v>
      </c>
      <c r="W1868" s="4">
        <v>700</v>
      </c>
      <c r="X1868" s="4">
        <v>700</v>
      </c>
      <c r="Y1868" s="4">
        <v>3900</v>
      </c>
      <c r="Z1868" s="4"/>
      <c r="AA1868" s="4" t="s">
        <v>42</v>
      </c>
      <c r="AB1868" s="4">
        <f t="shared" ref="AB1868:AB1873" si="126">S1868+X1868</f>
        <v>700</v>
      </c>
    </row>
    <row r="1869" ht="30" customHeight="1" spans="1:28">
      <c r="A1869" s="4">
        <v>1863</v>
      </c>
      <c r="B1869" s="4" t="s">
        <v>4659</v>
      </c>
      <c r="C1869" s="4" t="s">
        <v>4983</v>
      </c>
      <c r="D1869" s="4" t="s">
        <v>4984</v>
      </c>
      <c r="E1869" s="4" t="s">
        <v>4884</v>
      </c>
      <c r="F1869" s="4" t="s">
        <v>4985</v>
      </c>
      <c r="G1869" s="4" t="s">
        <v>60</v>
      </c>
      <c r="H1869" s="4" t="s">
        <v>4986</v>
      </c>
      <c r="I1869" s="4" t="s">
        <v>4987</v>
      </c>
      <c r="J1869" s="4" t="s">
        <v>1344</v>
      </c>
      <c r="K1869" s="4" t="s">
        <v>4988</v>
      </c>
      <c r="L1869" s="4" t="s">
        <v>4989</v>
      </c>
      <c r="M1869" s="4" t="s">
        <v>152</v>
      </c>
      <c r="N1869" s="4" t="s">
        <v>233</v>
      </c>
      <c r="O1869" s="4">
        <v>12</v>
      </c>
      <c r="P1869" s="4"/>
      <c r="Q1869" s="4" t="s">
        <v>52</v>
      </c>
      <c r="R1869" s="4">
        <v>1200</v>
      </c>
      <c r="S1869" s="4">
        <v>1200</v>
      </c>
      <c r="T1869" s="4" t="s">
        <v>53</v>
      </c>
      <c r="U1869" s="4" t="s">
        <v>52</v>
      </c>
      <c r="V1869" s="4">
        <v>34264</v>
      </c>
      <c r="W1869" s="4">
        <v>3000</v>
      </c>
      <c r="X1869" s="4">
        <v>3000</v>
      </c>
      <c r="Y1869" s="4">
        <v>7050</v>
      </c>
      <c r="Z1869" s="4"/>
      <c r="AA1869" s="4" t="s">
        <v>42</v>
      </c>
      <c r="AB1869" s="4">
        <f t="shared" si="126"/>
        <v>4200</v>
      </c>
    </row>
    <row r="1870" ht="30" customHeight="1" spans="1:28">
      <c r="A1870" s="4">
        <v>1864</v>
      </c>
      <c r="B1870" s="4" t="s">
        <v>4659</v>
      </c>
      <c r="C1870" s="4" t="s">
        <v>4983</v>
      </c>
      <c r="D1870" s="4" t="s">
        <v>4990</v>
      </c>
      <c r="E1870" s="4" t="s">
        <v>4801</v>
      </c>
      <c r="F1870" s="4" t="s">
        <v>4991</v>
      </c>
      <c r="G1870" s="4" t="s">
        <v>40</v>
      </c>
      <c r="H1870" s="4" t="s">
        <v>4990</v>
      </c>
      <c r="I1870" s="4" t="s">
        <v>4801</v>
      </c>
      <c r="J1870" s="4" t="s">
        <v>4666</v>
      </c>
      <c r="K1870" s="4" t="s">
        <v>150</v>
      </c>
      <c r="L1870" s="4" t="s">
        <v>308</v>
      </c>
      <c r="M1870" s="4" t="s">
        <v>152</v>
      </c>
      <c r="N1870" s="4" t="s">
        <v>233</v>
      </c>
      <c r="O1870" s="4">
        <v>12</v>
      </c>
      <c r="P1870" s="4"/>
      <c r="Q1870" s="4" t="s">
        <v>52</v>
      </c>
      <c r="R1870" s="4">
        <v>1200</v>
      </c>
      <c r="S1870" s="4">
        <v>1200</v>
      </c>
      <c r="T1870" s="4" t="s">
        <v>53</v>
      </c>
      <c r="U1870" s="4" t="s">
        <v>52</v>
      </c>
      <c r="V1870" s="4">
        <v>66000</v>
      </c>
      <c r="W1870" s="4">
        <v>3200</v>
      </c>
      <c r="X1870" s="4">
        <v>3200</v>
      </c>
      <c r="Y1870" s="4">
        <v>4400</v>
      </c>
      <c r="Z1870" s="4">
        <v>2600</v>
      </c>
      <c r="AA1870" s="4" t="s">
        <v>42</v>
      </c>
      <c r="AB1870" s="4">
        <f t="shared" si="126"/>
        <v>4400</v>
      </c>
    </row>
    <row r="1871" ht="30" customHeight="1" spans="1:28">
      <c r="A1871" s="4">
        <v>1865</v>
      </c>
      <c r="B1871" s="4" t="s">
        <v>4659</v>
      </c>
      <c r="C1871" s="4" t="s">
        <v>4983</v>
      </c>
      <c r="D1871" s="4" t="s">
        <v>4992</v>
      </c>
      <c r="E1871" s="4" t="s">
        <v>4886</v>
      </c>
      <c r="F1871" s="4" t="s">
        <v>4993</v>
      </c>
      <c r="G1871" s="4" t="s">
        <v>40</v>
      </c>
      <c r="H1871" s="4" t="s">
        <v>4992</v>
      </c>
      <c r="I1871" s="4" t="s">
        <v>4886</v>
      </c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 t="s">
        <v>53</v>
      </c>
      <c r="U1871" s="4" t="s">
        <v>52</v>
      </c>
      <c r="V1871" s="4">
        <v>31430</v>
      </c>
      <c r="W1871" s="4">
        <v>3000</v>
      </c>
      <c r="X1871" s="4">
        <f>S1871+W1871</f>
        <v>3000</v>
      </c>
      <c r="Y1871" s="4"/>
      <c r="Z1871" s="4">
        <v>6000</v>
      </c>
      <c r="AA1871" s="4" t="s">
        <v>42</v>
      </c>
      <c r="AB1871" s="4">
        <f t="shared" si="126"/>
        <v>3000</v>
      </c>
    </row>
    <row r="1872" ht="30" customHeight="1" spans="1:28">
      <c r="A1872" s="4">
        <v>1866</v>
      </c>
      <c r="B1872" s="4" t="s">
        <v>4659</v>
      </c>
      <c r="C1872" s="4" t="s">
        <v>4983</v>
      </c>
      <c r="D1872" s="4" t="s">
        <v>4994</v>
      </c>
      <c r="E1872" s="4" t="s">
        <v>4995</v>
      </c>
      <c r="F1872" s="4" t="s">
        <v>3526</v>
      </c>
      <c r="G1872" s="4" t="s">
        <v>40</v>
      </c>
      <c r="H1872" s="4" t="s">
        <v>4996</v>
      </c>
      <c r="I1872" s="4" t="s">
        <v>4997</v>
      </c>
      <c r="J1872" s="4" t="s">
        <v>451</v>
      </c>
      <c r="K1872" s="4" t="s">
        <v>4998</v>
      </c>
      <c r="L1872" s="4"/>
      <c r="M1872" s="4" t="s">
        <v>152</v>
      </c>
      <c r="N1872" s="4" t="s">
        <v>2009</v>
      </c>
      <c r="O1872" s="4">
        <v>4</v>
      </c>
      <c r="P1872" s="4" t="s">
        <v>52</v>
      </c>
      <c r="Q1872" s="4"/>
      <c r="R1872" s="4">
        <v>800</v>
      </c>
      <c r="S1872" s="4">
        <v>800</v>
      </c>
      <c r="T1872" s="4" t="s">
        <v>53</v>
      </c>
      <c r="U1872" s="4" t="s">
        <v>42</v>
      </c>
      <c r="V1872" s="4">
        <v>12000</v>
      </c>
      <c r="W1872" s="4">
        <v>500</v>
      </c>
      <c r="X1872" s="4">
        <v>500</v>
      </c>
      <c r="Y1872" s="4">
        <v>3660</v>
      </c>
      <c r="Z1872" s="4"/>
      <c r="AA1872" s="4" t="s">
        <v>42</v>
      </c>
      <c r="AB1872" s="4">
        <f t="shared" si="126"/>
        <v>1300</v>
      </c>
    </row>
    <row r="1873" ht="30" customHeight="1" spans="1:28">
      <c r="A1873" s="4">
        <v>1867</v>
      </c>
      <c r="B1873" s="4" t="s">
        <v>4659</v>
      </c>
      <c r="C1873" s="4" t="s">
        <v>4983</v>
      </c>
      <c r="D1873" s="4" t="s">
        <v>4999</v>
      </c>
      <c r="E1873" s="4" t="s">
        <v>4683</v>
      </c>
      <c r="F1873" s="4" t="s">
        <v>5000</v>
      </c>
      <c r="G1873" s="4" t="s">
        <v>40</v>
      </c>
      <c r="H1873" s="4" t="s">
        <v>4999</v>
      </c>
      <c r="I1873" s="4" t="s">
        <v>4683</v>
      </c>
      <c r="J1873" s="4" t="s">
        <v>3945</v>
      </c>
      <c r="K1873" s="4" t="s">
        <v>5001</v>
      </c>
      <c r="L1873" s="4" t="s">
        <v>5002</v>
      </c>
      <c r="M1873" s="4" t="s">
        <v>152</v>
      </c>
      <c r="N1873" s="4" t="s">
        <v>233</v>
      </c>
      <c r="O1873" s="4">
        <v>12</v>
      </c>
      <c r="P1873" s="4"/>
      <c r="Q1873" s="4" t="s">
        <v>52</v>
      </c>
      <c r="R1873" s="4">
        <v>1200</v>
      </c>
      <c r="S1873" s="4">
        <v>1200</v>
      </c>
      <c r="T1873" s="4" t="s">
        <v>53</v>
      </c>
      <c r="U1873" s="4" t="s">
        <v>52</v>
      </c>
      <c r="V1873" s="4">
        <v>100000</v>
      </c>
      <c r="W1873" s="4">
        <v>3200</v>
      </c>
      <c r="X1873" s="4">
        <v>3200</v>
      </c>
      <c r="Y1873" s="4"/>
      <c r="Z1873" s="4"/>
      <c r="AA1873" s="4" t="s">
        <v>42</v>
      </c>
      <c r="AB1873" s="4">
        <f t="shared" si="126"/>
        <v>4400</v>
      </c>
    </row>
    <row r="1874" ht="30" customHeight="1" spans="1:28">
      <c r="A1874" s="4">
        <v>1868</v>
      </c>
      <c r="B1874" s="4" t="s">
        <v>4659</v>
      </c>
      <c r="C1874" s="4" t="s">
        <v>4983</v>
      </c>
      <c r="D1874" s="4" t="s">
        <v>5003</v>
      </c>
      <c r="E1874" s="4" t="s">
        <v>5004</v>
      </c>
      <c r="F1874" s="4" t="s">
        <v>5005</v>
      </c>
      <c r="G1874" s="4" t="s">
        <v>40</v>
      </c>
      <c r="H1874" s="4" t="s">
        <v>5006</v>
      </c>
      <c r="I1874" s="4" t="s">
        <v>1108</v>
      </c>
      <c r="J1874" s="4" t="s">
        <v>47</v>
      </c>
      <c r="K1874" s="4" t="s">
        <v>436</v>
      </c>
      <c r="L1874" s="4" t="s">
        <v>49</v>
      </c>
      <c r="M1874" s="4" t="s">
        <v>50</v>
      </c>
      <c r="N1874" s="4" t="s">
        <v>233</v>
      </c>
      <c r="O1874" s="4">
        <v>12</v>
      </c>
      <c r="P1874" s="4"/>
      <c r="Q1874" s="4" t="s">
        <v>52</v>
      </c>
      <c r="R1874" s="4">
        <v>400</v>
      </c>
      <c r="S1874" s="4">
        <v>400</v>
      </c>
      <c r="T1874" s="4" t="s">
        <v>53</v>
      </c>
      <c r="U1874" s="4" t="s">
        <v>42</v>
      </c>
      <c r="V1874" s="4">
        <v>22000</v>
      </c>
      <c r="W1874" s="4">
        <v>700</v>
      </c>
      <c r="X1874" s="4">
        <v>1400</v>
      </c>
      <c r="Y1874" s="4">
        <v>5000</v>
      </c>
      <c r="Z1874" s="4"/>
      <c r="AA1874" s="4" t="s">
        <v>42</v>
      </c>
      <c r="AB1874" s="4">
        <v>2200</v>
      </c>
    </row>
    <row r="1875" ht="30" customHeight="1" spans="1:28">
      <c r="A1875" s="4">
        <v>1869</v>
      </c>
      <c r="B1875" s="4" t="s">
        <v>4659</v>
      </c>
      <c r="C1875" s="4" t="s">
        <v>4983</v>
      </c>
      <c r="D1875" s="4" t="s">
        <v>5003</v>
      </c>
      <c r="E1875" s="4" t="s">
        <v>5004</v>
      </c>
      <c r="F1875" s="4" t="s">
        <v>5005</v>
      </c>
      <c r="G1875" s="4"/>
      <c r="H1875" s="4" t="s">
        <v>5007</v>
      </c>
      <c r="I1875" s="4" t="s">
        <v>5008</v>
      </c>
      <c r="J1875" s="4" t="s">
        <v>47</v>
      </c>
      <c r="K1875" s="4" t="s">
        <v>436</v>
      </c>
      <c r="L1875" s="4" t="s">
        <v>49</v>
      </c>
      <c r="M1875" s="4" t="s">
        <v>50</v>
      </c>
      <c r="N1875" s="4" t="s">
        <v>233</v>
      </c>
      <c r="O1875" s="4">
        <v>12</v>
      </c>
      <c r="P1875" s="4"/>
      <c r="Q1875" s="4" t="s">
        <v>52</v>
      </c>
      <c r="R1875" s="4">
        <v>400</v>
      </c>
      <c r="S1875" s="4">
        <v>400</v>
      </c>
      <c r="T1875" s="4" t="s">
        <v>53</v>
      </c>
      <c r="U1875" s="4" t="s">
        <v>42</v>
      </c>
      <c r="V1875" s="4">
        <v>23200</v>
      </c>
      <c r="W1875" s="4">
        <v>700</v>
      </c>
      <c r="X1875" s="4"/>
      <c r="Y1875" s="4"/>
      <c r="Z1875" s="4"/>
      <c r="AA1875" s="4"/>
      <c r="AB1875" s="4"/>
    </row>
    <row r="1876" ht="30" customHeight="1" spans="1:28">
      <c r="A1876" s="4">
        <v>1870</v>
      </c>
      <c r="B1876" s="4" t="s">
        <v>4659</v>
      </c>
      <c r="C1876" s="4" t="s">
        <v>4983</v>
      </c>
      <c r="D1876" s="4" t="s">
        <v>5009</v>
      </c>
      <c r="E1876" s="4" t="s">
        <v>5010</v>
      </c>
      <c r="F1876" s="4" t="s">
        <v>5011</v>
      </c>
      <c r="G1876" s="4" t="s">
        <v>40</v>
      </c>
      <c r="H1876" s="4" t="s">
        <v>5012</v>
      </c>
      <c r="I1876" s="4" t="s">
        <v>1815</v>
      </c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 t="s">
        <v>53</v>
      </c>
      <c r="U1876" s="4" t="s">
        <v>42</v>
      </c>
      <c r="V1876" s="4">
        <v>26050</v>
      </c>
      <c r="W1876" s="4">
        <v>700</v>
      </c>
      <c r="X1876" s="4">
        <v>700</v>
      </c>
      <c r="Y1876" s="4">
        <v>3350</v>
      </c>
      <c r="Z1876" s="4"/>
      <c r="AA1876" s="4" t="s">
        <v>42</v>
      </c>
      <c r="AB1876" s="4">
        <f t="shared" ref="AB1876:AB1878" si="127">S1876+X1876</f>
        <v>700</v>
      </c>
    </row>
    <row r="1877" ht="30" customHeight="1" spans="1:28">
      <c r="A1877" s="4">
        <v>1871</v>
      </c>
      <c r="B1877" s="4" t="s">
        <v>4659</v>
      </c>
      <c r="C1877" s="4" t="s">
        <v>4983</v>
      </c>
      <c r="D1877" s="4" t="s">
        <v>425</v>
      </c>
      <c r="E1877" s="4" t="s">
        <v>5013</v>
      </c>
      <c r="F1877" s="4" t="s">
        <v>5014</v>
      </c>
      <c r="G1877" s="4" t="s">
        <v>40</v>
      </c>
      <c r="H1877" s="4" t="s">
        <v>5015</v>
      </c>
      <c r="I1877" s="4" t="s">
        <v>5016</v>
      </c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 t="s">
        <v>53</v>
      </c>
      <c r="U1877" s="4" t="s">
        <v>42</v>
      </c>
      <c r="V1877" s="4">
        <v>30284</v>
      </c>
      <c r="W1877" s="4">
        <v>1000</v>
      </c>
      <c r="X1877" s="4">
        <f>S1877+W1877</f>
        <v>1000</v>
      </c>
      <c r="Y1877" s="4">
        <v>2200</v>
      </c>
      <c r="Z1877" s="4"/>
      <c r="AA1877" s="4" t="s">
        <v>42</v>
      </c>
      <c r="AB1877" s="4">
        <f t="shared" si="127"/>
        <v>1000</v>
      </c>
    </row>
    <row r="1878" ht="30" customHeight="1" spans="1:28">
      <c r="A1878" s="4">
        <v>1872</v>
      </c>
      <c r="B1878" s="4" t="s">
        <v>4659</v>
      </c>
      <c r="C1878" s="4" t="s">
        <v>4983</v>
      </c>
      <c r="D1878" s="4" t="s">
        <v>5017</v>
      </c>
      <c r="E1878" s="4" t="s">
        <v>4826</v>
      </c>
      <c r="F1878" s="4" t="s">
        <v>344</v>
      </c>
      <c r="G1878" s="4" t="s">
        <v>40</v>
      </c>
      <c r="H1878" s="4" t="s">
        <v>5018</v>
      </c>
      <c r="I1878" s="4" t="s">
        <v>4722</v>
      </c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 t="s">
        <v>53</v>
      </c>
      <c r="U1878" s="4" t="s">
        <v>52</v>
      </c>
      <c r="V1878" s="4">
        <v>31100</v>
      </c>
      <c r="W1878" s="4">
        <v>3000</v>
      </c>
      <c r="X1878" s="4">
        <f>S1878+W1878</f>
        <v>3000</v>
      </c>
      <c r="Y1878" s="4"/>
      <c r="Z1878" s="4"/>
      <c r="AA1878" s="4" t="s">
        <v>42</v>
      </c>
      <c r="AB1878" s="4">
        <f t="shared" si="127"/>
        <v>3000</v>
      </c>
    </row>
    <row r="1879" ht="30" customHeight="1" spans="1:28">
      <c r="A1879" s="4">
        <v>1873</v>
      </c>
      <c r="B1879" s="4" t="s">
        <v>4659</v>
      </c>
      <c r="C1879" s="4" t="s">
        <v>4983</v>
      </c>
      <c r="D1879" s="4" t="s">
        <v>5019</v>
      </c>
      <c r="E1879" s="4" t="s">
        <v>4756</v>
      </c>
      <c r="F1879" s="4" t="s">
        <v>5020</v>
      </c>
      <c r="G1879" s="4" t="s">
        <v>40</v>
      </c>
      <c r="H1879" s="4" t="s">
        <v>5019</v>
      </c>
      <c r="I1879" s="4" t="s">
        <v>4756</v>
      </c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 t="s">
        <v>53</v>
      </c>
      <c r="U1879" s="4" t="s">
        <v>52</v>
      </c>
      <c r="V1879" s="4">
        <v>50100</v>
      </c>
      <c r="W1879" s="4">
        <v>3200</v>
      </c>
      <c r="X1879" s="4">
        <v>9600</v>
      </c>
      <c r="Y1879" s="4">
        <v>4500</v>
      </c>
      <c r="Z1879" s="4"/>
      <c r="AA1879" s="4" t="s">
        <v>42</v>
      </c>
      <c r="AB1879" s="4">
        <v>10800</v>
      </c>
    </row>
    <row r="1880" ht="30" customHeight="1" spans="1:28">
      <c r="A1880" s="4">
        <v>1874</v>
      </c>
      <c r="B1880" s="4" t="s">
        <v>4659</v>
      </c>
      <c r="C1880" s="4" t="s">
        <v>4983</v>
      </c>
      <c r="D1880" s="4" t="s">
        <v>5019</v>
      </c>
      <c r="E1880" s="4" t="s">
        <v>4756</v>
      </c>
      <c r="F1880" s="4" t="s">
        <v>5020</v>
      </c>
      <c r="G1880" s="4"/>
      <c r="H1880" s="4" t="s">
        <v>5021</v>
      </c>
      <c r="I1880" s="4" t="s">
        <v>5022</v>
      </c>
      <c r="J1880" s="4" t="s">
        <v>1493</v>
      </c>
      <c r="K1880" s="4" t="s">
        <v>1494</v>
      </c>
      <c r="L1880" s="4" t="s">
        <v>3325</v>
      </c>
      <c r="M1880" s="4" t="s">
        <v>152</v>
      </c>
      <c r="N1880" s="4" t="s">
        <v>233</v>
      </c>
      <c r="O1880" s="4">
        <v>12</v>
      </c>
      <c r="P1880" s="4"/>
      <c r="Q1880" s="4" t="s">
        <v>52</v>
      </c>
      <c r="R1880" s="4">
        <v>1200</v>
      </c>
      <c r="S1880" s="4">
        <v>1200</v>
      </c>
      <c r="T1880" s="4" t="s">
        <v>53</v>
      </c>
      <c r="U1880" s="4" t="s">
        <v>52</v>
      </c>
      <c r="V1880" s="4">
        <v>134000</v>
      </c>
      <c r="W1880" s="4">
        <v>3200</v>
      </c>
      <c r="X1880" s="4"/>
      <c r="Y1880" s="4"/>
      <c r="Z1880" s="4"/>
      <c r="AA1880" s="4"/>
      <c r="AB1880" s="4"/>
    </row>
    <row r="1881" ht="30" customHeight="1" spans="1:28">
      <c r="A1881" s="4">
        <v>1875</v>
      </c>
      <c r="B1881" s="4" t="s">
        <v>4659</v>
      </c>
      <c r="C1881" s="4" t="s">
        <v>4983</v>
      </c>
      <c r="D1881" s="4" t="s">
        <v>5019</v>
      </c>
      <c r="E1881" s="4" t="s">
        <v>4756</v>
      </c>
      <c r="F1881" s="4" t="s">
        <v>5020</v>
      </c>
      <c r="G1881" s="4"/>
      <c r="H1881" s="4" t="s">
        <v>5023</v>
      </c>
      <c r="I1881" s="4" t="s">
        <v>5024</v>
      </c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 t="s">
        <v>53</v>
      </c>
      <c r="U1881" s="4" t="s">
        <v>52</v>
      </c>
      <c r="V1881" s="4">
        <v>148158</v>
      </c>
      <c r="W1881" s="4">
        <v>3200</v>
      </c>
      <c r="X1881" s="4"/>
      <c r="Y1881" s="4"/>
      <c r="Z1881" s="4"/>
      <c r="AA1881" s="4"/>
      <c r="AB1881" s="4"/>
    </row>
    <row r="1882" ht="30" customHeight="1" spans="1:28">
      <c r="A1882" s="4">
        <v>1876</v>
      </c>
      <c r="B1882" s="4" t="s">
        <v>4659</v>
      </c>
      <c r="C1882" s="4" t="s">
        <v>5025</v>
      </c>
      <c r="D1882" s="4" t="s">
        <v>5026</v>
      </c>
      <c r="E1882" s="4" t="s">
        <v>5027</v>
      </c>
      <c r="F1882" s="4" t="s">
        <v>3629</v>
      </c>
      <c r="G1882" s="4" t="s">
        <v>60</v>
      </c>
      <c r="H1882" s="4" t="s">
        <v>5028</v>
      </c>
      <c r="I1882" s="4" t="s">
        <v>5029</v>
      </c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 t="s">
        <v>53</v>
      </c>
      <c r="U1882" s="4" t="s">
        <v>42</v>
      </c>
      <c r="V1882" s="4">
        <v>23765</v>
      </c>
      <c r="W1882" s="4">
        <v>700</v>
      </c>
      <c r="X1882" s="4">
        <v>700</v>
      </c>
      <c r="Y1882" s="4">
        <v>300</v>
      </c>
      <c r="Z1882" s="4"/>
      <c r="AA1882" s="4" t="s">
        <v>42</v>
      </c>
      <c r="AB1882" s="4">
        <f t="shared" ref="AB1882:AB1888" si="128">S1882+X1882</f>
        <v>700</v>
      </c>
    </row>
    <row r="1883" ht="30" customHeight="1" spans="1:28">
      <c r="A1883" s="4">
        <v>1877</v>
      </c>
      <c r="B1883" s="4" t="s">
        <v>4659</v>
      </c>
      <c r="C1883" s="4" t="s">
        <v>5030</v>
      </c>
      <c r="D1883" s="18" t="s">
        <v>5031</v>
      </c>
      <c r="E1883" s="18" t="s">
        <v>4884</v>
      </c>
      <c r="F1883" s="18" t="s">
        <v>1892</v>
      </c>
      <c r="G1883" s="18" t="s">
        <v>40</v>
      </c>
      <c r="H1883" s="18" t="s">
        <v>5031</v>
      </c>
      <c r="I1883" s="18" t="s">
        <v>4884</v>
      </c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 t="s">
        <v>41</v>
      </c>
      <c r="U1883" s="4"/>
      <c r="V1883" s="4">
        <v>15000</v>
      </c>
      <c r="W1883" s="4">
        <v>500</v>
      </c>
      <c r="X1883" s="4">
        <v>500</v>
      </c>
      <c r="Y1883" s="4">
        <v>10000</v>
      </c>
      <c r="Z1883" s="4">
        <v>9500</v>
      </c>
      <c r="AA1883" s="4" t="s">
        <v>42</v>
      </c>
      <c r="AB1883" s="4">
        <f t="shared" si="128"/>
        <v>500</v>
      </c>
    </row>
    <row r="1884" ht="30" customHeight="1" spans="1:28">
      <c r="A1884" s="4">
        <v>1878</v>
      </c>
      <c r="B1884" s="4" t="s">
        <v>4659</v>
      </c>
      <c r="C1884" s="4" t="s">
        <v>5030</v>
      </c>
      <c r="D1884" s="4" t="s">
        <v>5032</v>
      </c>
      <c r="E1884" s="4" t="s">
        <v>5033</v>
      </c>
      <c r="F1884" s="4" t="s">
        <v>5034</v>
      </c>
      <c r="G1884" s="18" t="s">
        <v>40</v>
      </c>
      <c r="H1884" s="4" t="s">
        <v>5032</v>
      </c>
      <c r="I1884" s="4" t="s">
        <v>5033</v>
      </c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 t="s">
        <v>41</v>
      </c>
      <c r="U1884" s="4"/>
      <c r="V1884" s="4">
        <v>22500</v>
      </c>
      <c r="W1884" s="4">
        <v>500</v>
      </c>
      <c r="X1884" s="4">
        <v>500</v>
      </c>
      <c r="Y1884" s="4">
        <v>10500</v>
      </c>
      <c r="Z1884" s="4">
        <v>13800</v>
      </c>
      <c r="AA1884" s="4" t="s">
        <v>42</v>
      </c>
      <c r="AB1884" s="4">
        <f t="shared" si="128"/>
        <v>500</v>
      </c>
    </row>
    <row r="1885" ht="30" customHeight="1" spans="1:28">
      <c r="A1885" s="4">
        <v>1879</v>
      </c>
      <c r="B1885" s="4" t="s">
        <v>4659</v>
      </c>
      <c r="C1885" s="4" t="s">
        <v>5030</v>
      </c>
      <c r="D1885" s="18" t="s">
        <v>5035</v>
      </c>
      <c r="E1885" s="18" t="s">
        <v>4979</v>
      </c>
      <c r="F1885" s="18" t="s">
        <v>5036</v>
      </c>
      <c r="G1885" s="18" t="s">
        <v>40</v>
      </c>
      <c r="H1885" s="4" t="s">
        <v>5037</v>
      </c>
      <c r="I1885" s="4" t="s">
        <v>5038</v>
      </c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 t="s">
        <v>53</v>
      </c>
      <c r="U1885" s="4" t="s">
        <v>52</v>
      </c>
      <c r="V1885" s="4">
        <v>28800</v>
      </c>
      <c r="W1885" s="4">
        <v>2700</v>
      </c>
      <c r="X1885" s="4">
        <v>2700</v>
      </c>
      <c r="Y1885" s="4">
        <v>4100</v>
      </c>
      <c r="Z1885" s="4"/>
      <c r="AA1885" s="4" t="s">
        <v>42</v>
      </c>
      <c r="AB1885" s="4">
        <f t="shared" si="128"/>
        <v>2700</v>
      </c>
    </row>
    <row r="1886" ht="30" customHeight="1" spans="1:28">
      <c r="A1886" s="4">
        <v>1880</v>
      </c>
      <c r="B1886" s="4" t="s">
        <v>4659</v>
      </c>
      <c r="C1886" s="4" t="s">
        <v>5030</v>
      </c>
      <c r="D1886" s="18" t="s">
        <v>5039</v>
      </c>
      <c r="E1886" s="18" t="s">
        <v>4772</v>
      </c>
      <c r="F1886" s="18" t="s">
        <v>5040</v>
      </c>
      <c r="G1886" s="18" t="s">
        <v>40</v>
      </c>
      <c r="H1886" s="18" t="s">
        <v>5039</v>
      </c>
      <c r="I1886" s="18" t="s">
        <v>4772</v>
      </c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 t="s">
        <v>53</v>
      </c>
      <c r="U1886" s="4" t="s">
        <v>52</v>
      </c>
      <c r="V1886" s="4">
        <v>90000</v>
      </c>
      <c r="W1886" s="4">
        <v>3200</v>
      </c>
      <c r="X1886" s="4">
        <v>3200</v>
      </c>
      <c r="Y1886" s="4">
        <v>6600</v>
      </c>
      <c r="Z1886" s="4">
        <v>13700</v>
      </c>
      <c r="AA1886" s="4" t="s">
        <v>42</v>
      </c>
      <c r="AB1886" s="4">
        <f t="shared" si="128"/>
        <v>3200</v>
      </c>
    </row>
    <row r="1887" ht="30" customHeight="1" spans="1:28">
      <c r="A1887" s="4">
        <v>1881</v>
      </c>
      <c r="B1887" s="4" t="s">
        <v>4659</v>
      </c>
      <c r="C1887" s="4" t="s">
        <v>5030</v>
      </c>
      <c r="D1887" s="4" t="s">
        <v>5041</v>
      </c>
      <c r="E1887" s="4" t="s">
        <v>5013</v>
      </c>
      <c r="F1887" s="4" t="s">
        <v>5042</v>
      </c>
      <c r="G1887" s="18" t="s">
        <v>40</v>
      </c>
      <c r="H1887" s="4" t="s">
        <v>5043</v>
      </c>
      <c r="I1887" s="4" t="s">
        <v>5044</v>
      </c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 t="s">
        <v>41</v>
      </c>
      <c r="U1887" s="4"/>
      <c r="V1887" s="4">
        <v>15388</v>
      </c>
      <c r="W1887" s="4">
        <v>500</v>
      </c>
      <c r="X1887" s="4">
        <v>500</v>
      </c>
      <c r="Y1887" s="4">
        <v>5900</v>
      </c>
      <c r="Z1887" s="4">
        <v>3400</v>
      </c>
      <c r="AA1887" s="4" t="s">
        <v>42</v>
      </c>
      <c r="AB1887" s="4">
        <f t="shared" si="128"/>
        <v>500</v>
      </c>
    </row>
    <row r="1888" ht="30" customHeight="1" spans="1:28">
      <c r="A1888" s="4">
        <v>1882</v>
      </c>
      <c r="B1888" s="4" t="s">
        <v>4659</v>
      </c>
      <c r="C1888" s="4" t="s">
        <v>5030</v>
      </c>
      <c r="D1888" s="4" t="s">
        <v>5045</v>
      </c>
      <c r="E1888" s="4" t="s">
        <v>5046</v>
      </c>
      <c r="F1888" s="4" t="s">
        <v>1034</v>
      </c>
      <c r="G1888" s="18" t="s">
        <v>40</v>
      </c>
      <c r="H1888" s="4" t="s">
        <v>5047</v>
      </c>
      <c r="I1888" s="4" t="s">
        <v>5048</v>
      </c>
      <c r="J1888" s="4" t="s">
        <v>451</v>
      </c>
      <c r="K1888" s="4" t="s">
        <v>5049</v>
      </c>
      <c r="L1888" s="4"/>
      <c r="M1888" s="4" t="s">
        <v>152</v>
      </c>
      <c r="N1888" s="4" t="s">
        <v>233</v>
      </c>
      <c r="O1888" s="4">
        <v>12</v>
      </c>
      <c r="P1888" s="4"/>
      <c r="Q1888" s="4" t="s">
        <v>52</v>
      </c>
      <c r="R1888" s="4">
        <v>1200</v>
      </c>
      <c r="S1888" s="4">
        <v>1200</v>
      </c>
      <c r="T1888" s="4" t="s">
        <v>53</v>
      </c>
      <c r="U1888" s="4" t="s">
        <v>52</v>
      </c>
      <c r="V1888" s="4">
        <v>118800</v>
      </c>
      <c r="W1888" s="4">
        <v>3200</v>
      </c>
      <c r="X1888" s="4">
        <v>5900</v>
      </c>
      <c r="Y1888" s="4">
        <v>7500</v>
      </c>
      <c r="Z1888" s="4">
        <v>5000</v>
      </c>
      <c r="AA1888" s="4" t="s">
        <v>42</v>
      </c>
      <c r="AB1888" s="4">
        <f t="shared" si="128"/>
        <v>7100</v>
      </c>
    </row>
    <row r="1889" ht="30" customHeight="1" spans="1:28">
      <c r="A1889" s="4">
        <v>1883</v>
      </c>
      <c r="B1889" s="4" t="s">
        <v>4659</v>
      </c>
      <c r="C1889" s="4" t="s">
        <v>5030</v>
      </c>
      <c r="D1889" s="4" t="s">
        <v>5045</v>
      </c>
      <c r="E1889" s="4" t="s">
        <v>5046</v>
      </c>
      <c r="F1889" s="4" t="s">
        <v>1034</v>
      </c>
      <c r="G1889" s="18"/>
      <c r="H1889" s="4" t="s">
        <v>5050</v>
      </c>
      <c r="I1889" s="4" t="s">
        <v>4845</v>
      </c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 t="s">
        <v>53</v>
      </c>
      <c r="U1889" s="4" t="s">
        <v>52</v>
      </c>
      <c r="V1889" s="4">
        <v>28800</v>
      </c>
      <c r="W1889" s="4">
        <v>2700</v>
      </c>
      <c r="X1889" s="4"/>
      <c r="Y1889" s="4"/>
      <c r="Z1889" s="4"/>
      <c r="AA1889" s="4"/>
      <c r="AB1889" s="4"/>
    </row>
    <row r="1890" ht="30" customHeight="1" spans="1:28">
      <c r="A1890" s="4">
        <v>1884</v>
      </c>
      <c r="B1890" s="4" t="s">
        <v>4659</v>
      </c>
      <c r="C1890" s="4" t="s">
        <v>5030</v>
      </c>
      <c r="D1890" s="4" t="s">
        <v>5051</v>
      </c>
      <c r="E1890" s="4" t="s">
        <v>5052</v>
      </c>
      <c r="F1890" s="4" t="s">
        <v>1734</v>
      </c>
      <c r="G1890" s="18" t="s">
        <v>40</v>
      </c>
      <c r="H1890" s="4" t="s">
        <v>5053</v>
      </c>
      <c r="I1890" s="4" t="s">
        <v>5054</v>
      </c>
      <c r="J1890" s="4" t="s">
        <v>47</v>
      </c>
      <c r="K1890" s="4" t="s">
        <v>436</v>
      </c>
      <c r="L1890" s="4"/>
      <c r="M1890" s="4" t="s">
        <v>50</v>
      </c>
      <c r="N1890" s="4" t="s">
        <v>233</v>
      </c>
      <c r="O1890" s="4">
        <v>12</v>
      </c>
      <c r="P1890" s="4"/>
      <c r="Q1890" s="4" t="s">
        <v>52</v>
      </c>
      <c r="R1890" s="4">
        <v>400</v>
      </c>
      <c r="S1890" s="4">
        <v>400</v>
      </c>
      <c r="T1890" s="4" t="s">
        <v>53</v>
      </c>
      <c r="U1890" s="4" t="s">
        <v>52</v>
      </c>
      <c r="V1890" s="4">
        <v>66000</v>
      </c>
      <c r="W1890" s="4">
        <v>3200</v>
      </c>
      <c r="X1890" s="4">
        <v>3200</v>
      </c>
      <c r="Y1890" s="4">
        <v>6900</v>
      </c>
      <c r="Z1890" s="4">
        <v>12200</v>
      </c>
      <c r="AA1890" s="4" t="s">
        <v>42</v>
      </c>
      <c r="AB1890" s="4">
        <f t="shared" ref="AB1890:AB1895" si="129">S1890+X1890</f>
        <v>3600</v>
      </c>
    </row>
    <row r="1891" ht="30" customHeight="1" spans="1:28">
      <c r="A1891" s="4">
        <v>1885</v>
      </c>
      <c r="B1891" s="4" t="s">
        <v>4659</v>
      </c>
      <c r="C1891" s="4" t="s">
        <v>5030</v>
      </c>
      <c r="D1891" s="4" t="s">
        <v>5055</v>
      </c>
      <c r="E1891" s="4" t="s">
        <v>5056</v>
      </c>
      <c r="F1891" s="4" t="s">
        <v>5057</v>
      </c>
      <c r="G1891" s="18" t="s">
        <v>40</v>
      </c>
      <c r="H1891" s="4" t="s">
        <v>5058</v>
      </c>
      <c r="I1891" s="4" t="s">
        <v>5059</v>
      </c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 t="s">
        <v>41</v>
      </c>
      <c r="U1891" s="4"/>
      <c r="V1891" s="4">
        <v>15000</v>
      </c>
      <c r="W1891" s="4">
        <v>500</v>
      </c>
      <c r="X1891" s="4">
        <v>500</v>
      </c>
      <c r="Y1891" s="4">
        <v>2400</v>
      </c>
      <c r="Z1891" s="4"/>
      <c r="AA1891" s="4" t="s">
        <v>42</v>
      </c>
      <c r="AB1891" s="4">
        <f t="shared" si="129"/>
        <v>500</v>
      </c>
    </row>
    <row r="1892" ht="30" customHeight="1" spans="1:28">
      <c r="A1892" s="4">
        <v>1886</v>
      </c>
      <c r="B1892" s="4" t="s">
        <v>4659</v>
      </c>
      <c r="C1892" s="4" t="s">
        <v>5030</v>
      </c>
      <c r="D1892" s="4" t="s">
        <v>5060</v>
      </c>
      <c r="E1892" s="4" t="s">
        <v>5056</v>
      </c>
      <c r="F1892" s="4" t="s">
        <v>5061</v>
      </c>
      <c r="G1892" s="18" t="s">
        <v>40</v>
      </c>
      <c r="H1892" s="4" t="s">
        <v>5060</v>
      </c>
      <c r="I1892" s="4" t="s">
        <v>5056</v>
      </c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 t="s">
        <v>41</v>
      </c>
      <c r="U1892" s="4"/>
      <c r="V1892" s="4">
        <v>108000</v>
      </c>
      <c r="W1892" s="4">
        <v>800</v>
      </c>
      <c r="X1892" s="4">
        <v>800</v>
      </c>
      <c r="Y1892" s="4">
        <v>3000</v>
      </c>
      <c r="Z1892" s="4"/>
      <c r="AA1892" s="4" t="s">
        <v>42</v>
      </c>
      <c r="AB1892" s="4">
        <f t="shared" si="129"/>
        <v>800</v>
      </c>
    </row>
    <row r="1893" ht="30" customHeight="1" spans="1:28">
      <c r="A1893" s="4">
        <v>1887</v>
      </c>
      <c r="B1893" s="4" t="s">
        <v>4659</v>
      </c>
      <c r="C1893" s="4" t="s">
        <v>5030</v>
      </c>
      <c r="D1893" s="4" t="s">
        <v>5062</v>
      </c>
      <c r="E1893" s="4" t="s">
        <v>5063</v>
      </c>
      <c r="F1893" s="4" t="s">
        <v>5064</v>
      </c>
      <c r="G1893" s="18" t="s">
        <v>40</v>
      </c>
      <c r="H1893" s="4" t="s">
        <v>5065</v>
      </c>
      <c r="I1893" s="4" t="s">
        <v>5066</v>
      </c>
      <c r="J1893" s="4" t="s">
        <v>4774</v>
      </c>
      <c r="K1893" s="4" t="s">
        <v>4774</v>
      </c>
      <c r="L1893" s="4"/>
      <c r="M1893" s="4" t="s">
        <v>152</v>
      </c>
      <c r="N1893" s="4" t="s">
        <v>1772</v>
      </c>
      <c r="O1893" s="4">
        <v>6</v>
      </c>
      <c r="P1893" s="4"/>
      <c r="Q1893" s="4" t="s">
        <v>52</v>
      </c>
      <c r="R1893" s="4">
        <v>1200</v>
      </c>
      <c r="S1893" s="4">
        <v>1200</v>
      </c>
      <c r="T1893" s="4" t="s">
        <v>53</v>
      </c>
      <c r="U1893" s="4" t="s">
        <v>42</v>
      </c>
      <c r="V1893" s="4">
        <v>28860</v>
      </c>
      <c r="W1893" s="4">
        <v>700</v>
      </c>
      <c r="X1893" s="4">
        <v>700</v>
      </c>
      <c r="Y1893" s="4">
        <v>5000</v>
      </c>
      <c r="Z1893" s="4">
        <v>4600</v>
      </c>
      <c r="AA1893" s="4" t="s">
        <v>42</v>
      </c>
      <c r="AB1893" s="4">
        <f t="shared" si="129"/>
        <v>1900</v>
      </c>
    </row>
    <row r="1894" ht="30" customHeight="1" spans="1:28">
      <c r="A1894" s="4">
        <v>1888</v>
      </c>
      <c r="B1894" s="4" t="s">
        <v>4659</v>
      </c>
      <c r="C1894" s="4" t="s">
        <v>5030</v>
      </c>
      <c r="D1894" s="4" t="s">
        <v>5067</v>
      </c>
      <c r="E1894" s="4" t="s">
        <v>5068</v>
      </c>
      <c r="F1894" s="4" t="s">
        <v>5069</v>
      </c>
      <c r="G1894" s="18" t="s">
        <v>40</v>
      </c>
      <c r="H1894" s="4" t="s">
        <v>5070</v>
      </c>
      <c r="I1894" s="4" t="s">
        <v>5071</v>
      </c>
      <c r="J1894" s="4" t="s">
        <v>4774</v>
      </c>
      <c r="K1894" s="4" t="s">
        <v>4774</v>
      </c>
      <c r="L1894" s="4"/>
      <c r="M1894" s="4" t="s">
        <v>152</v>
      </c>
      <c r="N1894" s="4" t="s">
        <v>233</v>
      </c>
      <c r="O1894" s="4">
        <v>12</v>
      </c>
      <c r="P1894" s="4"/>
      <c r="Q1894" s="4" t="s">
        <v>52</v>
      </c>
      <c r="R1894" s="4">
        <v>1200</v>
      </c>
      <c r="S1894" s="4">
        <v>1200</v>
      </c>
      <c r="T1894" s="4" t="s">
        <v>53</v>
      </c>
      <c r="U1894" s="4" t="s">
        <v>42</v>
      </c>
      <c r="V1894" s="4">
        <v>70000</v>
      </c>
      <c r="W1894" s="4">
        <v>1200</v>
      </c>
      <c r="X1894" s="4">
        <v>1200</v>
      </c>
      <c r="Y1894" s="4">
        <v>5600</v>
      </c>
      <c r="Z1894" s="4">
        <v>2500</v>
      </c>
      <c r="AA1894" s="4" t="s">
        <v>42</v>
      </c>
      <c r="AB1894" s="4">
        <f t="shared" si="129"/>
        <v>2400</v>
      </c>
    </row>
    <row r="1895" ht="30" customHeight="1" spans="1:28">
      <c r="A1895" s="4">
        <v>1889</v>
      </c>
      <c r="B1895" s="4" t="s">
        <v>4659</v>
      </c>
      <c r="C1895" s="4" t="s">
        <v>5030</v>
      </c>
      <c r="D1895" s="4" t="s">
        <v>5072</v>
      </c>
      <c r="E1895" s="4" t="s">
        <v>5073</v>
      </c>
      <c r="F1895" s="4" t="s">
        <v>5074</v>
      </c>
      <c r="G1895" s="18" t="s">
        <v>40</v>
      </c>
      <c r="H1895" s="4" t="s">
        <v>5075</v>
      </c>
      <c r="I1895" s="4" t="s">
        <v>5076</v>
      </c>
      <c r="J1895" s="4" t="s">
        <v>4774</v>
      </c>
      <c r="K1895" s="4" t="s">
        <v>4774</v>
      </c>
      <c r="L1895" s="4" t="s">
        <v>825</v>
      </c>
      <c r="M1895" s="4" t="s">
        <v>152</v>
      </c>
      <c r="N1895" s="4" t="s">
        <v>1772</v>
      </c>
      <c r="O1895" s="4">
        <v>6</v>
      </c>
      <c r="P1895" s="4"/>
      <c r="Q1895" s="4" t="s">
        <v>52</v>
      </c>
      <c r="R1895" s="4">
        <v>1200</v>
      </c>
      <c r="S1895" s="4">
        <v>1200</v>
      </c>
      <c r="T1895" s="4" t="s">
        <v>53</v>
      </c>
      <c r="U1895" s="4" t="s">
        <v>42</v>
      </c>
      <c r="V1895" s="4">
        <v>27445.72</v>
      </c>
      <c r="W1895" s="4">
        <v>700</v>
      </c>
      <c r="X1895" s="4">
        <v>1300</v>
      </c>
      <c r="Y1895" s="4"/>
      <c r="Z1895" s="4"/>
      <c r="AA1895" s="4" t="s">
        <v>42</v>
      </c>
      <c r="AB1895" s="4">
        <f t="shared" si="129"/>
        <v>2500</v>
      </c>
    </row>
    <row r="1896" ht="30" customHeight="1" spans="1:28">
      <c r="A1896" s="4">
        <v>1890</v>
      </c>
      <c r="B1896" s="4" t="s">
        <v>4659</v>
      </c>
      <c r="C1896" s="4" t="s">
        <v>5030</v>
      </c>
      <c r="D1896" s="4" t="s">
        <v>5072</v>
      </c>
      <c r="E1896" s="4" t="s">
        <v>5073</v>
      </c>
      <c r="F1896" s="4" t="s">
        <v>5074</v>
      </c>
      <c r="G1896" s="18"/>
      <c r="H1896" s="4" t="s">
        <v>5072</v>
      </c>
      <c r="I1896" s="4" t="s">
        <v>5073</v>
      </c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 t="s">
        <v>41</v>
      </c>
      <c r="U1896" s="3"/>
      <c r="V1896" s="4">
        <v>30000</v>
      </c>
      <c r="W1896" s="4">
        <v>600</v>
      </c>
      <c r="X1896" s="4"/>
      <c r="Y1896" s="4"/>
      <c r="Z1896" s="4"/>
      <c r="AA1896" s="4"/>
      <c r="AB1896" s="4"/>
    </row>
    <row r="1897" ht="30" customHeight="1" spans="1:28">
      <c r="A1897" s="4">
        <v>1891</v>
      </c>
      <c r="B1897" s="4" t="s">
        <v>4659</v>
      </c>
      <c r="C1897" s="4" t="s">
        <v>5030</v>
      </c>
      <c r="D1897" s="4" t="s">
        <v>5077</v>
      </c>
      <c r="E1897" s="4" t="s">
        <v>5078</v>
      </c>
      <c r="F1897" s="4" t="s">
        <v>5079</v>
      </c>
      <c r="G1897" s="18" t="s">
        <v>40</v>
      </c>
      <c r="H1897" s="4" t="s">
        <v>5080</v>
      </c>
      <c r="I1897" s="4" t="s">
        <v>5081</v>
      </c>
      <c r="J1897" s="4" t="s">
        <v>4774</v>
      </c>
      <c r="K1897" s="4" t="s">
        <v>4774</v>
      </c>
      <c r="L1897" s="4"/>
      <c r="M1897" s="4" t="s">
        <v>152</v>
      </c>
      <c r="N1897" s="4" t="s">
        <v>777</v>
      </c>
      <c r="O1897" s="4">
        <v>5</v>
      </c>
      <c r="P1897" s="4" t="s">
        <v>52</v>
      </c>
      <c r="Q1897" s="4"/>
      <c r="R1897" s="4">
        <v>800</v>
      </c>
      <c r="S1897" s="4">
        <v>800</v>
      </c>
      <c r="T1897" s="4" t="s">
        <v>53</v>
      </c>
      <c r="U1897" s="4" t="s">
        <v>42</v>
      </c>
      <c r="V1897" s="4">
        <v>26680</v>
      </c>
      <c r="W1897" s="4">
        <v>700</v>
      </c>
      <c r="X1897" s="4">
        <v>700</v>
      </c>
      <c r="Y1897" s="4">
        <v>7400</v>
      </c>
      <c r="Z1897" s="4">
        <v>5000</v>
      </c>
      <c r="AA1897" s="4" t="s">
        <v>42</v>
      </c>
      <c r="AB1897" s="4">
        <f t="shared" ref="AB1897:AB1904" si="130">S1897+X1897</f>
        <v>1500</v>
      </c>
    </row>
    <row r="1898" ht="30" customHeight="1" spans="1:28">
      <c r="A1898" s="4">
        <v>1892</v>
      </c>
      <c r="B1898" s="4" t="s">
        <v>4659</v>
      </c>
      <c r="C1898" s="4" t="s">
        <v>5030</v>
      </c>
      <c r="D1898" s="4" t="s">
        <v>5082</v>
      </c>
      <c r="E1898" s="4" t="s">
        <v>5083</v>
      </c>
      <c r="F1898" s="4" t="s">
        <v>5084</v>
      </c>
      <c r="G1898" s="18" t="s">
        <v>40</v>
      </c>
      <c r="H1898" s="4" t="s">
        <v>5082</v>
      </c>
      <c r="I1898" s="4" t="s">
        <v>5083</v>
      </c>
      <c r="J1898" s="4" t="s">
        <v>4666</v>
      </c>
      <c r="K1898" s="4" t="s">
        <v>384</v>
      </c>
      <c r="L1898" s="4" t="s">
        <v>308</v>
      </c>
      <c r="M1898" s="4" t="s">
        <v>152</v>
      </c>
      <c r="N1898" s="4" t="s">
        <v>233</v>
      </c>
      <c r="O1898" s="4">
        <v>12</v>
      </c>
      <c r="P1898" s="4"/>
      <c r="Q1898" s="4" t="s">
        <v>52</v>
      </c>
      <c r="R1898" s="4">
        <v>1200</v>
      </c>
      <c r="S1898" s="4">
        <v>1200</v>
      </c>
      <c r="T1898" s="4" t="s">
        <v>53</v>
      </c>
      <c r="U1898" s="4" t="s">
        <v>42</v>
      </c>
      <c r="V1898" s="4">
        <v>44000</v>
      </c>
      <c r="W1898" s="4">
        <v>1000</v>
      </c>
      <c r="X1898" s="4">
        <v>1000</v>
      </c>
      <c r="Y1898" s="4">
        <v>6500</v>
      </c>
      <c r="Z1898" s="4">
        <v>3000</v>
      </c>
      <c r="AA1898" s="4" t="s">
        <v>42</v>
      </c>
      <c r="AB1898" s="4">
        <v>2200</v>
      </c>
    </row>
    <row r="1899" ht="30" customHeight="1" spans="1:28">
      <c r="A1899" s="4">
        <v>1893</v>
      </c>
      <c r="B1899" s="4" t="s">
        <v>4659</v>
      </c>
      <c r="C1899" s="4" t="s">
        <v>5030</v>
      </c>
      <c r="D1899" s="4" t="s">
        <v>5085</v>
      </c>
      <c r="E1899" s="4" t="s">
        <v>5086</v>
      </c>
      <c r="F1899" s="4" t="s">
        <v>5087</v>
      </c>
      <c r="G1899" s="18" t="s">
        <v>40</v>
      </c>
      <c r="H1899" s="4" t="s">
        <v>5085</v>
      </c>
      <c r="I1899" s="4" t="s">
        <v>5086</v>
      </c>
      <c r="J1899" s="4" t="s">
        <v>47</v>
      </c>
      <c r="K1899" s="4" t="s">
        <v>2015</v>
      </c>
      <c r="L1899" s="4" t="s">
        <v>2016</v>
      </c>
      <c r="M1899" s="4" t="s">
        <v>50</v>
      </c>
      <c r="N1899" s="4" t="s">
        <v>507</v>
      </c>
      <c r="O1899" s="4">
        <v>5</v>
      </c>
      <c r="P1899" s="4" t="s">
        <v>52</v>
      </c>
      <c r="Q1899" s="4"/>
      <c r="R1899" s="4">
        <v>200</v>
      </c>
      <c r="S1899" s="4">
        <v>200</v>
      </c>
      <c r="T1899" s="4" t="s">
        <v>53</v>
      </c>
      <c r="U1899" s="4" t="s">
        <v>42</v>
      </c>
      <c r="V1899" s="4">
        <v>16171</v>
      </c>
      <c r="W1899" s="4">
        <v>700</v>
      </c>
      <c r="X1899" s="4">
        <v>1200</v>
      </c>
      <c r="Y1899" s="4">
        <v>2250</v>
      </c>
      <c r="Z1899" s="4"/>
      <c r="AA1899" s="4" t="s">
        <v>42</v>
      </c>
      <c r="AB1899" s="4">
        <v>1600</v>
      </c>
    </row>
    <row r="1900" ht="30" customHeight="1" spans="1:28">
      <c r="A1900" s="4">
        <v>1894</v>
      </c>
      <c r="B1900" s="4" t="s">
        <v>4659</v>
      </c>
      <c r="C1900" s="4" t="s">
        <v>5030</v>
      </c>
      <c r="D1900" s="4" t="s">
        <v>5085</v>
      </c>
      <c r="E1900" s="4" t="s">
        <v>5086</v>
      </c>
      <c r="F1900" s="4" t="s">
        <v>5087</v>
      </c>
      <c r="G1900" s="18"/>
      <c r="H1900" s="4" t="s">
        <v>5088</v>
      </c>
      <c r="I1900" s="4" t="s">
        <v>5089</v>
      </c>
      <c r="J1900" s="4" t="s">
        <v>47</v>
      </c>
      <c r="K1900" s="4" t="s">
        <v>2015</v>
      </c>
      <c r="L1900" s="4" t="s">
        <v>2016</v>
      </c>
      <c r="M1900" s="4" t="s">
        <v>50</v>
      </c>
      <c r="N1900" s="4" t="s">
        <v>507</v>
      </c>
      <c r="O1900" s="4">
        <v>5</v>
      </c>
      <c r="P1900" s="4" t="s">
        <v>52</v>
      </c>
      <c r="Q1900" s="4"/>
      <c r="R1900" s="4">
        <v>200</v>
      </c>
      <c r="S1900" s="4">
        <v>200</v>
      </c>
      <c r="T1900" s="4" t="s">
        <v>53</v>
      </c>
      <c r="U1900" s="4" t="s">
        <v>42</v>
      </c>
      <c r="V1900" s="4">
        <v>14316</v>
      </c>
      <c r="W1900" s="4">
        <v>500</v>
      </c>
      <c r="X1900" s="4"/>
      <c r="Y1900" s="4"/>
      <c r="Z1900" s="4"/>
      <c r="AA1900" s="4"/>
      <c r="AB1900" s="4"/>
    </row>
    <row r="1901" ht="30" customHeight="1" spans="1:28">
      <c r="A1901" s="4">
        <v>1895</v>
      </c>
      <c r="B1901" s="4" t="s">
        <v>4659</v>
      </c>
      <c r="C1901" s="4" t="s">
        <v>5030</v>
      </c>
      <c r="D1901" s="4" t="s">
        <v>5090</v>
      </c>
      <c r="E1901" s="4" t="s">
        <v>4817</v>
      </c>
      <c r="F1901" s="4" t="s">
        <v>5091</v>
      </c>
      <c r="G1901" s="18" t="s">
        <v>40</v>
      </c>
      <c r="H1901" s="4" t="s">
        <v>5092</v>
      </c>
      <c r="I1901" s="4" t="s">
        <v>5093</v>
      </c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 t="s">
        <v>41</v>
      </c>
      <c r="U1901" s="4"/>
      <c r="V1901" s="4">
        <v>32870</v>
      </c>
      <c r="W1901" s="4">
        <v>600</v>
      </c>
      <c r="X1901" s="4">
        <v>600</v>
      </c>
      <c r="Y1901" s="4">
        <v>8400</v>
      </c>
      <c r="Z1901" s="4">
        <v>11000</v>
      </c>
      <c r="AA1901" s="4"/>
      <c r="AB1901" s="4">
        <f t="shared" si="130"/>
        <v>600</v>
      </c>
    </row>
    <row r="1902" ht="30" customHeight="1" spans="1:28">
      <c r="A1902" s="4">
        <v>1896</v>
      </c>
      <c r="B1902" s="4" t="s">
        <v>4659</v>
      </c>
      <c r="C1902" s="4" t="s">
        <v>5030</v>
      </c>
      <c r="D1902" s="4" t="s">
        <v>5094</v>
      </c>
      <c r="E1902" s="4" t="s">
        <v>5095</v>
      </c>
      <c r="F1902" s="4" t="s">
        <v>5096</v>
      </c>
      <c r="G1902" s="18" t="s">
        <v>40</v>
      </c>
      <c r="H1902" s="4" t="s">
        <v>5094</v>
      </c>
      <c r="I1902" s="4" t="s">
        <v>5095</v>
      </c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 t="s">
        <v>41</v>
      </c>
      <c r="U1902" s="4"/>
      <c r="V1902" s="4">
        <v>39432</v>
      </c>
      <c r="W1902" s="4">
        <v>600</v>
      </c>
      <c r="X1902" s="4">
        <v>600</v>
      </c>
      <c r="Y1902" s="4">
        <v>2100</v>
      </c>
      <c r="Z1902" s="4">
        <v>4000</v>
      </c>
      <c r="AA1902" s="4" t="s">
        <v>42</v>
      </c>
      <c r="AB1902" s="4">
        <f t="shared" si="130"/>
        <v>600</v>
      </c>
    </row>
    <row r="1903" ht="30" customHeight="1" spans="1:28">
      <c r="A1903" s="4">
        <v>1897</v>
      </c>
      <c r="B1903" s="4" t="s">
        <v>4659</v>
      </c>
      <c r="C1903" s="4" t="s">
        <v>5030</v>
      </c>
      <c r="D1903" s="4" t="s">
        <v>5097</v>
      </c>
      <c r="E1903" s="4" t="s">
        <v>4756</v>
      </c>
      <c r="F1903" s="4" t="s">
        <v>5098</v>
      </c>
      <c r="G1903" s="18" t="s">
        <v>40</v>
      </c>
      <c r="H1903" s="4" t="s">
        <v>5099</v>
      </c>
      <c r="I1903" s="4" t="s">
        <v>3344</v>
      </c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 t="s">
        <v>41</v>
      </c>
      <c r="U1903" s="4"/>
      <c r="V1903" s="4">
        <v>12000</v>
      </c>
      <c r="W1903" s="4">
        <v>300</v>
      </c>
      <c r="X1903" s="4">
        <v>300</v>
      </c>
      <c r="Y1903" s="4">
        <v>1800</v>
      </c>
      <c r="Z1903" s="4"/>
      <c r="AA1903" s="4" t="s">
        <v>42</v>
      </c>
      <c r="AB1903" s="4">
        <f t="shared" si="130"/>
        <v>300</v>
      </c>
    </row>
    <row r="1904" ht="30" customHeight="1" spans="1:28">
      <c r="A1904" s="4">
        <v>1898</v>
      </c>
      <c r="B1904" s="4" t="s">
        <v>4659</v>
      </c>
      <c r="C1904" s="4" t="s">
        <v>5030</v>
      </c>
      <c r="D1904" s="4" t="s">
        <v>5100</v>
      </c>
      <c r="E1904" s="4" t="s">
        <v>5068</v>
      </c>
      <c r="F1904" s="4" t="s">
        <v>5101</v>
      </c>
      <c r="G1904" s="18" t="s">
        <v>40</v>
      </c>
      <c r="H1904" s="4" t="s">
        <v>5100</v>
      </c>
      <c r="I1904" s="4" t="s">
        <v>5068</v>
      </c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 t="s">
        <v>41</v>
      </c>
      <c r="U1904" s="4"/>
      <c r="V1904" s="4">
        <v>22500</v>
      </c>
      <c r="W1904" s="4">
        <v>500</v>
      </c>
      <c r="X1904" s="4">
        <v>800</v>
      </c>
      <c r="Y1904" s="4">
        <v>8000</v>
      </c>
      <c r="Z1904" s="4">
        <v>11500</v>
      </c>
      <c r="AA1904" s="4" t="s">
        <v>42</v>
      </c>
      <c r="AB1904" s="4">
        <f t="shared" si="130"/>
        <v>800</v>
      </c>
    </row>
    <row r="1905" ht="30" customHeight="1" spans="1:28">
      <c r="A1905" s="4">
        <v>1899</v>
      </c>
      <c r="B1905" s="4" t="s">
        <v>4659</v>
      </c>
      <c r="C1905" s="4" t="s">
        <v>5030</v>
      </c>
      <c r="D1905" s="4" t="s">
        <v>5100</v>
      </c>
      <c r="E1905" s="4" t="s">
        <v>5068</v>
      </c>
      <c r="F1905" s="4" t="s">
        <v>5101</v>
      </c>
      <c r="G1905" s="18"/>
      <c r="H1905" s="4" t="s">
        <v>5102</v>
      </c>
      <c r="I1905" s="4" t="s">
        <v>5103</v>
      </c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 t="s">
        <v>41</v>
      </c>
      <c r="U1905" s="4"/>
      <c r="V1905" s="4">
        <v>14700</v>
      </c>
      <c r="W1905" s="4">
        <v>300</v>
      </c>
      <c r="X1905" s="4"/>
      <c r="Y1905" s="4"/>
      <c r="Z1905" s="4"/>
      <c r="AA1905" s="4"/>
      <c r="AB1905" s="4"/>
    </row>
    <row r="1906" ht="30" customHeight="1" spans="1:28">
      <c r="A1906" s="4">
        <v>1900</v>
      </c>
      <c r="B1906" s="4" t="s">
        <v>4659</v>
      </c>
      <c r="C1906" s="4" t="s">
        <v>5030</v>
      </c>
      <c r="D1906" s="4" t="s">
        <v>5104</v>
      </c>
      <c r="E1906" s="4" t="s">
        <v>4788</v>
      </c>
      <c r="F1906" s="4" t="s">
        <v>5105</v>
      </c>
      <c r="G1906" s="18" t="s">
        <v>40</v>
      </c>
      <c r="H1906" s="4" t="s">
        <v>5106</v>
      </c>
      <c r="I1906" s="4" t="s">
        <v>5107</v>
      </c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 t="s">
        <v>41</v>
      </c>
      <c r="U1906" s="4"/>
      <c r="V1906" s="4">
        <v>78544</v>
      </c>
      <c r="W1906" s="4">
        <v>800</v>
      </c>
      <c r="X1906" s="4">
        <v>800</v>
      </c>
      <c r="Y1906" s="4">
        <v>7500</v>
      </c>
      <c r="Z1906" s="4">
        <v>12000</v>
      </c>
      <c r="AA1906" s="4" t="s">
        <v>42</v>
      </c>
      <c r="AB1906" s="4">
        <v>800</v>
      </c>
    </row>
    <row r="1907" ht="30" customHeight="1" spans="1:28">
      <c r="A1907" s="4">
        <v>1901</v>
      </c>
      <c r="B1907" s="4" t="s">
        <v>4659</v>
      </c>
      <c r="C1907" s="4" t="s">
        <v>5030</v>
      </c>
      <c r="D1907" s="4" t="s">
        <v>5108</v>
      </c>
      <c r="E1907" s="4" t="s">
        <v>5109</v>
      </c>
      <c r="F1907" s="4" t="s">
        <v>5110</v>
      </c>
      <c r="G1907" s="18" t="s">
        <v>40</v>
      </c>
      <c r="H1907" s="4" t="s">
        <v>5111</v>
      </c>
      <c r="I1907" s="4" t="s">
        <v>5112</v>
      </c>
      <c r="J1907" s="4" t="s">
        <v>47</v>
      </c>
      <c r="K1907" s="4" t="s">
        <v>436</v>
      </c>
      <c r="L1907" s="4" t="s">
        <v>251</v>
      </c>
      <c r="M1907" s="4" t="s">
        <v>50</v>
      </c>
      <c r="N1907" s="4" t="s">
        <v>233</v>
      </c>
      <c r="O1907" s="4">
        <v>12</v>
      </c>
      <c r="P1907" s="4"/>
      <c r="Q1907" s="4" t="s">
        <v>52</v>
      </c>
      <c r="R1907" s="4">
        <v>400</v>
      </c>
      <c r="S1907" s="4">
        <v>400</v>
      </c>
      <c r="T1907" s="4" t="s">
        <v>53</v>
      </c>
      <c r="U1907" s="4" t="s">
        <v>42</v>
      </c>
      <c r="V1907" s="4">
        <v>21000</v>
      </c>
      <c r="W1907" s="4">
        <v>700</v>
      </c>
      <c r="X1907" s="4">
        <v>700</v>
      </c>
      <c r="Y1907" s="4">
        <v>2400</v>
      </c>
      <c r="Z1907" s="4"/>
      <c r="AA1907" s="4" t="s">
        <v>42</v>
      </c>
      <c r="AB1907" s="4">
        <v>1100</v>
      </c>
    </row>
    <row r="1908" ht="30" customHeight="1" spans="1:28">
      <c r="A1908" s="4">
        <v>1902</v>
      </c>
      <c r="B1908" s="4" t="s">
        <v>4659</v>
      </c>
      <c r="C1908" s="4" t="s">
        <v>5030</v>
      </c>
      <c r="D1908" s="4" t="s">
        <v>5113</v>
      </c>
      <c r="E1908" s="4" t="s">
        <v>4756</v>
      </c>
      <c r="F1908" s="4" t="s">
        <v>5114</v>
      </c>
      <c r="G1908" s="18" t="s">
        <v>40</v>
      </c>
      <c r="H1908" s="4" t="s">
        <v>5113</v>
      </c>
      <c r="I1908" s="4" t="s">
        <v>4756</v>
      </c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 t="s">
        <v>41</v>
      </c>
      <c r="U1908" s="4"/>
      <c r="V1908" s="4">
        <v>31500</v>
      </c>
      <c r="W1908" s="4">
        <v>600</v>
      </c>
      <c r="X1908" s="4">
        <v>600</v>
      </c>
      <c r="Y1908" s="4">
        <v>6800</v>
      </c>
      <c r="Z1908" s="4">
        <v>3700</v>
      </c>
      <c r="AA1908" s="4" t="s">
        <v>42</v>
      </c>
      <c r="AB1908" s="4">
        <v>600</v>
      </c>
    </row>
    <row r="1909" ht="30" customHeight="1" spans="1:28">
      <c r="A1909" s="4">
        <v>1903</v>
      </c>
      <c r="B1909" s="4" t="s">
        <v>4659</v>
      </c>
      <c r="C1909" s="4" t="s">
        <v>5030</v>
      </c>
      <c r="D1909" s="4" t="s">
        <v>5115</v>
      </c>
      <c r="E1909" s="4" t="s">
        <v>5116</v>
      </c>
      <c r="F1909" s="4" t="s">
        <v>3131</v>
      </c>
      <c r="G1909" s="18" t="s">
        <v>40</v>
      </c>
      <c r="H1909" s="4" t="s">
        <v>5115</v>
      </c>
      <c r="I1909" s="4" t="s">
        <v>5116</v>
      </c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 t="s">
        <v>53</v>
      </c>
      <c r="U1909" s="4" t="s">
        <v>42</v>
      </c>
      <c r="V1909" s="4">
        <v>25200</v>
      </c>
      <c r="W1909" s="4">
        <v>700</v>
      </c>
      <c r="X1909" s="4">
        <v>1400</v>
      </c>
      <c r="Y1909" s="4">
        <v>8000</v>
      </c>
      <c r="Z1909" s="4">
        <v>5000</v>
      </c>
      <c r="AA1909" s="7" t="s">
        <v>42</v>
      </c>
      <c r="AB1909" s="4">
        <v>1400</v>
      </c>
    </row>
    <row r="1910" ht="30" customHeight="1" spans="1:28">
      <c r="A1910" s="4">
        <v>1904</v>
      </c>
      <c r="B1910" s="4" t="s">
        <v>4659</v>
      </c>
      <c r="C1910" s="4" t="s">
        <v>5030</v>
      </c>
      <c r="D1910" s="4" t="s">
        <v>5115</v>
      </c>
      <c r="E1910" s="4" t="s">
        <v>5116</v>
      </c>
      <c r="F1910" s="4" t="s">
        <v>3131</v>
      </c>
      <c r="G1910" s="18"/>
      <c r="H1910" s="4" t="s">
        <v>5117</v>
      </c>
      <c r="I1910" s="4" t="s">
        <v>5118</v>
      </c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 t="s">
        <v>53</v>
      </c>
      <c r="U1910" s="4" t="s">
        <v>42</v>
      </c>
      <c r="V1910" s="4">
        <v>25200</v>
      </c>
      <c r="W1910" s="4">
        <v>700</v>
      </c>
      <c r="X1910" s="4"/>
      <c r="Y1910" s="4"/>
      <c r="Z1910" s="4"/>
      <c r="AA1910" s="7"/>
      <c r="AB1910" s="4"/>
    </row>
    <row r="1911" ht="30" customHeight="1" spans="1:28">
      <c r="A1911" s="4">
        <v>1905</v>
      </c>
      <c r="B1911" s="4" t="s">
        <v>5119</v>
      </c>
      <c r="C1911" s="4" t="s">
        <v>5120</v>
      </c>
      <c r="D1911" s="4" t="s">
        <v>5121</v>
      </c>
      <c r="E1911" s="4" t="s">
        <v>301</v>
      </c>
      <c r="F1911" s="4" t="s">
        <v>5122</v>
      </c>
      <c r="G1911" s="4" t="s">
        <v>40</v>
      </c>
      <c r="H1911" s="4" t="s">
        <v>5123</v>
      </c>
      <c r="I1911" s="4" t="s">
        <v>5124</v>
      </c>
      <c r="J1911" s="4" t="s">
        <v>47</v>
      </c>
      <c r="K1911" s="4" t="s">
        <v>48</v>
      </c>
      <c r="L1911" s="4" t="s">
        <v>49</v>
      </c>
      <c r="M1911" s="4" t="s">
        <v>50</v>
      </c>
      <c r="N1911" s="4" t="s">
        <v>5125</v>
      </c>
      <c r="O1911" s="4">
        <v>12</v>
      </c>
      <c r="P1911" s="4" t="s">
        <v>42</v>
      </c>
      <c r="Q1911" s="4" t="s">
        <v>52</v>
      </c>
      <c r="R1911" s="4">
        <v>400</v>
      </c>
      <c r="S1911" s="4">
        <v>400</v>
      </c>
      <c r="T1911" s="4" t="s">
        <v>53</v>
      </c>
      <c r="U1911" s="4" t="s">
        <v>52</v>
      </c>
      <c r="V1911" s="4">
        <v>40000</v>
      </c>
      <c r="W1911" s="4">
        <v>3000</v>
      </c>
      <c r="X1911" s="4">
        <v>3500</v>
      </c>
      <c r="Y1911" s="4">
        <v>6000</v>
      </c>
      <c r="Z1911" s="4">
        <v>0</v>
      </c>
      <c r="AA1911" s="4" t="s">
        <v>42</v>
      </c>
      <c r="AB1911" s="4">
        <f>X1911+S1911</f>
        <v>3900</v>
      </c>
    </row>
    <row r="1912" ht="30" customHeight="1" spans="1:28">
      <c r="A1912" s="4">
        <v>1906</v>
      </c>
      <c r="B1912" s="4" t="s">
        <v>5119</v>
      </c>
      <c r="C1912" s="4" t="s">
        <v>5120</v>
      </c>
      <c r="D1912" s="4" t="s">
        <v>5121</v>
      </c>
      <c r="E1912" s="4" t="s">
        <v>301</v>
      </c>
      <c r="F1912" s="4" t="s">
        <v>5122</v>
      </c>
      <c r="G1912" s="4"/>
      <c r="H1912" s="4" t="s">
        <v>5126</v>
      </c>
      <c r="I1912" s="7" t="s">
        <v>2297</v>
      </c>
      <c r="J1912" s="4"/>
      <c r="K1912" s="4"/>
      <c r="L1912" s="4"/>
      <c r="M1912" s="4"/>
      <c r="N1912" s="40"/>
      <c r="O1912" s="4"/>
      <c r="P1912" s="4"/>
      <c r="Q1912" s="4"/>
      <c r="R1912" s="4"/>
      <c r="S1912" s="4"/>
      <c r="T1912" s="4" t="s">
        <v>41</v>
      </c>
      <c r="U1912" s="4" t="s">
        <v>42</v>
      </c>
      <c r="V1912" s="4">
        <v>15400</v>
      </c>
      <c r="W1912" s="4">
        <v>500</v>
      </c>
      <c r="X1912" s="4"/>
      <c r="Y1912" s="4"/>
      <c r="Z1912" s="4"/>
      <c r="AA1912" s="4"/>
      <c r="AB1912" s="4"/>
    </row>
    <row r="1913" ht="30" customHeight="1" spans="1:28">
      <c r="A1913" s="4">
        <v>1907</v>
      </c>
      <c r="B1913" s="4" t="s">
        <v>5119</v>
      </c>
      <c r="C1913" s="4" t="s">
        <v>5120</v>
      </c>
      <c r="D1913" s="4" t="s">
        <v>5127</v>
      </c>
      <c r="E1913" s="4" t="s">
        <v>5128</v>
      </c>
      <c r="F1913" s="4" t="s">
        <v>5129</v>
      </c>
      <c r="G1913" s="4" t="s">
        <v>40</v>
      </c>
      <c r="H1913" s="4" t="s">
        <v>5127</v>
      </c>
      <c r="I1913" s="4" t="s">
        <v>5128</v>
      </c>
      <c r="J1913" s="4"/>
      <c r="K1913" s="4"/>
      <c r="L1913" s="4"/>
      <c r="M1913" s="4"/>
      <c r="N1913" s="40"/>
      <c r="O1913" s="4"/>
      <c r="P1913" s="4"/>
      <c r="Q1913" s="4"/>
      <c r="R1913" s="4"/>
      <c r="S1913" s="4"/>
      <c r="T1913" s="4" t="s">
        <v>53</v>
      </c>
      <c r="U1913" s="4" t="s">
        <v>52</v>
      </c>
      <c r="V1913" s="4">
        <v>51000</v>
      </c>
      <c r="W1913" s="4">
        <v>3200</v>
      </c>
      <c r="X1913" s="4">
        <v>3200</v>
      </c>
      <c r="Y1913" s="4">
        <v>6000</v>
      </c>
      <c r="Z1913" s="4">
        <v>0</v>
      </c>
      <c r="AA1913" s="4" t="s">
        <v>42</v>
      </c>
      <c r="AB1913" s="4">
        <v>3200</v>
      </c>
    </row>
    <row r="1914" ht="30" customHeight="1" spans="1:28">
      <c r="A1914" s="4">
        <v>1908</v>
      </c>
      <c r="B1914" s="4" t="s">
        <v>5119</v>
      </c>
      <c r="C1914" s="4" t="s">
        <v>5120</v>
      </c>
      <c r="D1914" s="4" t="s">
        <v>5130</v>
      </c>
      <c r="E1914" s="4" t="s">
        <v>5131</v>
      </c>
      <c r="F1914" s="4" t="s">
        <v>5132</v>
      </c>
      <c r="G1914" s="4" t="s">
        <v>40</v>
      </c>
      <c r="H1914" s="4" t="s">
        <v>5133</v>
      </c>
      <c r="I1914" s="4" t="s">
        <v>5134</v>
      </c>
      <c r="J1914" s="4" t="s">
        <v>47</v>
      </c>
      <c r="K1914" s="4" t="s">
        <v>48</v>
      </c>
      <c r="L1914" s="4" t="s">
        <v>603</v>
      </c>
      <c r="M1914" s="4" t="s">
        <v>50</v>
      </c>
      <c r="N1914" s="40" t="s">
        <v>3730</v>
      </c>
      <c r="O1914" s="4">
        <v>8</v>
      </c>
      <c r="P1914" s="4" t="s">
        <v>42</v>
      </c>
      <c r="Q1914" s="4" t="s">
        <v>52</v>
      </c>
      <c r="R1914" s="4">
        <v>400</v>
      </c>
      <c r="S1914" s="4">
        <v>400</v>
      </c>
      <c r="T1914" s="4" t="s">
        <v>53</v>
      </c>
      <c r="U1914" s="4" t="s">
        <v>42</v>
      </c>
      <c r="V1914" s="4">
        <v>62500</v>
      </c>
      <c r="W1914" s="4">
        <v>1200</v>
      </c>
      <c r="X1914" s="4">
        <v>1200</v>
      </c>
      <c r="Y1914" s="4">
        <v>6000</v>
      </c>
      <c r="Z1914" s="4">
        <v>0</v>
      </c>
      <c r="AA1914" s="4" t="s">
        <v>42</v>
      </c>
      <c r="AB1914" s="4">
        <v>1600</v>
      </c>
    </row>
    <row r="1915" ht="30" customHeight="1" spans="1:28">
      <c r="A1915" s="4">
        <v>1909</v>
      </c>
      <c r="B1915" s="4" t="s">
        <v>5119</v>
      </c>
      <c r="C1915" s="4" t="s">
        <v>5120</v>
      </c>
      <c r="D1915" s="4" t="s">
        <v>5135</v>
      </c>
      <c r="E1915" s="4" t="s">
        <v>5136</v>
      </c>
      <c r="F1915" s="4" t="s">
        <v>5137</v>
      </c>
      <c r="G1915" s="4" t="s">
        <v>40</v>
      </c>
      <c r="H1915" s="4" t="s">
        <v>5138</v>
      </c>
      <c r="I1915" s="4" t="s">
        <v>293</v>
      </c>
      <c r="J1915" s="4" t="s">
        <v>667</v>
      </c>
      <c r="K1915" s="4" t="s">
        <v>1597</v>
      </c>
      <c r="L1915" s="4" t="s">
        <v>5139</v>
      </c>
      <c r="M1915" s="4" t="s">
        <v>152</v>
      </c>
      <c r="N1915" s="40" t="s">
        <v>3444</v>
      </c>
      <c r="O1915" s="4">
        <v>12</v>
      </c>
      <c r="P1915" s="4"/>
      <c r="Q1915" s="4" t="s">
        <v>52</v>
      </c>
      <c r="R1915" s="4">
        <v>1200</v>
      </c>
      <c r="S1915" s="4">
        <v>1200</v>
      </c>
      <c r="T1915" s="4" t="s">
        <v>53</v>
      </c>
      <c r="U1915" s="4" t="s">
        <v>42</v>
      </c>
      <c r="V1915" s="4">
        <v>52500</v>
      </c>
      <c r="W1915" s="4">
        <v>1200</v>
      </c>
      <c r="X1915" s="4">
        <v>1200</v>
      </c>
      <c r="Y1915" s="4">
        <v>12000</v>
      </c>
      <c r="Z1915" s="4">
        <v>0</v>
      </c>
      <c r="AA1915" s="4" t="s">
        <v>42</v>
      </c>
      <c r="AB1915" s="4">
        <v>2400</v>
      </c>
    </row>
    <row r="1916" ht="30" customHeight="1" spans="1:28">
      <c r="A1916" s="4">
        <v>1910</v>
      </c>
      <c r="B1916" s="4" t="s">
        <v>5119</v>
      </c>
      <c r="C1916" s="4" t="s">
        <v>5140</v>
      </c>
      <c r="D1916" s="4" t="s">
        <v>5141</v>
      </c>
      <c r="E1916" s="4" t="s">
        <v>5142</v>
      </c>
      <c r="F1916" s="4" t="s">
        <v>5143</v>
      </c>
      <c r="G1916" s="4" t="s">
        <v>40</v>
      </c>
      <c r="H1916" s="4" t="s">
        <v>5144</v>
      </c>
      <c r="I1916" s="4" t="s">
        <v>3269</v>
      </c>
      <c r="J1916" s="4" t="s">
        <v>1994</v>
      </c>
      <c r="K1916" s="4" t="s">
        <v>2947</v>
      </c>
      <c r="L1916" s="4" t="s">
        <v>5145</v>
      </c>
      <c r="M1916" s="4" t="s">
        <v>152</v>
      </c>
      <c r="N1916" s="40" t="s">
        <v>3444</v>
      </c>
      <c r="O1916" s="4">
        <v>12</v>
      </c>
      <c r="P1916" s="4"/>
      <c r="Q1916" s="4" t="s">
        <v>52</v>
      </c>
      <c r="R1916" s="4">
        <v>1200</v>
      </c>
      <c r="S1916" s="4">
        <v>1200</v>
      </c>
      <c r="T1916" s="4" t="s">
        <v>53</v>
      </c>
      <c r="U1916" s="4" t="s">
        <v>52</v>
      </c>
      <c r="V1916" s="4">
        <v>105818</v>
      </c>
      <c r="W1916" s="4">
        <v>3200</v>
      </c>
      <c r="X1916" s="4">
        <v>3200</v>
      </c>
      <c r="Y1916" s="4">
        <v>0</v>
      </c>
      <c r="Z1916" s="4">
        <v>0</v>
      </c>
      <c r="AA1916" s="4" t="s">
        <v>42</v>
      </c>
      <c r="AB1916" s="4">
        <v>4400</v>
      </c>
    </row>
    <row r="1917" ht="30" customHeight="1" spans="1:28">
      <c r="A1917" s="4">
        <v>1911</v>
      </c>
      <c r="B1917" s="4" t="s">
        <v>5119</v>
      </c>
      <c r="C1917" s="4" t="s">
        <v>5140</v>
      </c>
      <c r="D1917" s="4" t="s">
        <v>5146</v>
      </c>
      <c r="E1917" s="4" t="s">
        <v>5147</v>
      </c>
      <c r="F1917" s="4" t="s">
        <v>647</v>
      </c>
      <c r="G1917" s="4" t="s">
        <v>40</v>
      </c>
      <c r="H1917" s="4" t="s">
        <v>5148</v>
      </c>
      <c r="I1917" s="4" t="s">
        <v>301</v>
      </c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 t="s">
        <v>53</v>
      </c>
      <c r="U1917" s="4" t="s">
        <v>52</v>
      </c>
      <c r="V1917" s="4">
        <v>33682</v>
      </c>
      <c r="W1917" s="4">
        <v>3000</v>
      </c>
      <c r="X1917" s="4">
        <v>3000</v>
      </c>
      <c r="Y1917" s="4">
        <v>0</v>
      </c>
      <c r="Z1917" s="4"/>
      <c r="AA1917" s="4" t="s">
        <v>42</v>
      </c>
      <c r="AB1917" s="4">
        <v>3000</v>
      </c>
    </row>
    <row r="1918" ht="30" customHeight="1" spans="1:28">
      <c r="A1918" s="4">
        <v>1912</v>
      </c>
      <c r="B1918" s="4" t="s">
        <v>5119</v>
      </c>
      <c r="C1918" s="4" t="s">
        <v>5140</v>
      </c>
      <c r="D1918" s="4" t="s">
        <v>5149</v>
      </c>
      <c r="E1918" s="4" t="s">
        <v>5150</v>
      </c>
      <c r="F1918" s="4" t="s">
        <v>5151</v>
      </c>
      <c r="G1918" s="4" t="s">
        <v>40</v>
      </c>
      <c r="H1918" s="4" t="s">
        <v>5152</v>
      </c>
      <c r="I1918" s="4" t="s">
        <v>313</v>
      </c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 t="s">
        <v>53</v>
      </c>
      <c r="U1918" s="4" t="s">
        <v>52</v>
      </c>
      <c r="V1918" s="4">
        <v>36000</v>
      </c>
      <c r="W1918" s="4">
        <v>3000</v>
      </c>
      <c r="X1918" s="4">
        <v>3000</v>
      </c>
      <c r="Y1918" s="4">
        <v>0</v>
      </c>
      <c r="Z1918" s="4"/>
      <c r="AA1918" s="4" t="s">
        <v>42</v>
      </c>
      <c r="AB1918" s="4">
        <v>3000</v>
      </c>
    </row>
    <row r="1919" ht="30" customHeight="1" spans="1:28">
      <c r="A1919" s="4">
        <v>1913</v>
      </c>
      <c r="B1919" s="4" t="s">
        <v>5119</v>
      </c>
      <c r="C1919" s="4" t="s">
        <v>5140</v>
      </c>
      <c r="D1919" s="4" t="s">
        <v>5153</v>
      </c>
      <c r="E1919" s="4" t="s">
        <v>5154</v>
      </c>
      <c r="F1919" s="4" t="s">
        <v>5155</v>
      </c>
      <c r="G1919" s="4" t="s">
        <v>1464</v>
      </c>
      <c r="H1919" s="4" t="s">
        <v>5156</v>
      </c>
      <c r="I1919" s="4" t="s">
        <v>3357</v>
      </c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 t="s">
        <v>53</v>
      </c>
      <c r="U1919" s="4" t="s">
        <v>42</v>
      </c>
      <c r="V1919" s="4">
        <v>33000</v>
      </c>
      <c r="W1919" s="4">
        <v>1000</v>
      </c>
      <c r="X1919" s="4">
        <v>1000</v>
      </c>
      <c r="Y1919" s="4">
        <v>6000</v>
      </c>
      <c r="Z1919" s="4"/>
      <c r="AA1919" s="4" t="s">
        <v>42</v>
      </c>
      <c r="AB1919" s="4">
        <v>1000</v>
      </c>
    </row>
    <row r="1920" ht="30" customHeight="1" spans="1:28">
      <c r="A1920" s="4">
        <v>1914</v>
      </c>
      <c r="B1920" s="4" t="s">
        <v>5119</v>
      </c>
      <c r="C1920" s="4" t="s">
        <v>5157</v>
      </c>
      <c r="D1920" s="4" t="s">
        <v>5158</v>
      </c>
      <c r="E1920" s="4" t="s">
        <v>5159</v>
      </c>
      <c r="F1920" s="4" t="s">
        <v>4607</v>
      </c>
      <c r="G1920" s="4" t="s">
        <v>40</v>
      </c>
      <c r="H1920" s="4" t="s">
        <v>5160</v>
      </c>
      <c r="I1920" s="4" t="s">
        <v>5161</v>
      </c>
      <c r="J1920" s="4" t="s">
        <v>47</v>
      </c>
      <c r="K1920" s="4" t="s">
        <v>436</v>
      </c>
      <c r="L1920" s="4" t="s">
        <v>251</v>
      </c>
      <c r="M1920" s="4" t="s">
        <v>50</v>
      </c>
      <c r="N1920" s="4" t="s">
        <v>291</v>
      </c>
      <c r="O1920" s="4">
        <v>10</v>
      </c>
      <c r="P1920" s="4"/>
      <c r="Q1920" s="4" t="s">
        <v>52</v>
      </c>
      <c r="R1920" s="4">
        <v>400</v>
      </c>
      <c r="S1920" s="4">
        <v>400</v>
      </c>
      <c r="T1920" s="4" t="s">
        <v>53</v>
      </c>
      <c r="U1920" s="4" t="s">
        <v>42</v>
      </c>
      <c r="V1920" s="4">
        <v>48000</v>
      </c>
      <c r="W1920" s="4">
        <v>1000</v>
      </c>
      <c r="X1920" s="4">
        <v>1000</v>
      </c>
      <c r="Y1920" s="4">
        <v>6000</v>
      </c>
      <c r="Z1920" s="4"/>
      <c r="AA1920" s="4" t="s">
        <v>42</v>
      </c>
      <c r="AB1920" s="4">
        <v>1400</v>
      </c>
    </row>
    <row r="1921" ht="30" customHeight="1" spans="1:28">
      <c r="A1921" s="4">
        <v>1915</v>
      </c>
      <c r="B1921" s="4" t="s">
        <v>5119</v>
      </c>
      <c r="C1921" s="4" t="s">
        <v>5157</v>
      </c>
      <c r="D1921" s="4" t="s">
        <v>5162</v>
      </c>
      <c r="E1921" s="4" t="s">
        <v>5163</v>
      </c>
      <c r="F1921" s="4" t="s">
        <v>5164</v>
      </c>
      <c r="G1921" s="4" t="s">
        <v>40</v>
      </c>
      <c r="H1921" s="4" t="s">
        <v>5165</v>
      </c>
      <c r="I1921" s="4" t="s">
        <v>5166</v>
      </c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 t="s">
        <v>53</v>
      </c>
      <c r="U1921" s="4" t="s">
        <v>52</v>
      </c>
      <c r="V1921" s="4">
        <v>60000</v>
      </c>
      <c r="W1921" s="4">
        <v>3200</v>
      </c>
      <c r="X1921" s="4">
        <v>3200</v>
      </c>
      <c r="Y1921" s="4">
        <v>6000</v>
      </c>
      <c r="Z1921" s="4"/>
      <c r="AA1921" s="4" t="s">
        <v>42</v>
      </c>
      <c r="AB1921" s="4">
        <v>3200</v>
      </c>
    </row>
    <row r="1922" ht="30" customHeight="1" spans="1:28">
      <c r="A1922" s="4">
        <v>1916</v>
      </c>
      <c r="B1922" s="4" t="s">
        <v>5119</v>
      </c>
      <c r="C1922" s="4" t="s">
        <v>5157</v>
      </c>
      <c r="D1922" s="4" t="s">
        <v>5167</v>
      </c>
      <c r="E1922" s="4" t="s">
        <v>5168</v>
      </c>
      <c r="F1922" s="4" t="s">
        <v>5169</v>
      </c>
      <c r="G1922" s="4" t="s">
        <v>40</v>
      </c>
      <c r="H1922" s="4" t="s">
        <v>5170</v>
      </c>
      <c r="I1922" s="4" t="s">
        <v>5171</v>
      </c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 t="s">
        <v>53</v>
      </c>
      <c r="U1922" s="4" t="s">
        <v>42</v>
      </c>
      <c r="V1922" s="4">
        <v>33000</v>
      </c>
      <c r="W1922" s="4">
        <v>1000</v>
      </c>
      <c r="X1922" s="4">
        <v>1000</v>
      </c>
      <c r="Y1922" s="4">
        <v>6000</v>
      </c>
      <c r="Z1922" s="4"/>
      <c r="AA1922" s="4" t="s">
        <v>42</v>
      </c>
      <c r="AB1922" s="4">
        <v>1000</v>
      </c>
    </row>
    <row r="1923" ht="30" customHeight="1" spans="1:28">
      <c r="A1923" s="4">
        <v>1917</v>
      </c>
      <c r="B1923" s="4" t="s">
        <v>5119</v>
      </c>
      <c r="C1923" s="4" t="s">
        <v>5157</v>
      </c>
      <c r="D1923" s="4" t="s">
        <v>5172</v>
      </c>
      <c r="E1923" s="4" t="s">
        <v>3186</v>
      </c>
      <c r="F1923" s="4" t="s">
        <v>1532</v>
      </c>
      <c r="G1923" s="4" t="s">
        <v>40</v>
      </c>
      <c r="H1923" s="4" t="s">
        <v>1914</v>
      </c>
      <c r="I1923" s="4" t="s">
        <v>5166</v>
      </c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 t="s">
        <v>53</v>
      </c>
      <c r="U1923" s="4" t="s">
        <v>42</v>
      </c>
      <c r="V1923" s="4">
        <v>28652</v>
      </c>
      <c r="W1923" s="4">
        <v>700</v>
      </c>
      <c r="X1923" s="4">
        <v>700</v>
      </c>
      <c r="Y1923" s="4">
        <v>6000</v>
      </c>
      <c r="Z1923" s="4"/>
      <c r="AA1923" s="4" t="s">
        <v>42</v>
      </c>
      <c r="AB1923" s="4">
        <v>700</v>
      </c>
    </row>
    <row r="1924" ht="30" customHeight="1" spans="1:28">
      <c r="A1924" s="4">
        <v>1918</v>
      </c>
      <c r="B1924" s="4" t="s">
        <v>5119</v>
      </c>
      <c r="C1924" s="4" t="s">
        <v>5157</v>
      </c>
      <c r="D1924" s="4" t="s">
        <v>2073</v>
      </c>
      <c r="E1924" s="4" t="s">
        <v>320</v>
      </c>
      <c r="F1924" s="4" t="s">
        <v>5129</v>
      </c>
      <c r="G1924" s="4" t="s">
        <v>1464</v>
      </c>
      <c r="H1924" s="4" t="s">
        <v>5173</v>
      </c>
      <c r="I1924" s="4" t="s">
        <v>5174</v>
      </c>
      <c r="J1924" s="4" t="s">
        <v>47</v>
      </c>
      <c r="K1924" s="4" t="s">
        <v>436</v>
      </c>
      <c r="L1924" s="4" t="s">
        <v>251</v>
      </c>
      <c r="M1924" s="4" t="s">
        <v>50</v>
      </c>
      <c r="N1924" s="4" t="s">
        <v>5175</v>
      </c>
      <c r="O1924" s="4">
        <v>12</v>
      </c>
      <c r="P1924" s="4"/>
      <c r="Q1924" s="4" t="s">
        <v>52</v>
      </c>
      <c r="R1924" s="4">
        <v>400</v>
      </c>
      <c r="S1924" s="4">
        <v>400</v>
      </c>
      <c r="T1924" s="4" t="s">
        <v>53</v>
      </c>
      <c r="U1924" s="4" t="s">
        <v>42</v>
      </c>
      <c r="V1924" s="4">
        <v>43200</v>
      </c>
      <c r="W1924" s="4">
        <v>1000</v>
      </c>
      <c r="X1924" s="4">
        <v>1000</v>
      </c>
      <c r="Y1924" s="4">
        <v>6000</v>
      </c>
      <c r="Z1924" s="4"/>
      <c r="AA1924" s="4" t="s">
        <v>42</v>
      </c>
      <c r="AB1924" s="4">
        <v>1400</v>
      </c>
    </row>
    <row r="1925" ht="30" customHeight="1" spans="1:28">
      <c r="A1925" s="4">
        <v>1919</v>
      </c>
      <c r="B1925" s="4" t="s">
        <v>5119</v>
      </c>
      <c r="C1925" s="4" t="s">
        <v>5176</v>
      </c>
      <c r="D1925" s="4" t="s">
        <v>5177</v>
      </c>
      <c r="E1925" s="4" t="s">
        <v>3483</v>
      </c>
      <c r="F1925" s="4" t="s">
        <v>5178</v>
      </c>
      <c r="G1925" s="4" t="s">
        <v>40</v>
      </c>
      <c r="H1925" s="4" t="s">
        <v>5179</v>
      </c>
      <c r="I1925" s="4" t="s">
        <v>3553</v>
      </c>
      <c r="J1925" s="4" t="s">
        <v>47</v>
      </c>
      <c r="K1925" s="4" t="s">
        <v>902</v>
      </c>
      <c r="L1925" s="4" t="s">
        <v>5180</v>
      </c>
      <c r="M1925" s="4" t="s">
        <v>50</v>
      </c>
      <c r="N1925" s="7" t="s">
        <v>5175</v>
      </c>
      <c r="O1925" s="4">
        <v>12</v>
      </c>
      <c r="P1925" s="4"/>
      <c r="Q1925" s="4" t="s">
        <v>1505</v>
      </c>
      <c r="R1925" s="4">
        <v>400</v>
      </c>
      <c r="S1925" s="4">
        <v>400</v>
      </c>
      <c r="T1925" s="4" t="s">
        <v>53</v>
      </c>
      <c r="U1925" s="4" t="s">
        <v>42</v>
      </c>
      <c r="V1925" s="4">
        <v>52800</v>
      </c>
      <c r="W1925" s="4">
        <v>1200</v>
      </c>
      <c r="X1925" s="4">
        <v>2200</v>
      </c>
      <c r="Y1925" s="4">
        <v>0</v>
      </c>
      <c r="Z1925" s="4"/>
      <c r="AA1925" s="4" t="s">
        <v>42</v>
      </c>
      <c r="AB1925" s="4">
        <v>3000</v>
      </c>
    </row>
    <row r="1926" ht="30" customHeight="1" spans="1:28">
      <c r="A1926" s="4">
        <v>1920</v>
      </c>
      <c r="B1926" s="4" t="s">
        <v>5119</v>
      </c>
      <c r="C1926" s="4" t="s">
        <v>5176</v>
      </c>
      <c r="D1926" s="4" t="s">
        <v>5177</v>
      </c>
      <c r="E1926" s="4" t="s">
        <v>3483</v>
      </c>
      <c r="F1926" s="4" t="s">
        <v>5178</v>
      </c>
      <c r="G1926" s="4" t="s">
        <v>40</v>
      </c>
      <c r="H1926" s="4" t="s">
        <v>5181</v>
      </c>
      <c r="I1926" s="4" t="s">
        <v>5182</v>
      </c>
      <c r="J1926" s="4" t="s">
        <v>47</v>
      </c>
      <c r="K1926" s="4" t="s">
        <v>902</v>
      </c>
      <c r="L1926" s="4" t="s">
        <v>5180</v>
      </c>
      <c r="M1926" s="4" t="s">
        <v>50</v>
      </c>
      <c r="N1926" s="7" t="s">
        <v>5175</v>
      </c>
      <c r="O1926" s="4">
        <v>12</v>
      </c>
      <c r="P1926" s="4"/>
      <c r="Q1926" s="4" t="s">
        <v>1505</v>
      </c>
      <c r="R1926" s="4">
        <v>400</v>
      </c>
      <c r="S1926" s="4">
        <v>400</v>
      </c>
      <c r="T1926" s="4" t="s">
        <v>53</v>
      </c>
      <c r="U1926" s="4" t="s">
        <v>42</v>
      </c>
      <c r="V1926" s="4">
        <v>39600</v>
      </c>
      <c r="W1926" s="4">
        <v>1000</v>
      </c>
      <c r="X1926" s="4"/>
      <c r="Y1926" s="4"/>
      <c r="Z1926" s="4"/>
      <c r="AA1926" s="4"/>
      <c r="AB1926" s="4"/>
    </row>
    <row r="1927" ht="30" customHeight="1" spans="1:28">
      <c r="A1927" s="4">
        <v>1921</v>
      </c>
      <c r="B1927" s="4" t="s">
        <v>5119</v>
      </c>
      <c r="C1927" s="4" t="s">
        <v>5176</v>
      </c>
      <c r="D1927" s="4" t="s">
        <v>3665</v>
      </c>
      <c r="E1927" s="4" t="s">
        <v>1294</v>
      </c>
      <c r="F1927" s="4" t="s">
        <v>5183</v>
      </c>
      <c r="G1927" s="4" t="s">
        <v>40</v>
      </c>
      <c r="H1927" s="4" t="s">
        <v>3665</v>
      </c>
      <c r="I1927" s="4" t="s">
        <v>1294</v>
      </c>
      <c r="J1927" s="4" t="s">
        <v>47</v>
      </c>
      <c r="K1927" s="4" t="s">
        <v>902</v>
      </c>
      <c r="L1927" s="4" t="s">
        <v>5180</v>
      </c>
      <c r="M1927" s="4" t="s">
        <v>50</v>
      </c>
      <c r="N1927" s="7" t="s">
        <v>5175</v>
      </c>
      <c r="O1927" s="4">
        <v>12</v>
      </c>
      <c r="P1927" s="4"/>
      <c r="Q1927" s="4" t="s">
        <v>1505</v>
      </c>
      <c r="R1927" s="4">
        <v>400</v>
      </c>
      <c r="S1927" s="4">
        <v>400</v>
      </c>
      <c r="T1927" s="4" t="s">
        <v>53</v>
      </c>
      <c r="U1927" s="4" t="s">
        <v>42</v>
      </c>
      <c r="V1927" s="4">
        <v>60000</v>
      </c>
      <c r="W1927" s="4">
        <v>1200</v>
      </c>
      <c r="X1927" s="4">
        <v>1200</v>
      </c>
      <c r="Y1927" s="4">
        <v>6000</v>
      </c>
      <c r="Z1927" s="4"/>
      <c r="AA1927" s="4" t="s">
        <v>42</v>
      </c>
      <c r="AB1927" s="4">
        <v>1600</v>
      </c>
    </row>
    <row r="1928" ht="30" customHeight="1" spans="1:28">
      <c r="A1928" s="4">
        <v>1922</v>
      </c>
      <c r="B1928" s="4" t="s">
        <v>5119</v>
      </c>
      <c r="C1928" s="4" t="s">
        <v>5176</v>
      </c>
      <c r="D1928" s="4" t="s">
        <v>5184</v>
      </c>
      <c r="E1928" s="4" t="s">
        <v>1294</v>
      </c>
      <c r="F1928" s="4" t="s">
        <v>5185</v>
      </c>
      <c r="G1928" s="4" t="s">
        <v>40</v>
      </c>
      <c r="H1928" s="4" t="s">
        <v>5184</v>
      </c>
      <c r="I1928" s="4" t="s">
        <v>1294</v>
      </c>
      <c r="J1928" s="4" t="s">
        <v>47</v>
      </c>
      <c r="K1928" s="4" t="s">
        <v>436</v>
      </c>
      <c r="L1928" s="4" t="s">
        <v>173</v>
      </c>
      <c r="M1928" s="4" t="s">
        <v>50</v>
      </c>
      <c r="N1928" s="7" t="s">
        <v>5175</v>
      </c>
      <c r="O1928" s="4">
        <v>12</v>
      </c>
      <c r="P1928" s="4"/>
      <c r="Q1928" s="4" t="s">
        <v>1505</v>
      </c>
      <c r="R1928" s="4">
        <v>400</v>
      </c>
      <c r="S1928" s="4">
        <v>400</v>
      </c>
      <c r="T1928" s="4" t="s">
        <v>53</v>
      </c>
      <c r="U1928" s="4" t="s">
        <v>42</v>
      </c>
      <c r="V1928" s="4">
        <v>57600</v>
      </c>
      <c r="W1928" s="4">
        <v>1200</v>
      </c>
      <c r="X1928" s="4">
        <v>1200</v>
      </c>
      <c r="Y1928" s="4">
        <v>0</v>
      </c>
      <c r="Z1928" s="4"/>
      <c r="AA1928" s="4" t="s">
        <v>42</v>
      </c>
      <c r="AB1928" s="4">
        <v>1600</v>
      </c>
    </row>
    <row r="1929" ht="30" customHeight="1" spans="1:28">
      <c r="A1929" s="4">
        <v>1923</v>
      </c>
      <c r="B1929" s="4" t="s">
        <v>5119</v>
      </c>
      <c r="C1929" s="4" t="s">
        <v>5176</v>
      </c>
      <c r="D1929" s="4" t="s">
        <v>3801</v>
      </c>
      <c r="E1929" s="4" t="s">
        <v>3810</v>
      </c>
      <c r="F1929" s="4" t="s">
        <v>5186</v>
      </c>
      <c r="G1929" s="4" t="s">
        <v>40</v>
      </c>
      <c r="H1929" s="4" t="s">
        <v>3801</v>
      </c>
      <c r="I1929" s="4" t="s">
        <v>3810</v>
      </c>
      <c r="J1929" s="4" t="s">
        <v>47</v>
      </c>
      <c r="K1929" s="4" t="s">
        <v>902</v>
      </c>
      <c r="L1929" s="4" t="s">
        <v>5180</v>
      </c>
      <c r="M1929" s="4" t="s">
        <v>50</v>
      </c>
      <c r="N1929" s="7" t="s">
        <v>5175</v>
      </c>
      <c r="O1929" s="4">
        <v>12</v>
      </c>
      <c r="P1929" s="4"/>
      <c r="Q1929" s="4" t="s">
        <v>1505</v>
      </c>
      <c r="R1929" s="4">
        <v>400</v>
      </c>
      <c r="S1929" s="4">
        <v>400</v>
      </c>
      <c r="T1929" s="4" t="s">
        <v>53</v>
      </c>
      <c r="U1929" s="4" t="s">
        <v>42</v>
      </c>
      <c r="V1929" s="4">
        <v>18000</v>
      </c>
      <c r="W1929" s="4">
        <v>700</v>
      </c>
      <c r="X1929" s="4">
        <v>1700</v>
      </c>
      <c r="Y1929" s="4">
        <v>0</v>
      </c>
      <c r="Z1929" s="4"/>
      <c r="AA1929" s="4" t="s">
        <v>42</v>
      </c>
      <c r="AB1929" s="4">
        <v>2500</v>
      </c>
    </row>
    <row r="1930" ht="30" customHeight="1" spans="1:28">
      <c r="A1930" s="4">
        <v>1924</v>
      </c>
      <c r="B1930" s="4" t="s">
        <v>5119</v>
      </c>
      <c r="C1930" s="4" t="s">
        <v>5176</v>
      </c>
      <c r="D1930" s="4" t="s">
        <v>3801</v>
      </c>
      <c r="E1930" s="4" t="s">
        <v>3810</v>
      </c>
      <c r="F1930" s="4" t="s">
        <v>5186</v>
      </c>
      <c r="G1930" s="4" t="s">
        <v>40</v>
      </c>
      <c r="H1930" s="4" t="s">
        <v>5187</v>
      </c>
      <c r="I1930" s="4" t="s">
        <v>3436</v>
      </c>
      <c r="J1930" s="4" t="s">
        <v>47</v>
      </c>
      <c r="K1930" s="4" t="s">
        <v>902</v>
      </c>
      <c r="L1930" s="4" t="s">
        <v>5180</v>
      </c>
      <c r="M1930" s="4" t="s">
        <v>50</v>
      </c>
      <c r="N1930" s="7" t="s">
        <v>5175</v>
      </c>
      <c r="O1930" s="4">
        <v>12</v>
      </c>
      <c r="P1930" s="4"/>
      <c r="Q1930" s="4" t="s">
        <v>1505</v>
      </c>
      <c r="R1930" s="4">
        <v>400</v>
      </c>
      <c r="S1930" s="4">
        <v>400</v>
      </c>
      <c r="T1930" s="4" t="s">
        <v>53</v>
      </c>
      <c r="U1930" s="4" t="s">
        <v>42</v>
      </c>
      <c r="V1930" s="4">
        <v>32000</v>
      </c>
      <c r="W1930" s="4">
        <v>1000</v>
      </c>
      <c r="X1930" s="4"/>
      <c r="Y1930" s="4"/>
      <c r="Z1930" s="4"/>
      <c r="AA1930" s="4"/>
      <c r="AB1930" s="4"/>
    </row>
    <row r="1931" ht="30" customHeight="1" spans="1:28">
      <c r="A1931" s="4">
        <v>1925</v>
      </c>
      <c r="B1931" s="4" t="s">
        <v>5119</v>
      </c>
      <c r="C1931" s="4" t="s">
        <v>5176</v>
      </c>
      <c r="D1931" s="4" t="s">
        <v>5188</v>
      </c>
      <c r="E1931" s="4" t="s">
        <v>3829</v>
      </c>
      <c r="F1931" s="4" t="s">
        <v>5189</v>
      </c>
      <c r="G1931" s="4" t="s">
        <v>40</v>
      </c>
      <c r="H1931" s="4" t="s">
        <v>5188</v>
      </c>
      <c r="I1931" s="4" t="s">
        <v>3829</v>
      </c>
      <c r="J1931" s="4" t="s">
        <v>47</v>
      </c>
      <c r="K1931" s="4" t="s">
        <v>902</v>
      </c>
      <c r="L1931" s="4" t="s">
        <v>5180</v>
      </c>
      <c r="M1931" s="4" t="s">
        <v>50</v>
      </c>
      <c r="N1931" s="7" t="s">
        <v>5175</v>
      </c>
      <c r="O1931" s="4">
        <v>12</v>
      </c>
      <c r="P1931" s="4"/>
      <c r="Q1931" s="4" t="s">
        <v>1505</v>
      </c>
      <c r="R1931" s="4">
        <v>400</v>
      </c>
      <c r="S1931" s="4">
        <v>400</v>
      </c>
      <c r="T1931" s="4" t="s">
        <v>53</v>
      </c>
      <c r="U1931" s="4" t="s">
        <v>42</v>
      </c>
      <c r="V1931" s="4">
        <v>33600</v>
      </c>
      <c r="W1931" s="4">
        <v>1000</v>
      </c>
      <c r="X1931" s="4">
        <v>1700</v>
      </c>
      <c r="Y1931" s="4">
        <v>0</v>
      </c>
      <c r="Z1931" s="4"/>
      <c r="AA1931" s="4" t="s">
        <v>42</v>
      </c>
      <c r="AB1931" s="4">
        <v>2500</v>
      </c>
    </row>
    <row r="1932" ht="30" customHeight="1" spans="1:28">
      <c r="A1932" s="4">
        <v>1926</v>
      </c>
      <c r="B1932" s="4" t="s">
        <v>5119</v>
      </c>
      <c r="C1932" s="4" t="s">
        <v>5176</v>
      </c>
      <c r="D1932" s="4" t="s">
        <v>5188</v>
      </c>
      <c r="E1932" s="4" t="s">
        <v>3829</v>
      </c>
      <c r="F1932" s="4" t="s">
        <v>5189</v>
      </c>
      <c r="G1932" s="4" t="s">
        <v>40</v>
      </c>
      <c r="H1932" s="4" t="s">
        <v>5190</v>
      </c>
      <c r="I1932" s="4" t="s">
        <v>3652</v>
      </c>
      <c r="J1932" s="4" t="s">
        <v>47</v>
      </c>
      <c r="K1932" s="4" t="s">
        <v>902</v>
      </c>
      <c r="L1932" s="4" t="s">
        <v>5180</v>
      </c>
      <c r="M1932" s="4" t="s">
        <v>50</v>
      </c>
      <c r="N1932" s="7" t="s">
        <v>5175</v>
      </c>
      <c r="O1932" s="4">
        <v>12</v>
      </c>
      <c r="P1932" s="4"/>
      <c r="Q1932" s="4" t="s">
        <v>1505</v>
      </c>
      <c r="R1932" s="4">
        <v>400</v>
      </c>
      <c r="S1932" s="4">
        <v>400</v>
      </c>
      <c r="T1932" s="4" t="s">
        <v>53</v>
      </c>
      <c r="U1932" s="4" t="s">
        <v>42</v>
      </c>
      <c r="V1932" s="4">
        <v>26400</v>
      </c>
      <c r="W1932" s="4">
        <v>700</v>
      </c>
      <c r="X1932" s="4"/>
      <c r="Y1932" s="4"/>
      <c r="Z1932" s="4"/>
      <c r="AA1932" s="4"/>
      <c r="AB1932" s="4"/>
    </row>
    <row r="1933" ht="30" customHeight="1" spans="1:28">
      <c r="A1933" s="4">
        <v>1927</v>
      </c>
      <c r="B1933" s="4" t="s">
        <v>5119</v>
      </c>
      <c r="C1933" s="4" t="s">
        <v>5176</v>
      </c>
      <c r="D1933" s="4" t="s">
        <v>5191</v>
      </c>
      <c r="E1933" s="4" t="s">
        <v>3483</v>
      </c>
      <c r="F1933" s="4" t="s">
        <v>5192</v>
      </c>
      <c r="G1933" s="4" t="s">
        <v>40</v>
      </c>
      <c r="H1933" s="4" t="s">
        <v>5193</v>
      </c>
      <c r="I1933" s="4" t="s">
        <v>1906</v>
      </c>
      <c r="J1933" s="4" t="s">
        <v>149</v>
      </c>
      <c r="K1933" s="4" t="s">
        <v>564</v>
      </c>
      <c r="L1933" s="4"/>
      <c r="M1933" s="4" t="s">
        <v>152</v>
      </c>
      <c r="N1933" s="7" t="s">
        <v>5175</v>
      </c>
      <c r="O1933" s="4">
        <v>12</v>
      </c>
      <c r="P1933" s="4"/>
      <c r="Q1933" s="4" t="s">
        <v>1505</v>
      </c>
      <c r="R1933" s="4">
        <v>1200</v>
      </c>
      <c r="S1933" s="4">
        <v>1200</v>
      </c>
      <c r="T1933" s="4" t="s">
        <v>53</v>
      </c>
      <c r="U1933" s="4" t="s">
        <v>52</v>
      </c>
      <c r="V1933" s="4">
        <v>78000</v>
      </c>
      <c r="W1933" s="4">
        <v>3200</v>
      </c>
      <c r="X1933" s="4">
        <v>3200</v>
      </c>
      <c r="Y1933" s="4">
        <v>0</v>
      </c>
      <c r="Z1933" s="4"/>
      <c r="AA1933" s="4" t="s">
        <v>42</v>
      </c>
      <c r="AB1933" s="4">
        <v>4400</v>
      </c>
    </row>
    <row r="1934" ht="30" customHeight="1" spans="1:28">
      <c r="A1934" s="4">
        <v>1928</v>
      </c>
      <c r="B1934" s="4" t="s">
        <v>5119</v>
      </c>
      <c r="C1934" s="4" t="s">
        <v>5176</v>
      </c>
      <c r="D1934" s="4" t="s">
        <v>5194</v>
      </c>
      <c r="E1934" s="4" t="s">
        <v>1906</v>
      </c>
      <c r="F1934" s="4" t="s">
        <v>5195</v>
      </c>
      <c r="G1934" s="4" t="s">
        <v>40</v>
      </c>
      <c r="H1934" s="4" t="s">
        <v>803</v>
      </c>
      <c r="I1934" s="4" t="s">
        <v>3473</v>
      </c>
      <c r="J1934" s="4" t="s">
        <v>47</v>
      </c>
      <c r="K1934" s="4" t="s">
        <v>48</v>
      </c>
      <c r="L1934" s="4" t="s">
        <v>251</v>
      </c>
      <c r="M1934" s="4" t="s">
        <v>50</v>
      </c>
      <c r="N1934" s="7" t="s">
        <v>5175</v>
      </c>
      <c r="O1934" s="4">
        <v>6</v>
      </c>
      <c r="P1934" s="4"/>
      <c r="Q1934" s="4" t="s">
        <v>52</v>
      </c>
      <c r="R1934" s="4">
        <v>400</v>
      </c>
      <c r="S1934" s="4">
        <v>400</v>
      </c>
      <c r="T1934" s="4" t="s">
        <v>53</v>
      </c>
      <c r="U1934" s="4" t="s">
        <v>52</v>
      </c>
      <c r="V1934" s="4">
        <v>35000</v>
      </c>
      <c r="W1934" s="4">
        <v>3000</v>
      </c>
      <c r="X1934" s="4">
        <v>3700</v>
      </c>
      <c r="Y1934" s="4">
        <v>5700</v>
      </c>
      <c r="Z1934" s="4"/>
      <c r="AA1934" s="4" t="s">
        <v>42</v>
      </c>
      <c r="AB1934" s="4">
        <v>4500</v>
      </c>
    </row>
    <row r="1935" ht="30" customHeight="1" spans="1:28">
      <c r="A1935" s="4">
        <v>1929</v>
      </c>
      <c r="B1935" s="4" t="s">
        <v>5119</v>
      </c>
      <c r="C1935" s="4" t="s">
        <v>5176</v>
      </c>
      <c r="D1935" s="4" t="s">
        <v>5194</v>
      </c>
      <c r="E1935" s="4" t="s">
        <v>1906</v>
      </c>
      <c r="F1935" s="4" t="s">
        <v>5195</v>
      </c>
      <c r="G1935" s="4" t="s">
        <v>40</v>
      </c>
      <c r="H1935" s="4" t="s">
        <v>5196</v>
      </c>
      <c r="I1935" s="4" t="s">
        <v>3503</v>
      </c>
      <c r="J1935" s="4" t="s">
        <v>47</v>
      </c>
      <c r="K1935" s="4" t="s">
        <v>902</v>
      </c>
      <c r="L1935" s="4" t="s">
        <v>5180</v>
      </c>
      <c r="M1935" s="4" t="s">
        <v>50</v>
      </c>
      <c r="N1935" s="7" t="s">
        <v>5175</v>
      </c>
      <c r="O1935" s="4">
        <v>12</v>
      </c>
      <c r="P1935" s="4"/>
      <c r="Q1935" s="4" t="s">
        <v>52</v>
      </c>
      <c r="R1935" s="4">
        <v>400</v>
      </c>
      <c r="S1935" s="4">
        <v>400</v>
      </c>
      <c r="T1935" s="4" t="s">
        <v>53</v>
      </c>
      <c r="U1935" s="4" t="s">
        <v>42</v>
      </c>
      <c r="V1935" s="4">
        <v>24960</v>
      </c>
      <c r="W1935" s="4">
        <v>700</v>
      </c>
      <c r="X1935" s="4"/>
      <c r="Y1935" s="4"/>
      <c r="Z1935" s="4"/>
      <c r="AA1935" s="4"/>
      <c r="AB1935" s="4"/>
    </row>
    <row r="1936" ht="30" customHeight="1" spans="1:28">
      <c r="A1936" s="4">
        <v>1930</v>
      </c>
      <c r="B1936" s="4" t="s">
        <v>5119</v>
      </c>
      <c r="C1936" s="4" t="s">
        <v>5176</v>
      </c>
      <c r="D1936" s="4" t="s">
        <v>3354</v>
      </c>
      <c r="E1936" s="7" t="s">
        <v>1906</v>
      </c>
      <c r="F1936" s="7" t="s">
        <v>5197</v>
      </c>
      <c r="G1936" s="4" t="s">
        <v>40</v>
      </c>
      <c r="H1936" s="4" t="s">
        <v>3511</v>
      </c>
      <c r="I1936" s="4" t="s">
        <v>3455</v>
      </c>
      <c r="J1936" s="4" t="s">
        <v>47</v>
      </c>
      <c r="K1936" s="4" t="s">
        <v>125</v>
      </c>
      <c r="L1936" s="4" t="s">
        <v>1703</v>
      </c>
      <c r="M1936" s="4" t="s">
        <v>50</v>
      </c>
      <c r="N1936" s="7" t="s">
        <v>5175</v>
      </c>
      <c r="O1936" s="4">
        <v>12</v>
      </c>
      <c r="P1936" s="4"/>
      <c r="Q1936" s="4" t="s">
        <v>52</v>
      </c>
      <c r="R1936" s="4">
        <v>400</v>
      </c>
      <c r="S1936" s="4">
        <v>400</v>
      </c>
      <c r="T1936" s="4" t="s">
        <v>53</v>
      </c>
      <c r="U1936" s="4" t="s">
        <v>52</v>
      </c>
      <c r="V1936" s="4">
        <v>36000</v>
      </c>
      <c r="W1936" s="4">
        <v>3000</v>
      </c>
      <c r="X1936" s="4">
        <v>3000</v>
      </c>
      <c r="Y1936" s="4">
        <v>6000</v>
      </c>
      <c r="Z1936" s="4">
        <v>15000</v>
      </c>
      <c r="AA1936" s="4" t="s">
        <v>42</v>
      </c>
      <c r="AB1936" s="4">
        <v>3400</v>
      </c>
    </row>
    <row r="1937" ht="30" customHeight="1" spans="1:28">
      <c r="A1937" s="4">
        <v>1931</v>
      </c>
      <c r="B1937" s="4" t="s">
        <v>5119</v>
      </c>
      <c r="C1937" s="4" t="s">
        <v>5198</v>
      </c>
      <c r="D1937" s="4" t="s">
        <v>5199</v>
      </c>
      <c r="E1937" s="4" t="s">
        <v>324</v>
      </c>
      <c r="F1937" s="4" t="s">
        <v>5200</v>
      </c>
      <c r="G1937" s="4" t="s">
        <v>40</v>
      </c>
      <c r="H1937" s="4" t="s">
        <v>5201</v>
      </c>
      <c r="I1937" s="4" t="s">
        <v>3269</v>
      </c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 t="s">
        <v>53</v>
      </c>
      <c r="U1937" s="4" t="s">
        <v>52</v>
      </c>
      <c r="V1937" s="4">
        <v>27610</v>
      </c>
      <c r="W1937" s="4">
        <v>2700</v>
      </c>
      <c r="X1937" s="4">
        <v>2700</v>
      </c>
      <c r="Y1937" s="4">
        <v>6000</v>
      </c>
      <c r="Z1937" s="4">
        <v>1750</v>
      </c>
      <c r="AA1937" s="4" t="s">
        <v>42</v>
      </c>
      <c r="AB1937" s="4">
        <v>2700</v>
      </c>
    </row>
    <row r="1938" ht="30" customHeight="1" spans="1:28">
      <c r="A1938" s="4">
        <v>1932</v>
      </c>
      <c r="B1938" s="4" t="s">
        <v>5119</v>
      </c>
      <c r="C1938" s="4" t="s">
        <v>5198</v>
      </c>
      <c r="D1938" s="4" t="s">
        <v>5202</v>
      </c>
      <c r="E1938" s="4" t="s">
        <v>2297</v>
      </c>
      <c r="F1938" s="4" t="s">
        <v>5203</v>
      </c>
      <c r="G1938" s="4" t="s">
        <v>40</v>
      </c>
      <c r="H1938" s="4" t="s">
        <v>5202</v>
      </c>
      <c r="I1938" s="4" t="s">
        <v>2297</v>
      </c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 t="s">
        <v>53</v>
      </c>
      <c r="U1938" s="4" t="s">
        <v>52</v>
      </c>
      <c r="V1938" s="4">
        <v>32834</v>
      </c>
      <c r="W1938" s="4">
        <v>3000</v>
      </c>
      <c r="X1938" s="8">
        <v>3500</v>
      </c>
      <c r="Y1938" s="4">
        <v>4800</v>
      </c>
      <c r="Z1938" s="4"/>
      <c r="AA1938" s="4" t="s">
        <v>42</v>
      </c>
      <c r="AB1938" s="4">
        <v>3500</v>
      </c>
    </row>
    <row r="1939" ht="30" customHeight="1" spans="1:28">
      <c r="A1939" s="4">
        <v>1933</v>
      </c>
      <c r="B1939" s="4" t="s">
        <v>5119</v>
      </c>
      <c r="C1939" s="4" t="s">
        <v>5198</v>
      </c>
      <c r="D1939" s="4" t="s">
        <v>5202</v>
      </c>
      <c r="E1939" s="4" t="s">
        <v>2297</v>
      </c>
      <c r="F1939" s="4" t="s">
        <v>5203</v>
      </c>
      <c r="G1939" s="4" t="s">
        <v>40</v>
      </c>
      <c r="H1939" s="4" t="s">
        <v>5204</v>
      </c>
      <c r="I1939" s="4" t="s">
        <v>5163</v>
      </c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 t="s">
        <v>41</v>
      </c>
      <c r="U1939" s="4" t="s">
        <v>42</v>
      </c>
      <c r="V1939" s="4">
        <v>21643</v>
      </c>
      <c r="W1939" s="4">
        <v>500</v>
      </c>
      <c r="X1939" s="9"/>
      <c r="Y1939" s="4"/>
      <c r="Z1939" s="4"/>
      <c r="AA1939" s="4"/>
      <c r="AB1939" s="4"/>
    </row>
    <row r="1940" ht="30" customHeight="1" spans="1:28">
      <c r="A1940" s="4">
        <v>1934</v>
      </c>
      <c r="B1940" s="4" t="s">
        <v>5119</v>
      </c>
      <c r="C1940" s="4" t="s">
        <v>5198</v>
      </c>
      <c r="D1940" s="4" t="s">
        <v>5205</v>
      </c>
      <c r="E1940" s="4" t="s">
        <v>5206</v>
      </c>
      <c r="F1940" s="4" t="s">
        <v>5207</v>
      </c>
      <c r="G1940" s="4" t="s">
        <v>40</v>
      </c>
      <c r="H1940" s="4" t="s">
        <v>5208</v>
      </c>
      <c r="I1940" s="4" t="s">
        <v>5209</v>
      </c>
      <c r="J1940" s="4" t="s">
        <v>451</v>
      </c>
      <c r="K1940" s="4" t="s">
        <v>452</v>
      </c>
      <c r="L1940" s="4" t="s">
        <v>5210</v>
      </c>
      <c r="M1940" s="4" t="s">
        <v>152</v>
      </c>
      <c r="N1940" s="4" t="s">
        <v>3544</v>
      </c>
      <c r="O1940" s="4">
        <v>5</v>
      </c>
      <c r="P1940" s="4" t="s">
        <v>52</v>
      </c>
      <c r="Q1940" s="41"/>
      <c r="R1940" s="4">
        <v>800</v>
      </c>
      <c r="S1940" s="4">
        <v>800</v>
      </c>
      <c r="T1940" s="4" t="s">
        <v>53</v>
      </c>
      <c r="U1940" s="4" t="s">
        <v>42</v>
      </c>
      <c r="V1940" s="4">
        <v>12400</v>
      </c>
      <c r="W1940" s="4">
        <v>500</v>
      </c>
      <c r="X1940" s="4">
        <v>200</v>
      </c>
      <c r="Y1940" s="4">
        <v>10000</v>
      </c>
      <c r="Z1940" s="4">
        <v>14000</v>
      </c>
      <c r="AA1940" s="4" t="s">
        <v>52</v>
      </c>
      <c r="AB1940" s="4">
        <v>1000</v>
      </c>
    </row>
    <row r="1941" ht="30" customHeight="1" spans="1:28">
      <c r="A1941" s="4">
        <v>1935</v>
      </c>
      <c r="B1941" s="4" t="s">
        <v>5119</v>
      </c>
      <c r="C1941" s="4" t="s">
        <v>5198</v>
      </c>
      <c r="D1941" s="4" t="s">
        <v>5211</v>
      </c>
      <c r="E1941" s="4" t="s">
        <v>5166</v>
      </c>
      <c r="F1941" s="4" t="s">
        <v>5212</v>
      </c>
      <c r="G1941" s="4" t="s">
        <v>40</v>
      </c>
      <c r="H1941" s="4" t="s">
        <v>5213</v>
      </c>
      <c r="I1941" s="4" t="s">
        <v>5214</v>
      </c>
      <c r="J1941" s="4" t="s">
        <v>1312</v>
      </c>
      <c r="K1941" s="20"/>
      <c r="L1941" s="4" t="s">
        <v>5215</v>
      </c>
      <c r="M1941" s="4" t="s">
        <v>152</v>
      </c>
      <c r="N1941" s="40" t="s">
        <v>3444</v>
      </c>
      <c r="O1941" s="4">
        <v>12</v>
      </c>
      <c r="P1941" s="4"/>
      <c r="Q1941" s="4" t="s">
        <v>1505</v>
      </c>
      <c r="R1941" s="4">
        <v>1200</v>
      </c>
      <c r="S1941" s="4">
        <v>1200</v>
      </c>
      <c r="T1941" s="4" t="s">
        <v>53</v>
      </c>
      <c r="U1941" s="4" t="s">
        <v>52</v>
      </c>
      <c r="V1941" s="4">
        <v>188440</v>
      </c>
      <c r="W1941" s="4">
        <v>3200</v>
      </c>
      <c r="X1941" s="8">
        <v>6400</v>
      </c>
      <c r="Y1941" s="4">
        <v>10200</v>
      </c>
      <c r="Z1941" s="4">
        <v>2500</v>
      </c>
      <c r="AA1941" s="4" t="s">
        <v>42</v>
      </c>
      <c r="AB1941" s="4">
        <v>8800</v>
      </c>
    </row>
    <row r="1942" ht="30" customHeight="1" spans="1:28">
      <c r="A1942" s="4">
        <v>1936</v>
      </c>
      <c r="B1942" s="4" t="s">
        <v>5119</v>
      </c>
      <c r="C1942" s="4" t="s">
        <v>5198</v>
      </c>
      <c r="D1942" s="4" t="s">
        <v>5211</v>
      </c>
      <c r="E1942" s="4" t="s">
        <v>5166</v>
      </c>
      <c r="F1942" s="4" t="s">
        <v>5212</v>
      </c>
      <c r="G1942" s="4"/>
      <c r="H1942" s="4" t="s">
        <v>5216</v>
      </c>
      <c r="I1942" s="4" t="s">
        <v>5217</v>
      </c>
      <c r="J1942" s="4" t="s">
        <v>1312</v>
      </c>
      <c r="K1942" s="20"/>
      <c r="L1942" s="4" t="s">
        <v>5215</v>
      </c>
      <c r="M1942" s="4" t="s">
        <v>152</v>
      </c>
      <c r="N1942" s="40" t="s">
        <v>3444</v>
      </c>
      <c r="O1942" s="4">
        <v>12</v>
      </c>
      <c r="P1942" s="4"/>
      <c r="Q1942" s="4" t="s">
        <v>1505</v>
      </c>
      <c r="R1942" s="4">
        <v>1200</v>
      </c>
      <c r="S1942" s="4">
        <v>1200</v>
      </c>
      <c r="T1942" s="4" t="s">
        <v>53</v>
      </c>
      <c r="U1942" s="4" t="s">
        <v>52</v>
      </c>
      <c r="V1942" s="4">
        <v>102159</v>
      </c>
      <c r="W1942" s="4">
        <v>3200</v>
      </c>
      <c r="X1942" s="9"/>
      <c r="Y1942" s="4"/>
      <c r="Z1942" s="4"/>
      <c r="AA1942" s="4"/>
      <c r="AB1942" s="4"/>
    </row>
    <row r="1943" ht="30" customHeight="1" spans="1:28">
      <c r="A1943" s="4">
        <v>1937</v>
      </c>
      <c r="B1943" s="4" t="s">
        <v>5119</v>
      </c>
      <c r="C1943" s="4" t="s">
        <v>5198</v>
      </c>
      <c r="D1943" s="4" t="s">
        <v>5218</v>
      </c>
      <c r="E1943" s="4" t="s">
        <v>5219</v>
      </c>
      <c r="F1943" s="4" t="s">
        <v>5220</v>
      </c>
      <c r="G1943" s="4" t="s">
        <v>40</v>
      </c>
      <c r="H1943" s="4" t="s">
        <v>5221</v>
      </c>
      <c r="I1943" s="4" t="s">
        <v>298</v>
      </c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 t="s">
        <v>41</v>
      </c>
      <c r="U1943" s="4" t="s">
        <v>42</v>
      </c>
      <c r="V1943" s="4">
        <f>1000+2000+1000+2000+1000+1000+1000+3000+1000+1000+1000+1000+1000+2000+1000+2000+1000+1000+1600+1300+2000+2000+2000+1000+1800+4000+1600+2600+2300+1600+5600+2000+1800+4000+1600+2600+2300</f>
        <v>67700</v>
      </c>
      <c r="W1943" s="4">
        <v>800</v>
      </c>
      <c r="X1943" s="4">
        <v>800</v>
      </c>
      <c r="Y1943" s="4">
        <v>6000</v>
      </c>
      <c r="Z1943" s="4">
        <v>8750</v>
      </c>
      <c r="AA1943" s="4" t="s">
        <v>42</v>
      </c>
      <c r="AB1943" s="4">
        <v>800</v>
      </c>
    </row>
    <row r="1944" ht="30" customHeight="1" spans="1:28">
      <c r="A1944" s="4">
        <v>1938</v>
      </c>
      <c r="B1944" s="4" t="s">
        <v>5119</v>
      </c>
      <c r="C1944" s="4" t="s">
        <v>5222</v>
      </c>
      <c r="D1944" s="4" t="s">
        <v>5223</v>
      </c>
      <c r="E1944" s="4" t="s">
        <v>5134</v>
      </c>
      <c r="F1944" s="4" t="s">
        <v>5224</v>
      </c>
      <c r="G1944" s="4" t="s">
        <v>60</v>
      </c>
      <c r="H1944" s="4" t="s">
        <v>5225</v>
      </c>
      <c r="I1944" s="4" t="s">
        <v>301</v>
      </c>
      <c r="J1944" s="4" t="s">
        <v>5226</v>
      </c>
      <c r="K1944" s="4" t="s">
        <v>5226</v>
      </c>
      <c r="L1944" s="4" t="s">
        <v>5227</v>
      </c>
      <c r="M1944" s="4" t="s">
        <v>152</v>
      </c>
      <c r="N1944" s="4" t="s">
        <v>233</v>
      </c>
      <c r="O1944" s="4">
        <v>12</v>
      </c>
      <c r="P1944" s="4"/>
      <c r="Q1944" s="4" t="s">
        <v>52</v>
      </c>
      <c r="R1944" s="4">
        <v>1200</v>
      </c>
      <c r="S1944" s="4">
        <v>1200</v>
      </c>
      <c r="T1944" s="4" t="s">
        <v>53</v>
      </c>
      <c r="U1944" s="4" t="s">
        <v>52</v>
      </c>
      <c r="V1944" s="4">
        <v>90000</v>
      </c>
      <c r="W1944" s="4">
        <v>3200</v>
      </c>
      <c r="X1944" s="4">
        <v>3200</v>
      </c>
      <c r="Y1944" s="4"/>
      <c r="Z1944" s="4">
        <v>6000</v>
      </c>
      <c r="AA1944" s="4" t="s">
        <v>42</v>
      </c>
      <c r="AB1944" s="4">
        <v>4400</v>
      </c>
    </row>
    <row r="1945" ht="30" customHeight="1" spans="1:28">
      <c r="A1945" s="4">
        <v>1939</v>
      </c>
      <c r="B1945" s="4" t="s">
        <v>5119</v>
      </c>
      <c r="C1945" s="4" t="s">
        <v>5222</v>
      </c>
      <c r="D1945" s="4" t="s">
        <v>5228</v>
      </c>
      <c r="E1945" s="4" t="s">
        <v>5229</v>
      </c>
      <c r="F1945" s="4" t="s">
        <v>5230</v>
      </c>
      <c r="G1945" s="4" t="s">
        <v>40</v>
      </c>
      <c r="H1945" s="4" t="s">
        <v>5228</v>
      </c>
      <c r="I1945" s="4" t="s">
        <v>5229</v>
      </c>
      <c r="J1945" s="4" t="s">
        <v>47</v>
      </c>
      <c r="K1945" s="4" t="s">
        <v>902</v>
      </c>
      <c r="L1945" s="4" t="s">
        <v>5231</v>
      </c>
      <c r="M1945" s="4"/>
      <c r="N1945" s="4" t="s">
        <v>233</v>
      </c>
      <c r="O1945" s="4">
        <v>12</v>
      </c>
      <c r="P1945" s="4"/>
      <c r="Q1945" s="4" t="s">
        <v>52</v>
      </c>
      <c r="R1945" s="4"/>
      <c r="S1945" s="4"/>
      <c r="T1945" s="4" t="s">
        <v>53</v>
      </c>
      <c r="U1945" s="4" t="s">
        <v>52</v>
      </c>
      <c r="V1945" s="4">
        <v>42000</v>
      </c>
      <c r="W1945" s="4">
        <v>3000</v>
      </c>
      <c r="X1945" s="4">
        <v>7400</v>
      </c>
      <c r="Y1945" s="4">
        <v>4500</v>
      </c>
      <c r="Z1945" s="4"/>
      <c r="AA1945" s="4" t="s">
        <v>42</v>
      </c>
      <c r="AB1945" s="4">
        <v>7400</v>
      </c>
    </row>
    <row r="1946" ht="30" customHeight="1" spans="1:28">
      <c r="A1946" s="4">
        <v>1940</v>
      </c>
      <c r="B1946" s="4" t="s">
        <v>5119</v>
      </c>
      <c r="C1946" s="4" t="s">
        <v>5222</v>
      </c>
      <c r="D1946" s="4" t="s">
        <v>5228</v>
      </c>
      <c r="E1946" s="4" t="s">
        <v>5229</v>
      </c>
      <c r="F1946" s="4" t="s">
        <v>5230</v>
      </c>
      <c r="G1946" s="4" t="s">
        <v>40</v>
      </c>
      <c r="H1946" s="4" t="s">
        <v>5232</v>
      </c>
      <c r="I1946" s="4" t="s">
        <v>5233</v>
      </c>
      <c r="J1946" s="4" t="s">
        <v>667</v>
      </c>
      <c r="K1946" s="4" t="s">
        <v>4753</v>
      </c>
      <c r="L1946" s="4" t="s">
        <v>3619</v>
      </c>
      <c r="M1946" s="4" t="s">
        <v>152</v>
      </c>
      <c r="N1946" s="4" t="s">
        <v>233</v>
      </c>
      <c r="O1946" s="4">
        <v>12</v>
      </c>
      <c r="P1946" s="4"/>
      <c r="Q1946" s="4" t="s">
        <v>52</v>
      </c>
      <c r="R1946" s="4">
        <v>1200</v>
      </c>
      <c r="S1946" s="4">
        <v>1200</v>
      </c>
      <c r="T1946" s="4" t="s">
        <v>53</v>
      </c>
      <c r="U1946" s="4" t="s">
        <v>52</v>
      </c>
      <c r="V1946" s="4">
        <v>90000</v>
      </c>
      <c r="W1946" s="4">
        <v>3200</v>
      </c>
      <c r="X1946" s="4"/>
      <c r="Y1946" s="4"/>
      <c r="Z1946" s="4"/>
      <c r="AA1946" s="4"/>
      <c r="AB1946" s="4"/>
    </row>
    <row r="1947" ht="30" customHeight="1" spans="1:28">
      <c r="A1947" s="4">
        <v>1941</v>
      </c>
      <c r="B1947" s="4" t="s">
        <v>5119</v>
      </c>
      <c r="C1947" s="4" t="s">
        <v>5222</v>
      </c>
      <c r="D1947" s="4" t="s">
        <v>5234</v>
      </c>
      <c r="E1947" s="4" t="s">
        <v>5142</v>
      </c>
      <c r="F1947" s="4" t="s">
        <v>5235</v>
      </c>
      <c r="G1947" s="4" t="s">
        <v>40</v>
      </c>
      <c r="H1947" s="4" t="s">
        <v>5236</v>
      </c>
      <c r="I1947" s="4" t="s">
        <v>5237</v>
      </c>
      <c r="J1947" s="4" t="s">
        <v>47</v>
      </c>
      <c r="K1947" s="4" t="s">
        <v>902</v>
      </c>
      <c r="L1947" s="4" t="s">
        <v>5231</v>
      </c>
      <c r="M1947" s="4"/>
      <c r="N1947" s="4" t="s">
        <v>233</v>
      </c>
      <c r="O1947" s="4">
        <v>12</v>
      </c>
      <c r="P1947" s="4"/>
      <c r="Q1947" s="4" t="s">
        <v>52</v>
      </c>
      <c r="R1947" s="4"/>
      <c r="S1947" s="4"/>
      <c r="T1947" s="4" t="s">
        <v>53</v>
      </c>
      <c r="U1947" s="4" t="s">
        <v>52</v>
      </c>
      <c r="V1947" s="4">
        <v>26000</v>
      </c>
      <c r="W1947" s="4">
        <v>2700</v>
      </c>
      <c r="X1947" s="4">
        <v>2700</v>
      </c>
      <c r="Y1947" s="4"/>
      <c r="Z1947" s="4"/>
      <c r="AA1947" s="4" t="s">
        <v>42</v>
      </c>
      <c r="AB1947" s="4">
        <v>2700</v>
      </c>
    </row>
    <row r="1948" ht="30" customHeight="1" spans="1:28">
      <c r="A1948" s="4">
        <v>1942</v>
      </c>
      <c r="B1948" s="4" t="s">
        <v>5119</v>
      </c>
      <c r="C1948" s="4" t="s">
        <v>5222</v>
      </c>
      <c r="D1948" s="4" t="s">
        <v>5238</v>
      </c>
      <c r="E1948" s="4" t="s">
        <v>5239</v>
      </c>
      <c r="F1948" s="4" t="s">
        <v>5240</v>
      </c>
      <c r="G1948" s="4" t="s">
        <v>40</v>
      </c>
      <c r="H1948" s="4" t="s">
        <v>5238</v>
      </c>
      <c r="I1948" s="4" t="s">
        <v>5239</v>
      </c>
      <c r="J1948" s="4" t="s">
        <v>47</v>
      </c>
      <c r="K1948" s="4" t="s">
        <v>902</v>
      </c>
      <c r="L1948" s="4" t="s">
        <v>5231</v>
      </c>
      <c r="M1948" s="4"/>
      <c r="N1948" s="4" t="s">
        <v>233</v>
      </c>
      <c r="O1948" s="4">
        <v>12</v>
      </c>
      <c r="P1948" s="4"/>
      <c r="Q1948" s="4" t="s">
        <v>52</v>
      </c>
      <c r="R1948" s="4"/>
      <c r="S1948" s="4"/>
      <c r="T1948" s="4" t="s">
        <v>53</v>
      </c>
      <c r="U1948" s="4" t="s">
        <v>52</v>
      </c>
      <c r="V1948" s="4">
        <v>50400</v>
      </c>
      <c r="W1948" s="4">
        <v>3200</v>
      </c>
      <c r="X1948" s="4">
        <v>7600</v>
      </c>
      <c r="Y1948" s="4"/>
      <c r="Z1948" s="4"/>
      <c r="AA1948" s="4" t="s">
        <v>42</v>
      </c>
      <c r="AB1948" s="4">
        <v>7600</v>
      </c>
    </row>
    <row r="1949" ht="30" customHeight="1" spans="1:28">
      <c r="A1949" s="4">
        <v>1943</v>
      </c>
      <c r="B1949" s="4" t="s">
        <v>5119</v>
      </c>
      <c r="C1949" s="4" t="s">
        <v>5222</v>
      </c>
      <c r="D1949" s="4" t="s">
        <v>5238</v>
      </c>
      <c r="E1949" s="4" t="s">
        <v>5239</v>
      </c>
      <c r="F1949" s="4" t="s">
        <v>5240</v>
      </c>
      <c r="G1949" s="4" t="s">
        <v>40</v>
      </c>
      <c r="H1949" s="4" t="s">
        <v>5241</v>
      </c>
      <c r="I1949" s="4" t="s">
        <v>4562</v>
      </c>
      <c r="J1949" s="4" t="s">
        <v>149</v>
      </c>
      <c r="K1949" s="4" t="s">
        <v>150</v>
      </c>
      <c r="L1949" s="4" t="s">
        <v>151</v>
      </c>
      <c r="M1949" s="4" t="s">
        <v>152</v>
      </c>
      <c r="N1949" s="4" t="s">
        <v>233</v>
      </c>
      <c r="O1949" s="4">
        <v>12</v>
      </c>
      <c r="P1949" s="4"/>
      <c r="Q1949" s="4" t="s">
        <v>52</v>
      </c>
      <c r="R1949" s="4">
        <v>1200</v>
      </c>
      <c r="S1949" s="4">
        <v>1200</v>
      </c>
      <c r="T1949" s="4" t="s">
        <v>53</v>
      </c>
      <c r="U1949" s="4" t="s">
        <v>52</v>
      </c>
      <c r="V1949" s="4">
        <v>60000</v>
      </c>
      <c r="W1949" s="4">
        <v>3200</v>
      </c>
      <c r="X1949" s="4"/>
      <c r="Y1949" s="4"/>
      <c r="Z1949" s="4"/>
      <c r="AA1949" s="4"/>
      <c r="AB1949" s="4"/>
    </row>
    <row r="1950" ht="30" customHeight="1" spans="1:28">
      <c r="A1950" s="4">
        <v>1944</v>
      </c>
      <c r="B1950" s="4" t="s">
        <v>5242</v>
      </c>
      <c r="C1950" s="4" t="s">
        <v>5243</v>
      </c>
      <c r="D1950" s="4" t="s">
        <v>5244</v>
      </c>
      <c r="E1950" s="4" t="s">
        <v>5245</v>
      </c>
      <c r="F1950" s="4" t="s">
        <v>5246</v>
      </c>
      <c r="G1950" s="4" t="s">
        <v>40</v>
      </c>
      <c r="H1950" s="4" t="s">
        <v>5244</v>
      </c>
      <c r="I1950" s="4" t="s">
        <v>5245</v>
      </c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 t="s">
        <v>41</v>
      </c>
      <c r="U1950" s="4" t="s">
        <v>42</v>
      </c>
      <c r="V1950" s="4">
        <v>21170</v>
      </c>
      <c r="W1950" s="4">
        <v>500</v>
      </c>
      <c r="X1950" s="4">
        <v>500</v>
      </c>
      <c r="Y1950" s="4">
        <v>0</v>
      </c>
      <c r="Z1950" s="4">
        <v>0</v>
      </c>
      <c r="AA1950" s="4" t="s">
        <v>42</v>
      </c>
      <c r="AB1950" s="4">
        <v>500</v>
      </c>
    </row>
    <row r="1951" ht="30" customHeight="1" spans="1:28">
      <c r="A1951" s="4">
        <v>1945</v>
      </c>
      <c r="B1951" s="4" t="s">
        <v>5242</v>
      </c>
      <c r="C1951" s="4" t="s">
        <v>5243</v>
      </c>
      <c r="D1951" s="4" t="s">
        <v>5247</v>
      </c>
      <c r="E1951" s="34" t="s">
        <v>5248</v>
      </c>
      <c r="F1951" s="4" t="s">
        <v>5249</v>
      </c>
      <c r="G1951" s="4" t="s">
        <v>60</v>
      </c>
      <c r="H1951" s="4" t="s">
        <v>5250</v>
      </c>
      <c r="I1951" s="4" t="s">
        <v>5251</v>
      </c>
      <c r="J1951" s="4" t="s">
        <v>47</v>
      </c>
      <c r="K1951" s="4" t="s">
        <v>2015</v>
      </c>
      <c r="L1951" s="4" t="s">
        <v>5252</v>
      </c>
      <c r="M1951" s="4"/>
      <c r="N1951" s="4" t="s">
        <v>51</v>
      </c>
      <c r="O1951" s="4">
        <v>7</v>
      </c>
      <c r="P1951" s="4"/>
      <c r="Q1951" s="4" t="s">
        <v>1505</v>
      </c>
      <c r="R1951" s="4"/>
      <c r="S1951" s="4"/>
      <c r="T1951" s="4" t="s">
        <v>53</v>
      </c>
      <c r="U1951" s="4" t="s">
        <v>1505</v>
      </c>
      <c r="V1951" s="4">
        <v>11192</v>
      </c>
      <c r="W1951" s="4">
        <v>2500</v>
      </c>
      <c r="X1951" s="4">
        <v>2500</v>
      </c>
      <c r="Y1951" s="4">
        <v>6000</v>
      </c>
      <c r="Z1951" s="4">
        <v>0</v>
      </c>
      <c r="AA1951" s="4" t="s">
        <v>42</v>
      </c>
      <c r="AB1951" s="4">
        <v>2500</v>
      </c>
    </row>
    <row r="1952" ht="30" customHeight="1" spans="1:28">
      <c r="A1952" s="4">
        <v>1946</v>
      </c>
      <c r="B1952" s="4" t="s">
        <v>5242</v>
      </c>
      <c r="C1952" s="4" t="s">
        <v>5243</v>
      </c>
      <c r="D1952" s="4" t="s">
        <v>5247</v>
      </c>
      <c r="E1952" s="34" t="s">
        <v>5248</v>
      </c>
      <c r="F1952" s="4" t="s">
        <v>5249</v>
      </c>
      <c r="G1952" s="4"/>
      <c r="H1952" s="4" t="s">
        <v>5253</v>
      </c>
      <c r="I1952" s="4" t="s">
        <v>5254</v>
      </c>
      <c r="J1952" s="4" t="s">
        <v>47</v>
      </c>
      <c r="K1952" s="4" t="s">
        <v>48</v>
      </c>
      <c r="L1952" s="4"/>
      <c r="M1952" s="4" t="s">
        <v>50</v>
      </c>
      <c r="N1952" s="4" t="s">
        <v>56</v>
      </c>
      <c r="O1952" s="4">
        <v>10</v>
      </c>
      <c r="P1952" s="4"/>
      <c r="Q1952" s="4" t="s">
        <v>1505</v>
      </c>
      <c r="R1952" s="4">
        <v>400</v>
      </c>
      <c r="S1952" s="4">
        <v>400</v>
      </c>
      <c r="T1952" s="4" t="s">
        <v>53</v>
      </c>
      <c r="U1952" s="4" t="s">
        <v>1505</v>
      </c>
      <c r="V1952" s="4">
        <v>39243</v>
      </c>
      <c r="W1952" s="4">
        <v>3000</v>
      </c>
      <c r="X1952" s="4">
        <v>3000</v>
      </c>
      <c r="Y1952" s="4">
        <v>0</v>
      </c>
      <c r="Z1952" s="4">
        <v>0</v>
      </c>
      <c r="AA1952" s="4" t="s">
        <v>42</v>
      </c>
      <c r="AB1952" s="4">
        <v>3400</v>
      </c>
    </row>
    <row r="1953" ht="30" customHeight="1" spans="1:28">
      <c r="A1953" s="4">
        <v>1947</v>
      </c>
      <c r="B1953" s="4" t="s">
        <v>5242</v>
      </c>
      <c r="C1953" s="4" t="s">
        <v>5243</v>
      </c>
      <c r="D1953" s="4" t="s">
        <v>5255</v>
      </c>
      <c r="E1953" s="34" t="s">
        <v>5256</v>
      </c>
      <c r="F1953" s="4" t="s">
        <v>5257</v>
      </c>
      <c r="G1953" s="4" t="s">
        <v>60</v>
      </c>
      <c r="H1953" s="4" t="s">
        <v>2371</v>
      </c>
      <c r="I1953" s="4" t="s">
        <v>5258</v>
      </c>
      <c r="J1953" s="4" t="s">
        <v>149</v>
      </c>
      <c r="K1953" s="4" t="s">
        <v>150</v>
      </c>
      <c r="L1953" s="4"/>
      <c r="M1953" s="4" t="s">
        <v>152</v>
      </c>
      <c r="N1953" s="4" t="s">
        <v>51</v>
      </c>
      <c r="O1953" s="4">
        <v>9</v>
      </c>
      <c r="P1953" s="4"/>
      <c r="Q1953" s="4" t="s">
        <v>1505</v>
      </c>
      <c r="R1953" s="4">
        <v>1200</v>
      </c>
      <c r="S1953" s="4">
        <v>1200</v>
      </c>
      <c r="T1953" s="4" t="s">
        <v>53</v>
      </c>
      <c r="U1953" s="4" t="s">
        <v>42</v>
      </c>
      <c r="V1953" s="4">
        <v>45997</v>
      </c>
      <c r="W1953" s="4">
        <v>1000</v>
      </c>
      <c r="X1953" s="8">
        <v>2000</v>
      </c>
      <c r="Y1953" s="4">
        <v>0</v>
      </c>
      <c r="Z1953" s="4">
        <v>0</v>
      </c>
      <c r="AA1953" s="4" t="s">
        <v>42</v>
      </c>
      <c r="AB1953" s="4">
        <v>4400</v>
      </c>
    </row>
    <row r="1954" ht="30" customHeight="1" spans="1:28">
      <c r="A1954" s="4">
        <v>1948</v>
      </c>
      <c r="B1954" s="4" t="s">
        <v>5242</v>
      </c>
      <c r="C1954" s="4" t="s">
        <v>5243</v>
      </c>
      <c r="D1954" s="4" t="s">
        <v>5255</v>
      </c>
      <c r="E1954" s="34" t="s">
        <v>5256</v>
      </c>
      <c r="F1954" s="4" t="s">
        <v>5257</v>
      </c>
      <c r="G1954" s="4"/>
      <c r="H1954" s="4" t="s">
        <v>5259</v>
      </c>
      <c r="I1954" s="4" t="s">
        <v>5260</v>
      </c>
      <c r="J1954" s="4" t="s">
        <v>197</v>
      </c>
      <c r="K1954" s="4" t="s">
        <v>5261</v>
      </c>
      <c r="L1954" s="4" t="s">
        <v>5262</v>
      </c>
      <c r="M1954" s="4" t="s">
        <v>152</v>
      </c>
      <c r="N1954" s="4" t="s">
        <v>339</v>
      </c>
      <c r="O1954" s="4">
        <v>8</v>
      </c>
      <c r="P1954" s="4"/>
      <c r="Q1954" s="4" t="s">
        <v>1505</v>
      </c>
      <c r="R1954" s="4">
        <v>1200</v>
      </c>
      <c r="S1954" s="4">
        <v>1200</v>
      </c>
      <c r="T1954" s="4" t="s">
        <v>53</v>
      </c>
      <c r="U1954" s="4" t="s">
        <v>42</v>
      </c>
      <c r="V1954" s="4">
        <v>49556</v>
      </c>
      <c r="W1954" s="4">
        <v>1000</v>
      </c>
      <c r="X1954" s="9"/>
      <c r="Y1954" s="4"/>
      <c r="Z1954" s="4"/>
      <c r="AA1954" s="4"/>
      <c r="AB1954" s="4"/>
    </row>
    <row r="1955" ht="30" customHeight="1" spans="1:28">
      <c r="A1955" s="4">
        <v>1949</v>
      </c>
      <c r="B1955" s="4" t="s">
        <v>5242</v>
      </c>
      <c r="C1955" s="4" t="s">
        <v>5243</v>
      </c>
      <c r="D1955" s="4" t="s">
        <v>5263</v>
      </c>
      <c r="E1955" s="4" t="s">
        <v>5264</v>
      </c>
      <c r="F1955" s="4" t="s">
        <v>5265</v>
      </c>
      <c r="G1955" s="4" t="s">
        <v>60</v>
      </c>
      <c r="H1955" s="4" t="s">
        <v>5266</v>
      </c>
      <c r="I1955" s="4" t="s">
        <v>5254</v>
      </c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 t="s">
        <v>41</v>
      </c>
      <c r="U1955" s="4" t="s">
        <v>42</v>
      </c>
      <c r="V1955" s="4">
        <v>17395</v>
      </c>
      <c r="W1955" s="4">
        <v>500</v>
      </c>
      <c r="X1955" s="4">
        <v>500</v>
      </c>
      <c r="Y1955" s="4">
        <v>6000</v>
      </c>
      <c r="Z1955" s="4">
        <v>0</v>
      </c>
      <c r="AA1955" s="4" t="s">
        <v>42</v>
      </c>
      <c r="AB1955" s="4">
        <v>500</v>
      </c>
    </row>
    <row r="1956" ht="30" customHeight="1" spans="1:28">
      <c r="A1956" s="4">
        <v>1950</v>
      </c>
      <c r="B1956" s="4" t="s">
        <v>5242</v>
      </c>
      <c r="C1956" s="4" t="s">
        <v>5243</v>
      </c>
      <c r="D1956" s="4" t="s">
        <v>5267</v>
      </c>
      <c r="E1956" s="4" t="s">
        <v>5268</v>
      </c>
      <c r="F1956" s="4" t="s">
        <v>5269</v>
      </c>
      <c r="G1956" s="4" t="s">
        <v>40</v>
      </c>
      <c r="H1956" s="4" t="s">
        <v>5267</v>
      </c>
      <c r="I1956" s="4" t="s">
        <v>5268</v>
      </c>
      <c r="J1956" s="4" t="s">
        <v>47</v>
      </c>
      <c r="K1956" s="4" t="s">
        <v>2015</v>
      </c>
      <c r="L1956" s="4" t="s">
        <v>5252</v>
      </c>
      <c r="M1956" s="4"/>
      <c r="N1956" s="4" t="s">
        <v>1472</v>
      </c>
      <c r="O1956" s="4">
        <v>3</v>
      </c>
      <c r="P1956" s="4" t="s">
        <v>1505</v>
      </c>
      <c r="Q1956" s="4"/>
      <c r="R1956" s="4"/>
      <c r="S1956" s="4"/>
      <c r="T1956" s="4" t="s">
        <v>53</v>
      </c>
      <c r="U1956" s="4" t="s">
        <v>42</v>
      </c>
      <c r="V1956" s="4">
        <v>15000</v>
      </c>
      <c r="W1956" s="4">
        <v>700</v>
      </c>
      <c r="X1956" s="4">
        <v>700</v>
      </c>
      <c r="Y1956" s="4">
        <v>3660</v>
      </c>
      <c r="Z1956" s="4">
        <v>0</v>
      </c>
      <c r="AA1956" s="4" t="s">
        <v>42</v>
      </c>
      <c r="AB1956" s="4">
        <v>700</v>
      </c>
    </row>
    <row r="1957" ht="30" customHeight="1" spans="1:28">
      <c r="A1957" s="4">
        <v>1951</v>
      </c>
      <c r="B1957" s="4" t="s">
        <v>5242</v>
      </c>
      <c r="C1957" s="4" t="s">
        <v>5243</v>
      </c>
      <c r="D1957" s="4" t="s">
        <v>5270</v>
      </c>
      <c r="E1957" s="34" t="s">
        <v>4447</v>
      </c>
      <c r="F1957" s="4" t="s">
        <v>5271</v>
      </c>
      <c r="G1957" s="4" t="s">
        <v>40</v>
      </c>
      <c r="H1957" s="4" t="s">
        <v>5272</v>
      </c>
      <c r="I1957" s="4" t="s">
        <v>5273</v>
      </c>
      <c r="J1957" s="4" t="s">
        <v>1496</v>
      </c>
      <c r="K1957" s="4" t="s">
        <v>5274</v>
      </c>
      <c r="L1957" s="4"/>
      <c r="M1957" s="4" t="s">
        <v>152</v>
      </c>
      <c r="N1957" s="4" t="s">
        <v>5275</v>
      </c>
      <c r="O1957" s="4">
        <v>7</v>
      </c>
      <c r="P1957" s="4"/>
      <c r="Q1957" s="4" t="s">
        <v>1505</v>
      </c>
      <c r="R1957" s="4">
        <v>1200</v>
      </c>
      <c r="S1957" s="4">
        <v>1200</v>
      </c>
      <c r="T1957" s="4" t="s">
        <v>53</v>
      </c>
      <c r="U1957" s="4" t="s">
        <v>1505</v>
      </c>
      <c r="V1957" s="4">
        <v>32701</v>
      </c>
      <c r="W1957" s="4">
        <v>3000</v>
      </c>
      <c r="X1957" s="8">
        <v>6200</v>
      </c>
      <c r="Y1957" s="4">
        <v>6000</v>
      </c>
      <c r="Z1957" s="4">
        <v>0</v>
      </c>
      <c r="AA1957" s="4" t="s">
        <v>42</v>
      </c>
      <c r="AB1957" s="4">
        <v>8600</v>
      </c>
    </row>
    <row r="1958" ht="30" customHeight="1" spans="1:28">
      <c r="A1958" s="4">
        <v>1952</v>
      </c>
      <c r="B1958" s="4" t="s">
        <v>5242</v>
      </c>
      <c r="C1958" s="4" t="s">
        <v>5243</v>
      </c>
      <c r="D1958" s="4" t="s">
        <v>5270</v>
      </c>
      <c r="E1958" s="34" t="s">
        <v>4447</v>
      </c>
      <c r="F1958" s="4" t="s">
        <v>5271</v>
      </c>
      <c r="G1958" s="4"/>
      <c r="H1958" s="4" t="s">
        <v>5276</v>
      </c>
      <c r="I1958" s="4" t="s">
        <v>5277</v>
      </c>
      <c r="J1958" s="4" t="s">
        <v>1496</v>
      </c>
      <c r="K1958" s="4" t="s">
        <v>5274</v>
      </c>
      <c r="L1958" s="4"/>
      <c r="M1958" s="4" t="s">
        <v>152</v>
      </c>
      <c r="N1958" s="4" t="s">
        <v>5275</v>
      </c>
      <c r="O1958" s="4">
        <v>9</v>
      </c>
      <c r="P1958" s="4"/>
      <c r="Q1958" s="4" t="s">
        <v>1505</v>
      </c>
      <c r="R1958" s="4">
        <v>1200</v>
      </c>
      <c r="S1958" s="4">
        <v>1200</v>
      </c>
      <c r="T1958" s="4" t="s">
        <v>53</v>
      </c>
      <c r="U1958" s="4" t="s">
        <v>1505</v>
      </c>
      <c r="V1958" s="4">
        <v>74295</v>
      </c>
      <c r="W1958" s="4">
        <v>3200</v>
      </c>
      <c r="X1958" s="9"/>
      <c r="Y1958" s="4"/>
      <c r="Z1958" s="4"/>
      <c r="AA1958" s="4"/>
      <c r="AB1958" s="4"/>
    </row>
    <row r="1959" ht="30" customHeight="1" spans="1:28">
      <c r="A1959" s="4">
        <v>1953</v>
      </c>
      <c r="B1959" s="4" t="s">
        <v>5242</v>
      </c>
      <c r="C1959" s="4" t="s">
        <v>5243</v>
      </c>
      <c r="D1959" s="4" t="s">
        <v>5278</v>
      </c>
      <c r="E1959" s="34" t="s">
        <v>5279</v>
      </c>
      <c r="F1959" s="4" t="s">
        <v>5280</v>
      </c>
      <c r="G1959" s="4" t="s">
        <v>40</v>
      </c>
      <c r="H1959" s="4" t="s">
        <v>5281</v>
      </c>
      <c r="I1959" s="4" t="s">
        <v>5282</v>
      </c>
      <c r="J1959" s="4" t="s">
        <v>47</v>
      </c>
      <c r="K1959" s="4" t="s">
        <v>2015</v>
      </c>
      <c r="L1959" s="4" t="s">
        <v>5252</v>
      </c>
      <c r="M1959" s="4"/>
      <c r="N1959" s="4" t="s">
        <v>5283</v>
      </c>
      <c r="O1959" s="4">
        <v>9</v>
      </c>
      <c r="P1959" s="4"/>
      <c r="Q1959" s="4" t="s">
        <v>1505</v>
      </c>
      <c r="R1959" s="4"/>
      <c r="S1959" s="4"/>
      <c r="T1959" s="4" t="s">
        <v>53</v>
      </c>
      <c r="U1959" s="4" t="s">
        <v>1505</v>
      </c>
      <c r="V1959" s="4">
        <v>40207</v>
      </c>
      <c r="W1959" s="4">
        <v>3000</v>
      </c>
      <c r="X1959" s="4">
        <v>3000</v>
      </c>
      <c r="Y1959" s="4">
        <v>6000</v>
      </c>
      <c r="Z1959" s="4">
        <v>0</v>
      </c>
      <c r="AA1959" s="4" t="s">
        <v>42</v>
      </c>
      <c r="AB1959" s="4">
        <v>3000</v>
      </c>
    </row>
    <row r="1960" ht="30" customHeight="1" spans="1:28">
      <c r="A1960" s="4">
        <v>1954</v>
      </c>
      <c r="B1960" s="4" t="s">
        <v>5242</v>
      </c>
      <c r="C1960" s="4" t="s">
        <v>5243</v>
      </c>
      <c r="D1960" s="4" t="s">
        <v>5284</v>
      </c>
      <c r="E1960" s="34" t="s">
        <v>5285</v>
      </c>
      <c r="F1960" s="4" t="s">
        <v>5286</v>
      </c>
      <c r="G1960" s="4" t="s">
        <v>40</v>
      </c>
      <c r="H1960" s="4" t="s">
        <v>5284</v>
      </c>
      <c r="I1960" s="34" t="s">
        <v>5285</v>
      </c>
      <c r="J1960" s="4" t="s">
        <v>47</v>
      </c>
      <c r="K1960" s="4" t="s">
        <v>2015</v>
      </c>
      <c r="L1960" s="4" t="s">
        <v>5252</v>
      </c>
      <c r="M1960" s="4"/>
      <c r="N1960" s="4" t="s">
        <v>5287</v>
      </c>
      <c r="O1960" s="4">
        <v>6</v>
      </c>
      <c r="P1960" s="4"/>
      <c r="Q1960" s="4" t="s">
        <v>52</v>
      </c>
      <c r="R1960" s="4"/>
      <c r="S1960" s="4"/>
      <c r="T1960" s="4" t="s">
        <v>53</v>
      </c>
      <c r="U1960" s="4" t="s">
        <v>42</v>
      </c>
      <c r="V1960" s="4">
        <v>30000</v>
      </c>
      <c r="W1960" s="4">
        <v>1000</v>
      </c>
      <c r="X1960" s="8">
        <v>1700</v>
      </c>
      <c r="Y1960" s="4">
        <v>6000</v>
      </c>
      <c r="Z1960" s="4">
        <v>0</v>
      </c>
      <c r="AA1960" s="4" t="s">
        <v>42</v>
      </c>
      <c r="AB1960" s="4">
        <v>2100</v>
      </c>
    </row>
    <row r="1961" ht="30" customHeight="1" spans="1:28">
      <c r="A1961" s="4">
        <v>1955</v>
      </c>
      <c r="B1961" s="4" t="s">
        <v>5242</v>
      </c>
      <c r="C1961" s="4" t="s">
        <v>5243</v>
      </c>
      <c r="D1961" s="4" t="s">
        <v>5284</v>
      </c>
      <c r="E1961" s="34" t="s">
        <v>5285</v>
      </c>
      <c r="F1961" s="4" t="s">
        <v>5286</v>
      </c>
      <c r="G1961" s="4"/>
      <c r="H1961" s="4" t="s">
        <v>5288</v>
      </c>
      <c r="I1961" s="4" t="s">
        <v>5289</v>
      </c>
      <c r="J1961" s="4" t="s">
        <v>47</v>
      </c>
      <c r="K1961" s="4" t="s">
        <v>4728</v>
      </c>
      <c r="L1961" s="4"/>
      <c r="M1961" s="4" t="s">
        <v>50</v>
      </c>
      <c r="N1961" s="4" t="s">
        <v>194</v>
      </c>
      <c r="O1961" s="4">
        <v>7</v>
      </c>
      <c r="P1961" s="4"/>
      <c r="Q1961" s="4" t="s">
        <v>1505</v>
      </c>
      <c r="R1961" s="4">
        <v>400</v>
      </c>
      <c r="S1961" s="4">
        <v>400</v>
      </c>
      <c r="T1961" s="4" t="s">
        <v>53</v>
      </c>
      <c r="U1961" s="4" t="s">
        <v>42</v>
      </c>
      <c r="V1961" s="4">
        <v>23845</v>
      </c>
      <c r="W1961" s="4">
        <v>700</v>
      </c>
      <c r="X1961" s="9"/>
      <c r="Y1961" s="4"/>
      <c r="Z1961" s="4"/>
      <c r="AA1961" s="4"/>
      <c r="AB1961" s="4"/>
    </row>
    <row r="1962" ht="30" customHeight="1" spans="1:28">
      <c r="A1962" s="4">
        <v>1956</v>
      </c>
      <c r="B1962" s="4" t="s">
        <v>5242</v>
      </c>
      <c r="C1962" s="4" t="s">
        <v>5243</v>
      </c>
      <c r="D1962" s="4" t="s">
        <v>5290</v>
      </c>
      <c r="E1962" s="34" t="s">
        <v>5282</v>
      </c>
      <c r="F1962" s="4" t="s">
        <v>5291</v>
      </c>
      <c r="G1962" s="4" t="s">
        <v>40</v>
      </c>
      <c r="H1962" s="4" t="s">
        <v>5292</v>
      </c>
      <c r="I1962" s="4" t="s">
        <v>5293</v>
      </c>
      <c r="J1962" s="4" t="s">
        <v>47</v>
      </c>
      <c r="K1962" s="4" t="s">
        <v>2015</v>
      </c>
      <c r="L1962" s="4" t="s">
        <v>5252</v>
      </c>
      <c r="M1962" s="4"/>
      <c r="N1962" s="4" t="s">
        <v>5294</v>
      </c>
      <c r="O1962" s="4">
        <v>10</v>
      </c>
      <c r="P1962" s="4"/>
      <c r="Q1962" s="4" t="s">
        <v>1505</v>
      </c>
      <c r="R1962" s="4"/>
      <c r="S1962" s="4"/>
      <c r="T1962" s="4" t="s">
        <v>53</v>
      </c>
      <c r="U1962" s="4" t="s">
        <v>1505</v>
      </c>
      <c r="V1962" s="4">
        <v>34542</v>
      </c>
      <c r="W1962" s="4">
        <v>3000</v>
      </c>
      <c r="X1962" s="4">
        <v>3000</v>
      </c>
      <c r="Y1962" s="4">
        <v>6000</v>
      </c>
      <c r="Z1962" s="4">
        <v>0</v>
      </c>
      <c r="AA1962" s="4" t="s">
        <v>42</v>
      </c>
      <c r="AB1962" s="4">
        <v>3000</v>
      </c>
    </row>
    <row r="1963" ht="30" customHeight="1" spans="1:28">
      <c r="A1963" s="4">
        <v>1957</v>
      </c>
      <c r="B1963" s="4" t="s">
        <v>5242</v>
      </c>
      <c r="C1963" s="4" t="s">
        <v>5243</v>
      </c>
      <c r="D1963" s="4" t="s">
        <v>5295</v>
      </c>
      <c r="E1963" s="4" t="s">
        <v>5296</v>
      </c>
      <c r="F1963" s="4" t="s">
        <v>5297</v>
      </c>
      <c r="G1963" s="4" t="s">
        <v>40</v>
      </c>
      <c r="H1963" s="4" t="s">
        <v>5298</v>
      </c>
      <c r="I1963" s="4" t="s">
        <v>5299</v>
      </c>
      <c r="J1963" s="4" t="s">
        <v>478</v>
      </c>
      <c r="K1963" s="4" t="s">
        <v>5300</v>
      </c>
      <c r="L1963" s="4" t="s">
        <v>5301</v>
      </c>
      <c r="M1963" s="4" t="s">
        <v>152</v>
      </c>
      <c r="N1963" s="4" t="s">
        <v>56</v>
      </c>
      <c r="O1963" s="4">
        <v>10</v>
      </c>
      <c r="P1963" s="4"/>
      <c r="Q1963" s="4" t="s">
        <v>1505</v>
      </c>
      <c r="R1963" s="4">
        <v>1200</v>
      </c>
      <c r="S1963" s="4">
        <v>1200</v>
      </c>
      <c r="T1963" s="4" t="s">
        <v>53</v>
      </c>
      <c r="U1963" s="4" t="s">
        <v>1505</v>
      </c>
      <c r="V1963" s="4">
        <v>42076</v>
      </c>
      <c r="W1963" s="4">
        <v>3000</v>
      </c>
      <c r="X1963" s="4">
        <v>3000</v>
      </c>
      <c r="Y1963" s="4">
        <v>6000</v>
      </c>
      <c r="Z1963" s="4">
        <v>0</v>
      </c>
      <c r="AA1963" s="4" t="s">
        <v>42</v>
      </c>
      <c r="AB1963" s="4">
        <v>4200</v>
      </c>
    </row>
    <row r="1964" ht="30" customHeight="1" spans="1:28">
      <c r="A1964" s="4">
        <v>1958</v>
      </c>
      <c r="B1964" s="4" t="s">
        <v>5242</v>
      </c>
      <c r="C1964" s="4" t="s">
        <v>5302</v>
      </c>
      <c r="D1964" s="4" t="s">
        <v>5303</v>
      </c>
      <c r="E1964" s="4" t="s">
        <v>5304</v>
      </c>
      <c r="F1964" s="4" t="s">
        <v>5305</v>
      </c>
      <c r="G1964" s="4" t="s">
        <v>40</v>
      </c>
      <c r="H1964" s="4" t="s">
        <v>5303</v>
      </c>
      <c r="I1964" s="4" t="s">
        <v>5304</v>
      </c>
      <c r="J1964" s="4" t="s">
        <v>47</v>
      </c>
      <c r="K1964" s="4" t="s">
        <v>48</v>
      </c>
      <c r="L1964" s="4" t="s">
        <v>251</v>
      </c>
      <c r="M1964" s="4" t="s">
        <v>50</v>
      </c>
      <c r="N1964" s="4" t="s">
        <v>5175</v>
      </c>
      <c r="O1964" s="4">
        <v>12</v>
      </c>
      <c r="P1964" s="4"/>
      <c r="Q1964" s="4" t="s">
        <v>52</v>
      </c>
      <c r="R1964" s="4">
        <v>400</v>
      </c>
      <c r="S1964" s="4">
        <v>400</v>
      </c>
      <c r="T1964" s="4" t="s">
        <v>53</v>
      </c>
      <c r="U1964" s="4" t="s">
        <v>52</v>
      </c>
      <c r="V1964" s="4">
        <v>127545</v>
      </c>
      <c r="W1964" s="4">
        <v>3200</v>
      </c>
      <c r="X1964" s="4">
        <v>3200</v>
      </c>
      <c r="Y1964" s="4">
        <v>0</v>
      </c>
      <c r="Z1964" s="4">
        <v>0</v>
      </c>
      <c r="AA1964" s="4" t="s">
        <v>42</v>
      </c>
      <c r="AB1964" s="4">
        <v>3600</v>
      </c>
    </row>
    <row r="1965" ht="30" customHeight="1" spans="1:28">
      <c r="A1965" s="4">
        <v>1959</v>
      </c>
      <c r="B1965" s="4" t="s">
        <v>5242</v>
      </c>
      <c r="C1965" s="4" t="s">
        <v>5302</v>
      </c>
      <c r="D1965" s="4" t="s">
        <v>5306</v>
      </c>
      <c r="E1965" s="4" t="s">
        <v>5307</v>
      </c>
      <c r="F1965" s="4" t="s">
        <v>5308</v>
      </c>
      <c r="G1965" s="4" t="s">
        <v>40</v>
      </c>
      <c r="H1965" s="4" t="s">
        <v>5309</v>
      </c>
      <c r="I1965" s="4" t="s">
        <v>5310</v>
      </c>
      <c r="J1965" s="4" t="s">
        <v>47</v>
      </c>
      <c r="K1965" s="4" t="s">
        <v>48</v>
      </c>
      <c r="L1965" s="4" t="s">
        <v>251</v>
      </c>
      <c r="M1965" s="4" t="s">
        <v>50</v>
      </c>
      <c r="N1965" s="4" t="s">
        <v>5175</v>
      </c>
      <c r="O1965" s="4">
        <v>12</v>
      </c>
      <c r="P1965" s="4"/>
      <c r="Q1965" s="4" t="s">
        <v>52</v>
      </c>
      <c r="R1965" s="4">
        <v>400</v>
      </c>
      <c r="S1965" s="4">
        <v>400</v>
      </c>
      <c r="T1965" s="4" t="s">
        <v>53</v>
      </c>
      <c r="U1965" s="4" t="s">
        <v>52</v>
      </c>
      <c r="V1965" s="4">
        <v>21791</v>
      </c>
      <c r="W1965" s="4">
        <v>2700</v>
      </c>
      <c r="X1965" s="4">
        <v>2700</v>
      </c>
      <c r="Y1965" s="4">
        <v>0</v>
      </c>
      <c r="Z1965" s="4">
        <v>0</v>
      </c>
      <c r="AA1965" s="4" t="s">
        <v>42</v>
      </c>
      <c r="AB1965" s="4">
        <v>3100</v>
      </c>
    </row>
    <row r="1966" ht="30" customHeight="1" spans="1:28">
      <c r="A1966" s="4">
        <v>1960</v>
      </c>
      <c r="B1966" s="4" t="s">
        <v>5242</v>
      </c>
      <c r="C1966" s="4" t="s">
        <v>5311</v>
      </c>
      <c r="D1966" s="4" t="s">
        <v>5312</v>
      </c>
      <c r="E1966" s="5" t="s">
        <v>3647</v>
      </c>
      <c r="F1966" s="4" t="s">
        <v>5313</v>
      </c>
      <c r="G1966" s="4" t="s">
        <v>40</v>
      </c>
      <c r="H1966" s="4" t="s">
        <v>5312</v>
      </c>
      <c r="I1966" s="5" t="s">
        <v>3647</v>
      </c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 t="s">
        <v>41</v>
      </c>
      <c r="U1966" s="4" t="s">
        <v>42</v>
      </c>
      <c r="V1966" s="4">
        <v>36640</v>
      </c>
      <c r="W1966" s="4">
        <v>600</v>
      </c>
      <c r="X1966" s="4">
        <v>600</v>
      </c>
      <c r="Y1966" s="4">
        <v>0</v>
      </c>
      <c r="Z1966" s="4">
        <v>0</v>
      </c>
      <c r="AA1966" s="4" t="s">
        <v>42</v>
      </c>
      <c r="AB1966" s="4">
        <v>600</v>
      </c>
    </row>
    <row r="1967" ht="30" customHeight="1" spans="1:28">
      <c r="A1967" s="4">
        <v>1961</v>
      </c>
      <c r="B1967" s="4" t="s">
        <v>5242</v>
      </c>
      <c r="C1967" s="4" t="s">
        <v>5311</v>
      </c>
      <c r="D1967" s="4" t="s">
        <v>5314</v>
      </c>
      <c r="E1967" s="4" t="s">
        <v>3433</v>
      </c>
      <c r="F1967" s="4" t="s">
        <v>5315</v>
      </c>
      <c r="G1967" s="4" t="s">
        <v>40</v>
      </c>
      <c r="H1967" s="4" t="s">
        <v>5314</v>
      </c>
      <c r="I1967" s="4" t="s">
        <v>3433</v>
      </c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 t="s">
        <v>41</v>
      </c>
      <c r="U1967" s="4" t="s">
        <v>42</v>
      </c>
      <c r="V1967" s="4">
        <v>51830</v>
      </c>
      <c r="W1967" s="4">
        <v>800</v>
      </c>
      <c r="X1967" s="8">
        <v>7700</v>
      </c>
      <c r="Y1967" s="4">
        <v>0</v>
      </c>
      <c r="Z1967" s="4">
        <v>0</v>
      </c>
      <c r="AA1967" s="4" t="s">
        <v>42</v>
      </c>
      <c r="AB1967" s="4">
        <v>9700</v>
      </c>
    </row>
    <row r="1968" ht="30" customHeight="1" spans="1:28">
      <c r="A1968" s="4">
        <v>1962</v>
      </c>
      <c r="B1968" s="4" t="s">
        <v>5242</v>
      </c>
      <c r="C1968" s="4" t="s">
        <v>5311</v>
      </c>
      <c r="D1968" s="4" t="s">
        <v>5314</v>
      </c>
      <c r="E1968" s="4" t="s">
        <v>3433</v>
      </c>
      <c r="F1968" s="4" t="s">
        <v>5315</v>
      </c>
      <c r="G1968" s="4"/>
      <c r="H1968" s="4" t="s">
        <v>5316</v>
      </c>
      <c r="I1968" s="4" t="s">
        <v>3664</v>
      </c>
      <c r="J1968" s="4" t="s">
        <v>47</v>
      </c>
      <c r="K1968" s="4" t="s">
        <v>436</v>
      </c>
      <c r="L1968" s="4" t="s">
        <v>49</v>
      </c>
      <c r="M1968" s="4" t="s">
        <v>50</v>
      </c>
      <c r="N1968" s="4" t="s">
        <v>233</v>
      </c>
      <c r="O1968" s="4">
        <v>6</v>
      </c>
      <c r="P1968" s="4"/>
      <c r="Q1968" s="4" t="s">
        <v>52</v>
      </c>
      <c r="R1968" s="4">
        <v>400</v>
      </c>
      <c r="S1968" s="4">
        <v>400</v>
      </c>
      <c r="T1968" s="4" t="s">
        <v>53</v>
      </c>
      <c r="U1968" s="4" t="s">
        <v>42</v>
      </c>
      <c r="V1968" s="4">
        <v>15653.18</v>
      </c>
      <c r="W1968" s="4">
        <v>700</v>
      </c>
      <c r="X1968" s="10"/>
      <c r="Y1968" s="4"/>
      <c r="Z1968" s="4"/>
      <c r="AA1968" s="4"/>
      <c r="AB1968" s="4"/>
    </row>
    <row r="1969" ht="30" customHeight="1" spans="1:28">
      <c r="A1969" s="4">
        <v>1963</v>
      </c>
      <c r="B1969" s="4" t="s">
        <v>5242</v>
      </c>
      <c r="C1969" s="4" t="s">
        <v>5311</v>
      </c>
      <c r="D1969" s="4" t="s">
        <v>5314</v>
      </c>
      <c r="E1969" s="4" t="s">
        <v>3433</v>
      </c>
      <c r="F1969" s="4" t="s">
        <v>5315</v>
      </c>
      <c r="G1969" s="4"/>
      <c r="H1969" s="4" t="s">
        <v>5317</v>
      </c>
      <c r="I1969" s="4" t="s">
        <v>3829</v>
      </c>
      <c r="J1969" s="4" t="s">
        <v>47</v>
      </c>
      <c r="K1969" s="4" t="s">
        <v>436</v>
      </c>
      <c r="L1969" s="4" t="s">
        <v>1248</v>
      </c>
      <c r="M1969" s="4" t="s">
        <v>50</v>
      </c>
      <c r="N1969" s="4" t="s">
        <v>233</v>
      </c>
      <c r="O1969" s="4">
        <v>12</v>
      </c>
      <c r="P1969" s="4"/>
      <c r="Q1969" s="4" t="s">
        <v>52</v>
      </c>
      <c r="R1969" s="4">
        <v>400</v>
      </c>
      <c r="S1969" s="4">
        <v>400</v>
      </c>
      <c r="T1969" s="4" t="s">
        <v>53</v>
      </c>
      <c r="U1969" s="4" t="s">
        <v>52</v>
      </c>
      <c r="V1969" s="4">
        <v>58741.03</v>
      </c>
      <c r="W1969" s="4">
        <v>3200</v>
      </c>
      <c r="X1969" s="10"/>
      <c r="Y1969" s="4"/>
      <c r="Z1969" s="4"/>
      <c r="AA1969" s="4"/>
      <c r="AB1969" s="4"/>
    </row>
    <row r="1970" ht="30" customHeight="1" spans="1:28">
      <c r="A1970" s="4">
        <v>1964</v>
      </c>
      <c r="B1970" s="4" t="s">
        <v>5242</v>
      </c>
      <c r="C1970" s="4" t="s">
        <v>5311</v>
      </c>
      <c r="D1970" s="4" t="s">
        <v>5314</v>
      </c>
      <c r="E1970" s="4" t="s">
        <v>3433</v>
      </c>
      <c r="F1970" s="4" t="s">
        <v>5315</v>
      </c>
      <c r="G1970" s="4"/>
      <c r="H1970" s="4" t="s">
        <v>5318</v>
      </c>
      <c r="I1970" s="5" t="s">
        <v>4398</v>
      </c>
      <c r="J1970" s="4" t="s">
        <v>149</v>
      </c>
      <c r="K1970" s="4" t="s">
        <v>564</v>
      </c>
      <c r="L1970" s="4" t="s">
        <v>565</v>
      </c>
      <c r="M1970" s="4" t="s">
        <v>152</v>
      </c>
      <c r="N1970" s="4" t="s">
        <v>233</v>
      </c>
      <c r="O1970" s="4">
        <v>6</v>
      </c>
      <c r="P1970" s="4"/>
      <c r="Q1970" s="4" t="s">
        <v>52</v>
      </c>
      <c r="R1970" s="4">
        <v>1200</v>
      </c>
      <c r="S1970" s="4">
        <v>1200</v>
      </c>
      <c r="T1970" s="4" t="s">
        <v>53</v>
      </c>
      <c r="U1970" s="4" t="s">
        <v>52</v>
      </c>
      <c r="V1970" s="4">
        <v>32777.23</v>
      </c>
      <c r="W1970" s="4">
        <v>3000</v>
      </c>
      <c r="X1970" s="9"/>
      <c r="Y1970" s="4"/>
      <c r="Z1970" s="4"/>
      <c r="AA1970" s="4"/>
      <c r="AB1970" s="4"/>
    </row>
    <row r="1971" ht="30" customHeight="1" spans="1:28">
      <c r="A1971" s="4">
        <v>1965</v>
      </c>
      <c r="B1971" s="4" t="s">
        <v>5242</v>
      </c>
      <c r="C1971" s="4" t="s">
        <v>5311</v>
      </c>
      <c r="D1971" s="4" t="s">
        <v>1461</v>
      </c>
      <c r="E1971" s="5" t="s">
        <v>3473</v>
      </c>
      <c r="F1971" s="4" t="s">
        <v>5319</v>
      </c>
      <c r="G1971" s="4" t="s">
        <v>40</v>
      </c>
      <c r="H1971" s="4" t="s">
        <v>1461</v>
      </c>
      <c r="I1971" s="5" t="s">
        <v>3473</v>
      </c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 t="s">
        <v>41</v>
      </c>
      <c r="U1971" s="4" t="s">
        <v>42</v>
      </c>
      <c r="V1971" s="4">
        <v>52740</v>
      </c>
      <c r="W1971" s="4">
        <v>800</v>
      </c>
      <c r="X1971" s="8">
        <v>2500</v>
      </c>
      <c r="Y1971" s="4">
        <v>0</v>
      </c>
      <c r="Z1971" s="4">
        <v>0</v>
      </c>
      <c r="AA1971" s="4" t="s">
        <v>42</v>
      </c>
      <c r="AB1971" s="4">
        <v>3700</v>
      </c>
    </row>
    <row r="1972" ht="30" customHeight="1" spans="1:28">
      <c r="A1972" s="4">
        <v>1966</v>
      </c>
      <c r="B1972" s="4" t="s">
        <v>5242</v>
      </c>
      <c r="C1972" s="4" t="s">
        <v>5311</v>
      </c>
      <c r="D1972" s="4" t="s">
        <v>1461</v>
      </c>
      <c r="E1972" s="5" t="s">
        <v>3473</v>
      </c>
      <c r="F1972" s="4" t="s">
        <v>5319</v>
      </c>
      <c r="G1972" s="4"/>
      <c r="H1972" s="4" t="s">
        <v>5320</v>
      </c>
      <c r="I1972" s="5" t="s">
        <v>5321</v>
      </c>
      <c r="J1972" s="4" t="s">
        <v>321</v>
      </c>
      <c r="K1972" s="4"/>
      <c r="L1972" s="4"/>
      <c r="M1972" s="4" t="s">
        <v>152</v>
      </c>
      <c r="N1972" s="4" t="s">
        <v>233</v>
      </c>
      <c r="O1972" s="4">
        <v>12</v>
      </c>
      <c r="P1972" s="4"/>
      <c r="Q1972" s="4" t="s">
        <v>52</v>
      </c>
      <c r="R1972" s="4">
        <v>1200</v>
      </c>
      <c r="S1972" s="4">
        <v>1200</v>
      </c>
      <c r="T1972" s="4" t="s">
        <v>53</v>
      </c>
      <c r="U1972" s="4" t="s">
        <v>42</v>
      </c>
      <c r="V1972" s="4">
        <v>70000</v>
      </c>
      <c r="W1972" s="4">
        <v>1200</v>
      </c>
      <c r="X1972" s="10"/>
      <c r="Y1972" s="4"/>
      <c r="Z1972" s="4"/>
      <c r="AA1972" s="4"/>
      <c r="AB1972" s="4"/>
    </row>
    <row r="1973" ht="30" customHeight="1" spans="1:28">
      <c r="A1973" s="4">
        <v>1967</v>
      </c>
      <c r="B1973" s="4" t="s">
        <v>5242</v>
      </c>
      <c r="C1973" s="4" t="s">
        <v>5311</v>
      </c>
      <c r="D1973" s="4" t="s">
        <v>1461</v>
      </c>
      <c r="E1973" s="5" t="s">
        <v>3473</v>
      </c>
      <c r="F1973" s="4" t="s">
        <v>5319</v>
      </c>
      <c r="G1973" s="4"/>
      <c r="H1973" s="4" t="s">
        <v>846</v>
      </c>
      <c r="I1973" s="4" t="s">
        <v>5322</v>
      </c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 t="s">
        <v>41</v>
      </c>
      <c r="U1973" s="4" t="s">
        <v>42</v>
      </c>
      <c r="V1973" s="4">
        <v>16451</v>
      </c>
      <c r="W1973" s="4">
        <v>500</v>
      </c>
      <c r="X1973" s="9"/>
      <c r="Y1973" s="4"/>
      <c r="Z1973" s="4"/>
      <c r="AA1973" s="4"/>
      <c r="AB1973" s="4"/>
    </row>
    <row r="1974" ht="30" customHeight="1" spans="1:28">
      <c r="A1974" s="4">
        <v>1968</v>
      </c>
      <c r="B1974" s="4" t="s">
        <v>5242</v>
      </c>
      <c r="C1974" s="4" t="s">
        <v>5311</v>
      </c>
      <c r="D1974" s="4" t="s">
        <v>5323</v>
      </c>
      <c r="E1974" s="4" t="s">
        <v>3553</v>
      </c>
      <c r="F1974" s="4" t="s">
        <v>5324</v>
      </c>
      <c r="G1974" s="4" t="s">
        <v>40</v>
      </c>
      <c r="H1974" s="4" t="s">
        <v>5325</v>
      </c>
      <c r="I1974" s="4" t="s">
        <v>3508</v>
      </c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 t="s">
        <v>41</v>
      </c>
      <c r="U1974" s="4" t="s">
        <v>42</v>
      </c>
      <c r="V1974" s="4">
        <v>40680</v>
      </c>
      <c r="W1974" s="4">
        <v>600</v>
      </c>
      <c r="X1974" s="8">
        <v>1200</v>
      </c>
      <c r="Y1974" s="4">
        <v>0</v>
      </c>
      <c r="Z1974" s="4">
        <v>0</v>
      </c>
      <c r="AA1974" s="4" t="s">
        <v>42</v>
      </c>
      <c r="AB1974" s="4">
        <v>1200</v>
      </c>
    </row>
    <row r="1975" ht="30" customHeight="1" spans="1:28">
      <c r="A1975" s="4">
        <v>1969</v>
      </c>
      <c r="B1975" s="4" t="s">
        <v>5242</v>
      </c>
      <c r="C1975" s="4" t="s">
        <v>5311</v>
      </c>
      <c r="D1975" s="4" t="s">
        <v>5323</v>
      </c>
      <c r="E1975" s="4" t="s">
        <v>3553</v>
      </c>
      <c r="F1975" s="4" t="s">
        <v>5324</v>
      </c>
      <c r="G1975" s="4"/>
      <c r="H1975" s="4" t="s">
        <v>5326</v>
      </c>
      <c r="I1975" s="4" t="s">
        <v>3508</v>
      </c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 t="s">
        <v>41</v>
      </c>
      <c r="U1975" s="4" t="s">
        <v>42</v>
      </c>
      <c r="V1975" s="4">
        <v>42278</v>
      </c>
      <c r="W1975" s="4">
        <v>600</v>
      </c>
      <c r="X1975" s="9"/>
      <c r="Y1975" s="4"/>
      <c r="Z1975" s="4"/>
      <c r="AA1975" s="4"/>
      <c r="AB1975" s="4"/>
    </row>
    <row r="1976" ht="30" customHeight="1" spans="1:28">
      <c r="A1976" s="4">
        <v>1970</v>
      </c>
      <c r="B1976" s="4" t="s">
        <v>5242</v>
      </c>
      <c r="C1976" s="4" t="s">
        <v>5311</v>
      </c>
      <c r="D1976" s="4" t="s">
        <v>5177</v>
      </c>
      <c r="E1976" s="4" t="s">
        <v>3627</v>
      </c>
      <c r="F1976" s="4" t="s">
        <v>5327</v>
      </c>
      <c r="G1976" s="4" t="s">
        <v>40</v>
      </c>
      <c r="H1976" s="4" t="s">
        <v>5177</v>
      </c>
      <c r="I1976" s="4" t="s">
        <v>3627</v>
      </c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 t="s">
        <v>41</v>
      </c>
      <c r="U1976" s="4" t="s">
        <v>42</v>
      </c>
      <c r="V1976" s="4">
        <v>53860</v>
      </c>
      <c r="W1976" s="4">
        <v>800</v>
      </c>
      <c r="X1976" s="4">
        <v>800</v>
      </c>
      <c r="Y1976" s="4">
        <v>0</v>
      </c>
      <c r="Z1976" s="4">
        <v>0</v>
      </c>
      <c r="AA1976" s="4" t="s">
        <v>42</v>
      </c>
      <c r="AB1976" s="4">
        <v>800</v>
      </c>
    </row>
    <row r="1977" ht="30" customHeight="1" spans="1:28">
      <c r="A1977" s="4">
        <v>1971</v>
      </c>
      <c r="B1977" s="4" t="s">
        <v>5242</v>
      </c>
      <c r="C1977" s="4" t="s">
        <v>5311</v>
      </c>
      <c r="D1977" s="4" t="s">
        <v>2698</v>
      </c>
      <c r="E1977" s="4" t="s">
        <v>5328</v>
      </c>
      <c r="F1977" s="4" t="s">
        <v>1561</v>
      </c>
      <c r="G1977" s="4" t="s">
        <v>5329</v>
      </c>
      <c r="H1977" s="4" t="s">
        <v>2698</v>
      </c>
      <c r="I1977" s="4" t="s">
        <v>5328</v>
      </c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 t="s">
        <v>41</v>
      </c>
      <c r="U1977" s="4" t="s">
        <v>42</v>
      </c>
      <c r="V1977" s="4">
        <v>31786</v>
      </c>
      <c r="W1977" s="4">
        <v>600</v>
      </c>
      <c r="X1977" s="4">
        <v>600</v>
      </c>
      <c r="Y1977" s="4">
        <v>0</v>
      </c>
      <c r="Z1977" s="4">
        <v>15000</v>
      </c>
      <c r="AA1977" s="4" t="s">
        <v>42</v>
      </c>
      <c r="AB1977" s="4">
        <v>600</v>
      </c>
    </row>
    <row r="1978" ht="30" customHeight="1" spans="1:28">
      <c r="A1978" s="4">
        <v>1972</v>
      </c>
      <c r="B1978" s="4" t="s">
        <v>5242</v>
      </c>
      <c r="C1978" s="4" t="s">
        <v>5311</v>
      </c>
      <c r="D1978" s="4" t="s">
        <v>5330</v>
      </c>
      <c r="E1978" s="5" t="s">
        <v>3483</v>
      </c>
      <c r="F1978" s="4" t="s">
        <v>5331</v>
      </c>
      <c r="G1978" s="4" t="s">
        <v>40</v>
      </c>
      <c r="H1978" s="4" t="s">
        <v>5330</v>
      </c>
      <c r="I1978" s="5" t="s">
        <v>3483</v>
      </c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 t="s">
        <v>41</v>
      </c>
      <c r="U1978" s="4" t="s">
        <v>42</v>
      </c>
      <c r="V1978" s="4">
        <v>31621</v>
      </c>
      <c r="W1978" s="4">
        <v>600</v>
      </c>
      <c r="X1978" s="4">
        <v>600</v>
      </c>
      <c r="Y1978" s="4">
        <v>0</v>
      </c>
      <c r="Z1978" s="4">
        <v>18500</v>
      </c>
      <c r="AA1978" s="4" t="s">
        <v>42</v>
      </c>
      <c r="AB1978" s="4">
        <v>600</v>
      </c>
    </row>
    <row r="1979" ht="30" customHeight="1" spans="1:28">
      <c r="A1979" s="4">
        <v>1973</v>
      </c>
      <c r="B1979" s="4" t="s">
        <v>5242</v>
      </c>
      <c r="C1979" s="4" t="s">
        <v>5332</v>
      </c>
      <c r="D1979" s="4" t="s">
        <v>5333</v>
      </c>
      <c r="E1979" s="18" t="s">
        <v>5334</v>
      </c>
      <c r="F1979" s="4" t="s">
        <v>5335</v>
      </c>
      <c r="G1979" s="4" t="s">
        <v>40</v>
      </c>
      <c r="H1979" s="4" t="s">
        <v>5336</v>
      </c>
      <c r="I1979" s="5" t="s">
        <v>5337</v>
      </c>
      <c r="J1979" s="4" t="s">
        <v>824</v>
      </c>
      <c r="K1979" s="4" t="s">
        <v>824</v>
      </c>
      <c r="L1979" s="4" t="s">
        <v>5338</v>
      </c>
      <c r="M1979" s="4" t="s">
        <v>152</v>
      </c>
      <c r="N1979" s="4" t="s">
        <v>5339</v>
      </c>
      <c r="O1979" s="4">
        <v>9</v>
      </c>
      <c r="P1979" s="4"/>
      <c r="Q1979" s="4" t="s">
        <v>52</v>
      </c>
      <c r="R1979" s="4">
        <v>1200</v>
      </c>
      <c r="S1979" s="4">
        <v>1200</v>
      </c>
      <c r="T1979" s="4" t="s">
        <v>53</v>
      </c>
      <c r="U1979" s="4" t="s">
        <v>52</v>
      </c>
      <c r="V1979" s="4">
        <v>81698.24</v>
      </c>
      <c r="W1979" s="4">
        <v>3200</v>
      </c>
      <c r="X1979" s="4">
        <v>3200</v>
      </c>
      <c r="Y1979" s="4">
        <v>6000</v>
      </c>
      <c r="Z1979" s="4">
        <v>0</v>
      </c>
      <c r="AA1979" s="4" t="s">
        <v>42</v>
      </c>
      <c r="AB1979" s="4">
        <f>X1979+S1979</f>
        <v>4400</v>
      </c>
    </row>
    <row r="1980" ht="30" customHeight="1" spans="1:28">
      <c r="A1980" s="4">
        <v>1974</v>
      </c>
      <c r="B1980" s="4" t="s">
        <v>5242</v>
      </c>
      <c r="C1980" s="4" t="s">
        <v>5332</v>
      </c>
      <c r="D1980" s="4" t="s">
        <v>5340</v>
      </c>
      <c r="E1980" s="4" t="s">
        <v>5341</v>
      </c>
      <c r="F1980" s="4" t="s">
        <v>5342</v>
      </c>
      <c r="G1980" s="4" t="s">
        <v>40</v>
      </c>
      <c r="H1980" s="4" t="s">
        <v>5343</v>
      </c>
      <c r="I1980" s="5" t="s">
        <v>5344</v>
      </c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 t="s">
        <v>41</v>
      </c>
      <c r="U1980" s="4" t="s">
        <v>42</v>
      </c>
      <c r="V1980" s="4">
        <v>24436</v>
      </c>
      <c r="W1980" s="4">
        <v>500</v>
      </c>
      <c r="X1980" s="8">
        <v>4300</v>
      </c>
      <c r="Y1980" s="4">
        <v>0</v>
      </c>
      <c r="Z1980" s="4">
        <v>0</v>
      </c>
      <c r="AA1980" s="4" t="s">
        <v>42</v>
      </c>
      <c r="AB1980" s="4">
        <f>S1981+X1980+X1981+X1982</f>
        <v>5500</v>
      </c>
    </row>
    <row r="1981" ht="30" customHeight="1" spans="1:28">
      <c r="A1981" s="4">
        <v>1975</v>
      </c>
      <c r="B1981" s="4" t="s">
        <v>5242</v>
      </c>
      <c r="C1981" s="4" t="s">
        <v>5332</v>
      </c>
      <c r="D1981" s="4" t="s">
        <v>5340</v>
      </c>
      <c r="E1981" s="4" t="s">
        <v>5341</v>
      </c>
      <c r="F1981" s="4" t="s">
        <v>5342</v>
      </c>
      <c r="G1981" s="4"/>
      <c r="H1981" s="4" t="s">
        <v>5345</v>
      </c>
      <c r="I1981" s="5" t="s">
        <v>5346</v>
      </c>
      <c r="J1981" s="4" t="s">
        <v>1493</v>
      </c>
      <c r="K1981" s="4" t="s">
        <v>5347</v>
      </c>
      <c r="L1981" s="4" t="s">
        <v>5348</v>
      </c>
      <c r="M1981" s="4" t="s">
        <v>152</v>
      </c>
      <c r="N1981" s="4" t="s">
        <v>5349</v>
      </c>
      <c r="O1981" s="4">
        <v>9</v>
      </c>
      <c r="P1981" s="4"/>
      <c r="Q1981" s="4" t="s">
        <v>52</v>
      </c>
      <c r="R1981" s="4">
        <v>1200</v>
      </c>
      <c r="S1981" s="4">
        <v>1200</v>
      </c>
      <c r="T1981" s="4" t="s">
        <v>53</v>
      </c>
      <c r="U1981" s="4" t="s">
        <v>52</v>
      </c>
      <c r="V1981" s="4">
        <v>92362.08</v>
      </c>
      <c r="W1981" s="4">
        <v>3200</v>
      </c>
      <c r="X1981" s="10"/>
      <c r="Y1981" s="4"/>
      <c r="Z1981" s="4"/>
      <c r="AA1981" s="4"/>
      <c r="AB1981" s="4"/>
    </row>
    <row r="1982" ht="30" customHeight="1" spans="1:28">
      <c r="A1982" s="4">
        <v>1976</v>
      </c>
      <c r="B1982" s="4" t="s">
        <v>5242</v>
      </c>
      <c r="C1982" s="4" t="s">
        <v>5332</v>
      </c>
      <c r="D1982" s="4" t="s">
        <v>5340</v>
      </c>
      <c r="E1982" s="4" t="s">
        <v>5341</v>
      </c>
      <c r="F1982" s="4" t="s">
        <v>5342</v>
      </c>
      <c r="G1982" s="4"/>
      <c r="H1982" s="4" t="s">
        <v>5340</v>
      </c>
      <c r="I1982" s="5" t="s">
        <v>5341</v>
      </c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 t="s">
        <v>41</v>
      </c>
      <c r="U1982" s="4" t="s">
        <v>42</v>
      </c>
      <c r="V1982" s="4">
        <v>45995.13</v>
      </c>
      <c r="W1982" s="4">
        <v>600</v>
      </c>
      <c r="X1982" s="9"/>
      <c r="Y1982" s="4"/>
      <c r="Z1982" s="4"/>
      <c r="AA1982" s="4"/>
      <c r="AB1982" s="4"/>
    </row>
    <row r="1983" ht="30" customHeight="1" spans="1:28">
      <c r="A1983" s="4">
        <v>1977</v>
      </c>
      <c r="B1983" s="4" t="s">
        <v>5242</v>
      </c>
      <c r="C1983" s="4" t="s">
        <v>5332</v>
      </c>
      <c r="D1983" s="4" t="s">
        <v>5350</v>
      </c>
      <c r="E1983" s="4" t="s">
        <v>5351</v>
      </c>
      <c r="F1983" s="4" t="s">
        <v>5352</v>
      </c>
      <c r="G1983" s="4" t="s">
        <v>40</v>
      </c>
      <c r="H1983" s="4" t="s">
        <v>5353</v>
      </c>
      <c r="I1983" s="5" t="s">
        <v>5285</v>
      </c>
      <c r="J1983" s="4" t="s">
        <v>47</v>
      </c>
      <c r="K1983" s="4" t="s">
        <v>436</v>
      </c>
      <c r="L1983" s="4" t="s">
        <v>1471</v>
      </c>
      <c r="M1983" s="4" t="s">
        <v>50</v>
      </c>
      <c r="N1983" s="4" t="s">
        <v>5354</v>
      </c>
      <c r="O1983" s="4">
        <v>9</v>
      </c>
      <c r="P1983" s="4"/>
      <c r="Q1983" s="4" t="s">
        <v>52</v>
      </c>
      <c r="R1983" s="4">
        <v>400</v>
      </c>
      <c r="S1983" s="4">
        <v>400</v>
      </c>
      <c r="T1983" s="4" t="s">
        <v>53</v>
      </c>
      <c r="U1983" s="4" t="s">
        <v>52</v>
      </c>
      <c r="V1983" s="4">
        <v>101065.32</v>
      </c>
      <c r="W1983" s="4">
        <v>3200</v>
      </c>
      <c r="X1983" s="8">
        <v>6400</v>
      </c>
      <c r="Y1983" s="4">
        <v>6000</v>
      </c>
      <c r="Z1983" s="4">
        <v>0</v>
      </c>
      <c r="AA1983" s="4" t="s">
        <v>42</v>
      </c>
      <c r="AB1983" s="4">
        <f>S1983+S1984+X1983+X1984</f>
        <v>7200</v>
      </c>
    </row>
    <row r="1984" ht="30" customHeight="1" spans="1:28">
      <c r="A1984" s="4">
        <v>1978</v>
      </c>
      <c r="B1984" s="4" t="s">
        <v>5242</v>
      </c>
      <c r="C1984" s="4" t="s">
        <v>5332</v>
      </c>
      <c r="D1984" s="4" t="s">
        <v>5350</v>
      </c>
      <c r="E1984" s="4" t="s">
        <v>5351</v>
      </c>
      <c r="F1984" s="4" t="s">
        <v>5352</v>
      </c>
      <c r="G1984" s="4"/>
      <c r="H1984" s="4" t="s">
        <v>5355</v>
      </c>
      <c r="I1984" s="5" t="s">
        <v>5356</v>
      </c>
      <c r="J1984" s="4" t="s">
        <v>47</v>
      </c>
      <c r="K1984" s="4" t="s">
        <v>436</v>
      </c>
      <c r="L1984" s="4" t="s">
        <v>1471</v>
      </c>
      <c r="M1984" s="4" t="s">
        <v>50</v>
      </c>
      <c r="N1984" s="4" t="s">
        <v>5339</v>
      </c>
      <c r="O1984" s="4">
        <v>9</v>
      </c>
      <c r="P1984" s="4"/>
      <c r="Q1984" s="4" t="s">
        <v>52</v>
      </c>
      <c r="R1984" s="4">
        <v>400</v>
      </c>
      <c r="S1984" s="4">
        <v>400</v>
      </c>
      <c r="T1984" s="4" t="s">
        <v>53</v>
      </c>
      <c r="U1984" s="4" t="s">
        <v>52</v>
      </c>
      <c r="V1984" s="4">
        <v>61240.42</v>
      </c>
      <c r="W1984" s="4">
        <v>3200</v>
      </c>
      <c r="X1984" s="9"/>
      <c r="Y1984" s="4"/>
      <c r="Z1984" s="4"/>
      <c r="AA1984" s="4"/>
      <c r="AB1984" s="4"/>
    </row>
    <row r="1985" ht="30" customHeight="1" spans="1:28">
      <c r="A1985" s="4">
        <v>1979</v>
      </c>
      <c r="B1985" s="4" t="s">
        <v>5242</v>
      </c>
      <c r="C1985" s="4" t="s">
        <v>5332</v>
      </c>
      <c r="D1985" s="4" t="s">
        <v>5357</v>
      </c>
      <c r="E1985" s="4" t="s">
        <v>5282</v>
      </c>
      <c r="F1985" s="4" t="s">
        <v>5358</v>
      </c>
      <c r="G1985" s="4" t="s">
        <v>40</v>
      </c>
      <c r="H1985" s="4" t="s">
        <v>5359</v>
      </c>
      <c r="I1985" s="5" t="s">
        <v>5360</v>
      </c>
      <c r="J1985" s="4" t="s">
        <v>47</v>
      </c>
      <c r="K1985" s="4" t="s">
        <v>436</v>
      </c>
      <c r="L1985" s="4" t="s">
        <v>81</v>
      </c>
      <c r="M1985" s="4" t="s">
        <v>50</v>
      </c>
      <c r="N1985" s="4" t="s">
        <v>5361</v>
      </c>
      <c r="O1985" s="4">
        <v>11</v>
      </c>
      <c r="P1985" s="4"/>
      <c r="Q1985" s="4" t="s">
        <v>52</v>
      </c>
      <c r="R1985" s="4">
        <v>400</v>
      </c>
      <c r="S1985" s="4">
        <v>400</v>
      </c>
      <c r="T1985" s="4" t="s">
        <v>53</v>
      </c>
      <c r="U1985" s="4" t="s">
        <v>52</v>
      </c>
      <c r="V1985" s="4">
        <v>55203.32</v>
      </c>
      <c r="W1985" s="4">
        <v>3200</v>
      </c>
      <c r="X1985" s="4">
        <v>3200</v>
      </c>
      <c r="Y1985" s="4">
        <v>6000</v>
      </c>
      <c r="Z1985" s="4">
        <v>0</v>
      </c>
      <c r="AA1985" s="4" t="s">
        <v>42</v>
      </c>
      <c r="AB1985" s="4">
        <f t="shared" ref="AB1985:AB1990" si="131">X1985+S1985</f>
        <v>3600</v>
      </c>
    </row>
    <row r="1986" ht="30" customHeight="1" spans="1:28">
      <c r="A1986" s="4">
        <v>1980</v>
      </c>
      <c r="B1986" s="4" t="s">
        <v>5242</v>
      </c>
      <c r="C1986" s="4" t="s">
        <v>5332</v>
      </c>
      <c r="D1986" s="4" t="s">
        <v>5362</v>
      </c>
      <c r="E1986" s="18" t="s">
        <v>5282</v>
      </c>
      <c r="F1986" s="4" t="s">
        <v>5363</v>
      </c>
      <c r="G1986" s="4" t="s">
        <v>40</v>
      </c>
      <c r="H1986" s="4" t="s">
        <v>5364</v>
      </c>
      <c r="I1986" s="5" t="s">
        <v>5260</v>
      </c>
      <c r="J1986" s="4" t="s">
        <v>47</v>
      </c>
      <c r="K1986" s="4" t="s">
        <v>436</v>
      </c>
      <c r="L1986" s="4" t="s">
        <v>49</v>
      </c>
      <c r="M1986" s="4" t="s">
        <v>50</v>
      </c>
      <c r="N1986" s="4" t="s">
        <v>5349</v>
      </c>
      <c r="O1986" s="4">
        <v>9</v>
      </c>
      <c r="P1986" s="4"/>
      <c r="Q1986" s="4" t="s">
        <v>52</v>
      </c>
      <c r="R1986" s="4">
        <v>400</v>
      </c>
      <c r="S1986" s="4">
        <v>400</v>
      </c>
      <c r="T1986" s="4" t="s">
        <v>53</v>
      </c>
      <c r="U1986" s="4" t="s">
        <v>52</v>
      </c>
      <c r="V1986" s="4">
        <v>58500</v>
      </c>
      <c r="W1986" s="4">
        <v>3200</v>
      </c>
      <c r="X1986" s="4">
        <v>3200</v>
      </c>
      <c r="Y1986" s="4">
        <v>6000</v>
      </c>
      <c r="Z1986" s="4">
        <v>0</v>
      </c>
      <c r="AA1986" s="4" t="s">
        <v>42</v>
      </c>
      <c r="AB1986" s="4">
        <f t="shared" si="131"/>
        <v>3600</v>
      </c>
    </row>
    <row r="1987" ht="30" customHeight="1" spans="1:28">
      <c r="A1987" s="4">
        <v>1981</v>
      </c>
      <c r="B1987" s="4" t="s">
        <v>5242</v>
      </c>
      <c r="C1987" s="4" t="s">
        <v>5332</v>
      </c>
      <c r="D1987" s="4" t="s">
        <v>5365</v>
      </c>
      <c r="E1987" s="18" t="s">
        <v>5282</v>
      </c>
      <c r="F1987" s="4" t="s">
        <v>5366</v>
      </c>
      <c r="G1987" s="4" t="s">
        <v>40</v>
      </c>
      <c r="H1987" s="4" t="s">
        <v>5365</v>
      </c>
      <c r="I1987" s="18" t="s">
        <v>5282</v>
      </c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 t="s">
        <v>41</v>
      </c>
      <c r="U1987" s="4" t="s">
        <v>42</v>
      </c>
      <c r="V1987" s="4">
        <v>19850</v>
      </c>
      <c r="W1987" s="4">
        <v>500</v>
      </c>
      <c r="X1987" s="4">
        <v>500</v>
      </c>
      <c r="Y1987" s="4">
        <v>6000</v>
      </c>
      <c r="Z1987" s="4">
        <v>0</v>
      </c>
      <c r="AA1987" s="4" t="s">
        <v>42</v>
      </c>
      <c r="AB1987" s="4">
        <f>S1987+X1987</f>
        <v>500</v>
      </c>
    </row>
    <row r="1988" ht="30" customHeight="1" spans="1:28">
      <c r="A1988" s="4">
        <v>1982</v>
      </c>
      <c r="B1988" s="4" t="s">
        <v>5242</v>
      </c>
      <c r="C1988" s="4" t="s">
        <v>5332</v>
      </c>
      <c r="D1988" s="4" t="s">
        <v>5367</v>
      </c>
      <c r="E1988" s="4" t="s">
        <v>5285</v>
      </c>
      <c r="F1988" s="4" t="s">
        <v>5368</v>
      </c>
      <c r="G1988" s="4" t="s">
        <v>40</v>
      </c>
      <c r="H1988" s="4" t="s">
        <v>5369</v>
      </c>
      <c r="I1988" s="5" t="s">
        <v>5370</v>
      </c>
      <c r="J1988" s="4" t="s">
        <v>47</v>
      </c>
      <c r="K1988" s="4" t="s">
        <v>436</v>
      </c>
      <c r="L1988" s="4" t="s">
        <v>49</v>
      </c>
      <c r="M1988" s="4" t="s">
        <v>50</v>
      </c>
      <c r="N1988" s="4" t="s">
        <v>5349</v>
      </c>
      <c r="O1988" s="4">
        <v>9</v>
      </c>
      <c r="P1988" s="4"/>
      <c r="Q1988" s="4" t="s">
        <v>52</v>
      </c>
      <c r="R1988" s="4">
        <v>400</v>
      </c>
      <c r="S1988" s="4">
        <v>400</v>
      </c>
      <c r="T1988" s="4" t="s">
        <v>53</v>
      </c>
      <c r="U1988" s="4" t="s">
        <v>52</v>
      </c>
      <c r="V1988" s="4">
        <v>41710</v>
      </c>
      <c r="W1988" s="4">
        <v>3000</v>
      </c>
      <c r="X1988" s="4">
        <v>3000</v>
      </c>
      <c r="Y1988" s="4">
        <v>6000</v>
      </c>
      <c r="Z1988" s="4">
        <v>0</v>
      </c>
      <c r="AA1988" s="4" t="s">
        <v>42</v>
      </c>
      <c r="AB1988" s="4">
        <f>X1988+X1989+S1988+S1989</f>
        <v>7000</v>
      </c>
    </row>
    <row r="1989" ht="30" customHeight="1" spans="1:28">
      <c r="A1989" s="4">
        <v>1983</v>
      </c>
      <c r="B1989" s="4" t="s">
        <v>5242</v>
      </c>
      <c r="C1989" s="4" t="s">
        <v>5332</v>
      </c>
      <c r="D1989" s="4" t="s">
        <v>5367</v>
      </c>
      <c r="E1989" s="4" t="s">
        <v>5285</v>
      </c>
      <c r="F1989" s="4" t="s">
        <v>5368</v>
      </c>
      <c r="G1989" s="4" t="s">
        <v>40</v>
      </c>
      <c r="H1989" s="4" t="s">
        <v>5367</v>
      </c>
      <c r="I1989" s="5" t="s">
        <v>5285</v>
      </c>
      <c r="J1989" s="4" t="s">
        <v>47</v>
      </c>
      <c r="K1989" s="4" t="s">
        <v>436</v>
      </c>
      <c r="L1989" s="4" t="s">
        <v>49</v>
      </c>
      <c r="M1989" s="4" t="s">
        <v>50</v>
      </c>
      <c r="N1989" s="4" t="s">
        <v>5349</v>
      </c>
      <c r="O1989" s="4">
        <v>9</v>
      </c>
      <c r="P1989" s="4"/>
      <c r="Q1989" s="4" t="s">
        <v>52</v>
      </c>
      <c r="R1989" s="4">
        <v>400</v>
      </c>
      <c r="S1989" s="4">
        <v>400</v>
      </c>
      <c r="T1989" s="4" t="s">
        <v>53</v>
      </c>
      <c r="U1989" s="4" t="s">
        <v>52</v>
      </c>
      <c r="V1989" s="4">
        <v>64910</v>
      </c>
      <c r="W1989" s="4">
        <v>3200</v>
      </c>
      <c r="X1989" s="4">
        <v>3200</v>
      </c>
      <c r="Y1989" s="4"/>
      <c r="Z1989" s="4"/>
      <c r="AA1989" s="4"/>
      <c r="AB1989" s="4"/>
    </row>
    <row r="1990" ht="30" customHeight="1" spans="1:28">
      <c r="A1990" s="4">
        <v>1984</v>
      </c>
      <c r="B1990" s="4" t="s">
        <v>5242</v>
      </c>
      <c r="C1990" s="4" t="s">
        <v>5332</v>
      </c>
      <c r="D1990" s="4" t="s">
        <v>5371</v>
      </c>
      <c r="E1990" s="18" t="s">
        <v>5260</v>
      </c>
      <c r="F1990" s="4" t="s">
        <v>5372</v>
      </c>
      <c r="G1990" s="4" t="s">
        <v>40</v>
      </c>
      <c r="H1990" s="4" t="s">
        <v>5373</v>
      </c>
      <c r="I1990" s="5" t="s">
        <v>5374</v>
      </c>
      <c r="J1990" s="4" t="s">
        <v>47</v>
      </c>
      <c r="K1990" s="4" t="s">
        <v>5375</v>
      </c>
      <c r="L1990" s="4" t="s">
        <v>5376</v>
      </c>
      <c r="M1990" s="4" t="s">
        <v>50</v>
      </c>
      <c r="N1990" s="4" t="s">
        <v>5377</v>
      </c>
      <c r="O1990" s="4">
        <v>8</v>
      </c>
      <c r="P1990" s="4"/>
      <c r="Q1990" s="4" t="s">
        <v>52</v>
      </c>
      <c r="R1990" s="4">
        <v>400</v>
      </c>
      <c r="S1990" s="4">
        <v>400</v>
      </c>
      <c r="T1990" s="4" t="s">
        <v>53</v>
      </c>
      <c r="U1990" s="4" t="s">
        <v>52</v>
      </c>
      <c r="V1990" s="4">
        <v>58924.69</v>
      </c>
      <c r="W1990" s="4">
        <v>3200</v>
      </c>
      <c r="X1990" s="4">
        <v>3200</v>
      </c>
      <c r="Y1990" s="4">
        <v>5703</v>
      </c>
      <c r="Z1990" s="4">
        <v>0</v>
      </c>
      <c r="AA1990" s="4" t="s">
        <v>42</v>
      </c>
      <c r="AB1990" s="4">
        <f t="shared" si="131"/>
        <v>3600</v>
      </c>
    </row>
    <row r="1991" ht="30" customHeight="1" spans="1:28">
      <c r="A1991" s="4">
        <v>1985</v>
      </c>
      <c r="B1991" s="4" t="s">
        <v>5242</v>
      </c>
      <c r="C1991" s="4" t="s">
        <v>5332</v>
      </c>
      <c r="D1991" s="4" t="s">
        <v>5378</v>
      </c>
      <c r="E1991" s="18" t="s">
        <v>5260</v>
      </c>
      <c r="F1991" s="4" t="s">
        <v>5379</v>
      </c>
      <c r="G1991" s="4" t="s">
        <v>40</v>
      </c>
      <c r="H1991" s="4" t="s">
        <v>5378</v>
      </c>
      <c r="I1991" s="18" t="s">
        <v>5260</v>
      </c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 t="s">
        <v>41</v>
      </c>
      <c r="U1991" s="4" t="s">
        <v>42</v>
      </c>
      <c r="V1991" s="4">
        <v>10340</v>
      </c>
      <c r="W1991" s="4">
        <v>300</v>
      </c>
      <c r="X1991" s="4">
        <v>300</v>
      </c>
      <c r="Y1991" s="4">
        <v>6000</v>
      </c>
      <c r="Z1991" s="4">
        <v>0</v>
      </c>
      <c r="AA1991" s="4" t="s">
        <v>42</v>
      </c>
      <c r="AB1991" s="4">
        <f>S1991+X1991</f>
        <v>300</v>
      </c>
    </row>
    <row r="1992" ht="30" customHeight="1" spans="1:28">
      <c r="A1992" s="4">
        <v>1986</v>
      </c>
      <c r="B1992" s="4" t="s">
        <v>5242</v>
      </c>
      <c r="C1992" s="4" t="s">
        <v>5332</v>
      </c>
      <c r="D1992" s="4" t="s">
        <v>5380</v>
      </c>
      <c r="E1992" s="4" t="s">
        <v>5282</v>
      </c>
      <c r="F1992" s="4" t="s">
        <v>5381</v>
      </c>
      <c r="G1992" s="4" t="s">
        <v>40</v>
      </c>
      <c r="H1992" s="4" t="s">
        <v>5298</v>
      </c>
      <c r="I1992" s="5" t="s">
        <v>5307</v>
      </c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 t="s">
        <v>41</v>
      </c>
      <c r="U1992" s="4" t="s">
        <v>42</v>
      </c>
      <c r="V1992" s="4">
        <v>33750</v>
      </c>
      <c r="W1992" s="4">
        <v>600</v>
      </c>
      <c r="X1992" s="8">
        <v>3900</v>
      </c>
      <c r="Y1992" s="4">
        <v>0</v>
      </c>
      <c r="Z1992" s="4">
        <v>0</v>
      </c>
      <c r="AA1992" s="4" t="s">
        <v>42</v>
      </c>
      <c r="AB1992" s="4">
        <f>S1992+S1993+S1994+X1992+X1993+X1994</f>
        <v>4300</v>
      </c>
    </row>
    <row r="1993" ht="30" customHeight="1" spans="1:28">
      <c r="A1993" s="4">
        <v>1987</v>
      </c>
      <c r="B1993" s="4" t="s">
        <v>5242</v>
      </c>
      <c r="C1993" s="4" t="s">
        <v>5332</v>
      </c>
      <c r="D1993" s="4" t="s">
        <v>5380</v>
      </c>
      <c r="E1993" s="4" t="s">
        <v>5282</v>
      </c>
      <c r="F1993" s="4" t="s">
        <v>5381</v>
      </c>
      <c r="G1993" s="4"/>
      <c r="H1993" s="4" t="s">
        <v>5380</v>
      </c>
      <c r="I1993" s="5" t="s">
        <v>5282</v>
      </c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 t="s">
        <v>41</v>
      </c>
      <c r="U1993" s="4" t="s">
        <v>42</v>
      </c>
      <c r="V1993" s="4">
        <v>33750</v>
      </c>
      <c r="W1993" s="4">
        <v>600</v>
      </c>
      <c r="X1993" s="10"/>
      <c r="Y1993" s="4"/>
      <c r="Z1993" s="4"/>
      <c r="AA1993" s="4"/>
      <c r="AB1993" s="4"/>
    </row>
    <row r="1994" ht="30" customHeight="1" spans="1:28">
      <c r="A1994" s="4">
        <v>1988</v>
      </c>
      <c r="B1994" s="4" t="s">
        <v>5242</v>
      </c>
      <c r="C1994" s="4" t="s">
        <v>5332</v>
      </c>
      <c r="D1994" s="4" t="s">
        <v>5380</v>
      </c>
      <c r="E1994" s="4" t="s">
        <v>5282</v>
      </c>
      <c r="F1994" s="4" t="s">
        <v>5381</v>
      </c>
      <c r="G1994" s="4"/>
      <c r="H1994" s="4" t="s">
        <v>5382</v>
      </c>
      <c r="I1994" s="5" t="s">
        <v>5279</v>
      </c>
      <c r="J1994" s="4" t="s">
        <v>47</v>
      </c>
      <c r="K1994" s="4" t="s">
        <v>436</v>
      </c>
      <c r="L1994" s="4" t="s">
        <v>49</v>
      </c>
      <c r="M1994" s="4" t="s">
        <v>50</v>
      </c>
      <c r="N1994" s="4" t="s">
        <v>5354</v>
      </c>
      <c r="O1994" s="4">
        <v>9</v>
      </c>
      <c r="P1994" s="4"/>
      <c r="Q1994" s="4" t="s">
        <v>52</v>
      </c>
      <c r="R1994" s="4">
        <v>400</v>
      </c>
      <c r="S1994" s="4">
        <v>400</v>
      </c>
      <c r="T1994" s="4" t="s">
        <v>53</v>
      </c>
      <c r="U1994" s="4" t="s">
        <v>52</v>
      </c>
      <c r="V1994" s="4">
        <v>26744.26</v>
      </c>
      <c r="W1994" s="4">
        <v>2700</v>
      </c>
      <c r="X1994" s="9"/>
      <c r="Y1994" s="4"/>
      <c r="Z1994" s="4"/>
      <c r="AA1994" s="4"/>
      <c r="AB1994" s="4"/>
    </row>
    <row r="1995" ht="30" customHeight="1" spans="1:28">
      <c r="A1995" s="4">
        <v>1989</v>
      </c>
      <c r="B1995" s="4" t="s">
        <v>5242</v>
      </c>
      <c r="C1995" s="4" t="s">
        <v>5332</v>
      </c>
      <c r="D1995" s="4" t="s">
        <v>5383</v>
      </c>
      <c r="E1995" s="4" t="s">
        <v>5356</v>
      </c>
      <c r="F1995" s="4" t="s">
        <v>5384</v>
      </c>
      <c r="G1995" s="4" t="s">
        <v>40</v>
      </c>
      <c r="H1995" s="4" t="s">
        <v>5383</v>
      </c>
      <c r="I1995" s="4" t="s">
        <v>5356</v>
      </c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 t="s">
        <v>41</v>
      </c>
      <c r="U1995" s="4" t="s">
        <v>42</v>
      </c>
      <c r="V1995" s="4">
        <v>19600</v>
      </c>
      <c r="W1995" s="4">
        <v>500</v>
      </c>
      <c r="X1995" s="8">
        <v>800</v>
      </c>
      <c r="Y1995" s="4">
        <v>300</v>
      </c>
      <c r="Z1995" s="4">
        <v>7000</v>
      </c>
      <c r="AA1995" s="4" t="s">
        <v>42</v>
      </c>
      <c r="AB1995" s="4">
        <f>X1995+X1996</f>
        <v>800</v>
      </c>
    </row>
    <row r="1996" ht="30" customHeight="1" spans="1:28">
      <c r="A1996" s="4">
        <v>1990</v>
      </c>
      <c r="B1996" s="4" t="s">
        <v>5242</v>
      </c>
      <c r="C1996" s="4" t="s">
        <v>5332</v>
      </c>
      <c r="D1996" s="4" t="s">
        <v>5383</v>
      </c>
      <c r="E1996" s="4" t="s">
        <v>5356</v>
      </c>
      <c r="F1996" s="4" t="s">
        <v>5384</v>
      </c>
      <c r="G1996" s="4"/>
      <c r="H1996" s="4" t="s">
        <v>5345</v>
      </c>
      <c r="I1996" s="5" t="s">
        <v>5360</v>
      </c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 t="s">
        <v>41</v>
      </c>
      <c r="U1996" s="4" t="s">
        <v>42</v>
      </c>
      <c r="V1996" s="4">
        <v>14985</v>
      </c>
      <c r="W1996" s="4">
        <v>300</v>
      </c>
      <c r="X1996" s="9"/>
      <c r="Y1996" s="4"/>
      <c r="Z1996" s="4"/>
      <c r="AA1996" s="4"/>
      <c r="AB1996" s="4"/>
    </row>
    <row r="1997" ht="30" customHeight="1" spans="1:28">
      <c r="A1997" s="4">
        <v>1991</v>
      </c>
      <c r="B1997" s="4" t="s">
        <v>5242</v>
      </c>
      <c r="C1997" s="4" t="s">
        <v>5332</v>
      </c>
      <c r="D1997" s="4" t="s">
        <v>5385</v>
      </c>
      <c r="E1997" s="4" t="s">
        <v>5360</v>
      </c>
      <c r="F1997" s="4" t="s">
        <v>5386</v>
      </c>
      <c r="G1997" s="4" t="s">
        <v>40</v>
      </c>
      <c r="H1997" s="4" t="s">
        <v>5385</v>
      </c>
      <c r="I1997" s="5" t="s">
        <v>5360</v>
      </c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 t="s">
        <v>41</v>
      </c>
      <c r="U1997" s="4" t="s">
        <v>42</v>
      </c>
      <c r="V1997" s="4">
        <v>12600</v>
      </c>
      <c r="W1997" s="4">
        <v>300</v>
      </c>
      <c r="X1997" s="8">
        <v>3300</v>
      </c>
      <c r="Y1997" s="4">
        <v>6000</v>
      </c>
      <c r="Z1997" s="4">
        <v>9500</v>
      </c>
      <c r="AA1997" s="4" t="s">
        <v>42</v>
      </c>
      <c r="AB1997" s="4">
        <f>X1997+X1998+S1998</f>
        <v>3700</v>
      </c>
    </row>
    <row r="1998" ht="30" customHeight="1" spans="1:28">
      <c r="A1998" s="4">
        <v>1992</v>
      </c>
      <c r="B1998" s="4" t="s">
        <v>5242</v>
      </c>
      <c r="C1998" s="4" t="s">
        <v>5332</v>
      </c>
      <c r="D1998" s="4" t="s">
        <v>5385</v>
      </c>
      <c r="E1998" s="4" t="s">
        <v>5360</v>
      </c>
      <c r="F1998" s="4" t="s">
        <v>5386</v>
      </c>
      <c r="G1998" s="4"/>
      <c r="H1998" s="4" t="s">
        <v>5387</v>
      </c>
      <c r="I1998" s="5" t="s">
        <v>5388</v>
      </c>
      <c r="J1998" s="4" t="s">
        <v>47</v>
      </c>
      <c r="K1998" s="4" t="s">
        <v>436</v>
      </c>
      <c r="L1998" s="4" t="s">
        <v>251</v>
      </c>
      <c r="M1998" s="4" t="s">
        <v>50</v>
      </c>
      <c r="N1998" s="4" t="s">
        <v>5349</v>
      </c>
      <c r="O1998" s="4">
        <v>9</v>
      </c>
      <c r="P1998" s="4"/>
      <c r="Q1998" s="4" t="s">
        <v>52</v>
      </c>
      <c r="R1998" s="4">
        <v>400</v>
      </c>
      <c r="S1998" s="4">
        <v>400</v>
      </c>
      <c r="T1998" s="4" t="s">
        <v>53</v>
      </c>
      <c r="U1998" s="4" t="s">
        <v>52</v>
      </c>
      <c r="V1998" s="4">
        <v>31900.81</v>
      </c>
      <c r="W1998" s="4">
        <v>3000</v>
      </c>
      <c r="X1998" s="9"/>
      <c r="Y1998" s="4"/>
      <c r="Z1998" s="4"/>
      <c r="AA1998" s="4"/>
      <c r="AB1998" s="4"/>
    </row>
    <row r="1999" ht="30" customHeight="1" spans="1:28">
      <c r="A1999" s="4">
        <v>1993</v>
      </c>
      <c r="B1999" s="4" t="s">
        <v>5242</v>
      </c>
      <c r="C1999" s="4" t="s">
        <v>5332</v>
      </c>
      <c r="D1999" s="4" t="s">
        <v>5389</v>
      </c>
      <c r="E1999" s="18" t="s">
        <v>5282</v>
      </c>
      <c r="F1999" s="4" t="s">
        <v>5390</v>
      </c>
      <c r="G1999" s="4" t="s">
        <v>40</v>
      </c>
      <c r="H1999" s="4" t="s">
        <v>5391</v>
      </c>
      <c r="I1999" s="5" t="s">
        <v>5282</v>
      </c>
      <c r="J1999" s="4" t="s">
        <v>47</v>
      </c>
      <c r="K1999" s="4" t="s">
        <v>2015</v>
      </c>
      <c r="L1999" s="4" t="s">
        <v>5252</v>
      </c>
      <c r="M1999" s="4"/>
      <c r="N1999" s="4" t="s">
        <v>5392</v>
      </c>
      <c r="O1999" s="4">
        <v>9</v>
      </c>
      <c r="P1999" s="4"/>
      <c r="Q1999" s="4" t="s">
        <v>52</v>
      </c>
      <c r="R1999" s="4"/>
      <c r="S1999" s="4"/>
      <c r="T1999" s="4" t="s">
        <v>53</v>
      </c>
      <c r="U1999" s="4" t="s">
        <v>42</v>
      </c>
      <c r="V1999" s="4">
        <v>22350</v>
      </c>
      <c r="W1999" s="4">
        <v>700</v>
      </c>
      <c r="X1999" s="4">
        <v>700</v>
      </c>
      <c r="Y1999" s="4">
        <v>6000</v>
      </c>
      <c r="Z1999" s="4">
        <v>0</v>
      </c>
      <c r="AA1999" s="4" t="s">
        <v>42</v>
      </c>
      <c r="AB1999" s="4">
        <f>S1999+X1999</f>
        <v>700</v>
      </c>
    </row>
    <row r="2000" ht="30" customHeight="1" spans="1:28">
      <c r="A2000" s="4">
        <v>1994</v>
      </c>
      <c r="B2000" s="4" t="s">
        <v>5242</v>
      </c>
      <c r="C2000" s="4" t="s">
        <v>5332</v>
      </c>
      <c r="D2000" s="4" t="s">
        <v>5393</v>
      </c>
      <c r="E2000" s="4" t="s">
        <v>5264</v>
      </c>
      <c r="F2000" s="4" t="s">
        <v>5394</v>
      </c>
      <c r="G2000" s="4" t="s">
        <v>40</v>
      </c>
      <c r="H2000" s="4" t="s">
        <v>5393</v>
      </c>
      <c r="I2000" s="4" t="s">
        <v>5264</v>
      </c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 t="s">
        <v>41</v>
      </c>
      <c r="U2000" s="4" t="s">
        <v>42</v>
      </c>
      <c r="V2000" s="4">
        <v>10000</v>
      </c>
      <c r="W2000" s="4">
        <v>300</v>
      </c>
      <c r="X2000" s="4">
        <v>300</v>
      </c>
      <c r="Y2000" s="4">
        <v>4200</v>
      </c>
      <c r="Z2000" s="4">
        <v>16000</v>
      </c>
      <c r="AA2000" s="4" t="s">
        <v>42</v>
      </c>
      <c r="AB2000" s="4">
        <f>S2000+X2000</f>
        <v>300</v>
      </c>
    </row>
    <row r="2001" ht="30" customHeight="1" spans="1:28">
      <c r="A2001" s="4">
        <v>1995</v>
      </c>
      <c r="B2001" s="4" t="s">
        <v>5242</v>
      </c>
      <c r="C2001" s="4" t="s">
        <v>5332</v>
      </c>
      <c r="D2001" s="4" t="s">
        <v>5395</v>
      </c>
      <c r="E2001" s="4" t="s">
        <v>5356</v>
      </c>
      <c r="F2001" s="4" t="s">
        <v>5396</v>
      </c>
      <c r="G2001" s="4" t="s">
        <v>40</v>
      </c>
      <c r="H2001" s="4" t="s">
        <v>5397</v>
      </c>
      <c r="I2001" s="5" t="s">
        <v>5285</v>
      </c>
      <c r="J2001" s="4" t="s">
        <v>1393</v>
      </c>
      <c r="K2001" s="4" t="s">
        <v>5398</v>
      </c>
      <c r="L2001" s="4" t="s">
        <v>5139</v>
      </c>
      <c r="M2001" s="4" t="s">
        <v>152</v>
      </c>
      <c r="N2001" s="4" t="s">
        <v>5399</v>
      </c>
      <c r="O2001" s="4">
        <v>6</v>
      </c>
      <c r="P2001" s="4"/>
      <c r="Q2001" s="4" t="s">
        <v>52</v>
      </c>
      <c r="R2001" s="4">
        <v>1200</v>
      </c>
      <c r="S2001" s="4">
        <v>1200</v>
      </c>
      <c r="T2001" s="4" t="s">
        <v>53</v>
      </c>
      <c r="U2001" s="4" t="s">
        <v>52</v>
      </c>
      <c r="V2001" s="4">
        <v>44199</v>
      </c>
      <c r="W2001" s="4">
        <v>3000</v>
      </c>
      <c r="X2001" s="8">
        <v>3800</v>
      </c>
      <c r="Y2001" s="4">
        <v>3300</v>
      </c>
      <c r="Z2001" s="4">
        <v>5000</v>
      </c>
      <c r="AA2001" s="4" t="s">
        <v>42</v>
      </c>
      <c r="AB2001" s="4">
        <f>X2001+X2002+S2001+S2002</f>
        <v>5000</v>
      </c>
    </row>
    <row r="2002" ht="30" customHeight="1" spans="1:28">
      <c r="A2002" s="4">
        <v>1996</v>
      </c>
      <c r="B2002" s="4" t="s">
        <v>5242</v>
      </c>
      <c r="C2002" s="4" t="s">
        <v>5332</v>
      </c>
      <c r="D2002" s="4" t="s">
        <v>5395</v>
      </c>
      <c r="E2002" s="4" t="s">
        <v>5356</v>
      </c>
      <c r="F2002" s="4" t="s">
        <v>5396</v>
      </c>
      <c r="G2002" s="4"/>
      <c r="H2002" s="4" t="s">
        <v>5400</v>
      </c>
      <c r="I2002" s="5" t="s">
        <v>5401</v>
      </c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 t="s">
        <v>41</v>
      </c>
      <c r="U2002" s="4" t="s">
        <v>42</v>
      </c>
      <c r="V2002" s="4">
        <v>54000</v>
      </c>
      <c r="W2002" s="4">
        <v>800</v>
      </c>
      <c r="X2002" s="9"/>
      <c r="Y2002" s="4"/>
      <c r="Z2002" s="4"/>
      <c r="AA2002" s="4"/>
      <c r="AB2002" s="4"/>
    </row>
    <row r="2003" ht="30" customHeight="1" spans="1:28">
      <c r="A2003" s="4">
        <v>1997</v>
      </c>
      <c r="B2003" s="4" t="s">
        <v>5242</v>
      </c>
      <c r="C2003" s="4" t="s">
        <v>5332</v>
      </c>
      <c r="D2003" s="4" t="s">
        <v>5402</v>
      </c>
      <c r="E2003" s="4" t="s">
        <v>5260</v>
      </c>
      <c r="F2003" s="4" t="s">
        <v>5403</v>
      </c>
      <c r="G2003" s="4" t="s">
        <v>40</v>
      </c>
      <c r="H2003" s="4" t="s">
        <v>5404</v>
      </c>
      <c r="I2003" s="5" t="s">
        <v>5245</v>
      </c>
      <c r="J2003" s="4" t="s">
        <v>47</v>
      </c>
      <c r="K2003" s="4" t="s">
        <v>436</v>
      </c>
      <c r="L2003" s="4" t="s">
        <v>49</v>
      </c>
      <c r="M2003" s="4" t="s">
        <v>50</v>
      </c>
      <c r="N2003" s="4" t="s">
        <v>5349</v>
      </c>
      <c r="O2003" s="4">
        <v>9</v>
      </c>
      <c r="P2003" s="4"/>
      <c r="Q2003" s="4" t="s">
        <v>52</v>
      </c>
      <c r="R2003" s="4">
        <v>400</v>
      </c>
      <c r="S2003" s="4">
        <v>400</v>
      </c>
      <c r="T2003" s="4" t="s">
        <v>53</v>
      </c>
      <c r="U2003" s="4" t="s">
        <v>52</v>
      </c>
      <c r="V2003" s="4">
        <v>10103</v>
      </c>
      <c r="W2003" s="4">
        <v>2500</v>
      </c>
      <c r="X2003" s="4">
        <v>2500</v>
      </c>
      <c r="Y2003" s="4">
        <v>600</v>
      </c>
      <c r="Z2003" s="18">
        <v>11750</v>
      </c>
      <c r="AA2003" s="4" t="s">
        <v>42</v>
      </c>
      <c r="AB2003" s="4">
        <f>X2003+S2003</f>
        <v>2900</v>
      </c>
    </row>
    <row r="2004" ht="30" customHeight="1" spans="1:28">
      <c r="A2004" s="4">
        <v>1998</v>
      </c>
      <c r="B2004" s="4" t="s">
        <v>5242</v>
      </c>
      <c r="C2004" s="4" t="s">
        <v>5332</v>
      </c>
      <c r="D2004" s="4" t="s">
        <v>5405</v>
      </c>
      <c r="E2004" s="18" t="s">
        <v>5282</v>
      </c>
      <c r="F2004" s="4" t="s">
        <v>5406</v>
      </c>
      <c r="G2004" s="4" t="s">
        <v>40</v>
      </c>
      <c r="H2004" s="4" t="s">
        <v>5407</v>
      </c>
      <c r="I2004" s="5" t="s">
        <v>5351</v>
      </c>
      <c r="J2004" s="4" t="s">
        <v>47</v>
      </c>
      <c r="K2004" s="4" t="s">
        <v>436</v>
      </c>
      <c r="L2004" s="4" t="s">
        <v>81</v>
      </c>
      <c r="M2004" s="4" t="s">
        <v>50</v>
      </c>
      <c r="N2004" s="4" t="s">
        <v>5408</v>
      </c>
      <c r="O2004" s="4">
        <v>10</v>
      </c>
      <c r="P2004" s="4"/>
      <c r="Q2004" s="4" t="s">
        <v>52</v>
      </c>
      <c r="R2004" s="4">
        <v>400</v>
      </c>
      <c r="S2004" s="4">
        <v>400</v>
      </c>
      <c r="T2004" s="4" t="s">
        <v>53</v>
      </c>
      <c r="U2004" s="4" t="s">
        <v>52</v>
      </c>
      <c r="V2004" s="4">
        <v>43267</v>
      </c>
      <c r="W2004" s="4">
        <v>3000</v>
      </c>
      <c r="X2004" s="4">
        <v>3000</v>
      </c>
      <c r="Y2004" s="18">
        <v>2800</v>
      </c>
      <c r="Z2004" s="4">
        <v>0</v>
      </c>
      <c r="AA2004" s="4" t="s">
        <v>42</v>
      </c>
      <c r="AB2004" s="4">
        <f>X2004+S2004</f>
        <v>3400</v>
      </c>
    </row>
    <row r="2005" ht="30" customHeight="1" spans="1:28">
      <c r="A2005" s="4">
        <v>1999</v>
      </c>
      <c r="B2005" s="4" t="s">
        <v>5242</v>
      </c>
      <c r="C2005" s="4" t="s">
        <v>5332</v>
      </c>
      <c r="D2005" s="4" t="s">
        <v>5409</v>
      </c>
      <c r="E2005" s="4" t="s">
        <v>3433</v>
      </c>
      <c r="F2005" s="4" t="s">
        <v>5410</v>
      </c>
      <c r="G2005" s="4" t="s">
        <v>40</v>
      </c>
      <c r="H2005" s="4" t="s">
        <v>5411</v>
      </c>
      <c r="I2005" s="5" t="s">
        <v>3542</v>
      </c>
      <c r="J2005" s="4" t="s">
        <v>47</v>
      </c>
      <c r="K2005" s="4" t="s">
        <v>2015</v>
      </c>
      <c r="L2005" s="4" t="s">
        <v>5252</v>
      </c>
      <c r="M2005" s="4"/>
      <c r="N2005" s="4" t="s">
        <v>5412</v>
      </c>
      <c r="O2005" s="4">
        <v>7</v>
      </c>
      <c r="P2005" s="4"/>
      <c r="Q2005" s="4" t="s">
        <v>52</v>
      </c>
      <c r="R2005" s="4"/>
      <c r="S2005" s="4"/>
      <c r="T2005" s="4" t="s">
        <v>53</v>
      </c>
      <c r="U2005" s="4" t="s">
        <v>52</v>
      </c>
      <c r="V2005" s="4">
        <v>20327.04</v>
      </c>
      <c r="W2005" s="4">
        <v>2700</v>
      </c>
      <c r="X2005" s="8">
        <v>5700</v>
      </c>
      <c r="Y2005" s="4">
        <v>0</v>
      </c>
      <c r="Z2005" s="4">
        <v>0</v>
      </c>
      <c r="AA2005" s="4" t="s">
        <v>42</v>
      </c>
      <c r="AB2005" s="4">
        <v>5700</v>
      </c>
    </row>
    <row r="2006" ht="30" customHeight="1" spans="1:28">
      <c r="A2006" s="4">
        <v>2000</v>
      </c>
      <c r="B2006" s="4" t="s">
        <v>5242</v>
      </c>
      <c r="C2006" s="4" t="s">
        <v>5332</v>
      </c>
      <c r="D2006" s="4" t="s">
        <v>5409</v>
      </c>
      <c r="E2006" s="4" t="s">
        <v>3433</v>
      </c>
      <c r="F2006" s="4" t="s">
        <v>5410</v>
      </c>
      <c r="G2006" s="4"/>
      <c r="H2006" s="4" t="s">
        <v>5413</v>
      </c>
      <c r="I2006" s="5" t="s">
        <v>5414</v>
      </c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 t="s">
        <v>41</v>
      </c>
      <c r="U2006" s="4" t="s">
        <v>42</v>
      </c>
      <c r="V2006" s="4">
        <v>14600</v>
      </c>
      <c r="W2006" s="4">
        <v>300</v>
      </c>
      <c r="X2006" s="10"/>
      <c r="Y2006" s="4"/>
      <c r="Z2006" s="4"/>
      <c r="AA2006" s="4"/>
      <c r="AB2006" s="4"/>
    </row>
    <row r="2007" ht="30" customHeight="1" spans="1:28">
      <c r="A2007" s="4">
        <v>2001</v>
      </c>
      <c r="B2007" s="4" t="s">
        <v>5242</v>
      </c>
      <c r="C2007" s="4" t="s">
        <v>5332</v>
      </c>
      <c r="D2007" s="4" t="s">
        <v>5409</v>
      </c>
      <c r="E2007" s="4" t="s">
        <v>3433</v>
      </c>
      <c r="F2007" s="4" t="s">
        <v>5410</v>
      </c>
      <c r="G2007" s="4"/>
      <c r="H2007" s="4" t="s">
        <v>5415</v>
      </c>
      <c r="I2007" s="5" t="s">
        <v>3569</v>
      </c>
      <c r="J2007" s="4" t="s">
        <v>47</v>
      </c>
      <c r="K2007" s="4" t="s">
        <v>2015</v>
      </c>
      <c r="L2007" s="4" t="s">
        <v>5252</v>
      </c>
      <c r="M2007" s="4"/>
      <c r="N2007" s="4" t="s">
        <v>5349</v>
      </c>
      <c r="O2007" s="4">
        <v>9</v>
      </c>
      <c r="P2007" s="4"/>
      <c r="Q2007" s="4" t="s">
        <v>52</v>
      </c>
      <c r="R2007" s="4"/>
      <c r="S2007" s="4"/>
      <c r="T2007" s="4" t="s">
        <v>53</v>
      </c>
      <c r="U2007" s="4" t="s">
        <v>52</v>
      </c>
      <c r="V2007" s="4">
        <v>26358</v>
      </c>
      <c r="W2007" s="4">
        <v>2700</v>
      </c>
      <c r="X2007" s="9"/>
      <c r="Y2007" s="4"/>
      <c r="Z2007" s="4"/>
      <c r="AA2007" s="4"/>
      <c r="AB2007" s="4"/>
    </row>
    <row r="2008" ht="30" customHeight="1" spans="1:28">
      <c r="A2008" s="4">
        <v>2002</v>
      </c>
      <c r="B2008" s="4" t="s">
        <v>5242</v>
      </c>
      <c r="C2008" s="4" t="s">
        <v>5332</v>
      </c>
      <c r="D2008" s="4" t="s">
        <v>5416</v>
      </c>
      <c r="E2008" s="4" t="s">
        <v>1906</v>
      </c>
      <c r="F2008" s="4" t="s">
        <v>5417</v>
      </c>
      <c r="G2008" s="4" t="s">
        <v>40</v>
      </c>
      <c r="H2008" s="4" t="s">
        <v>5418</v>
      </c>
      <c r="I2008" s="5" t="s">
        <v>5419</v>
      </c>
      <c r="J2008" s="4" t="s">
        <v>47</v>
      </c>
      <c r="K2008" s="4" t="s">
        <v>436</v>
      </c>
      <c r="L2008" s="4" t="s">
        <v>828</v>
      </c>
      <c r="M2008" s="4" t="s">
        <v>50</v>
      </c>
      <c r="N2008" s="4" t="s">
        <v>5349</v>
      </c>
      <c r="O2008" s="4">
        <v>9</v>
      </c>
      <c r="P2008" s="4"/>
      <c r="Q2008" s="4" t="s">
        <v>52</v>
      </c>
      <c r="R2008" s="4">
        <v>400</v>
      </c>
      <c r="S2008" s="4">
        <v>400</v>
      </c>
      <c r="T2008" s="4" t="s">
        <v>53</v>
      </c>
      <c r="U2008" s="4" t="s">
        <v>52</v>
      </c>
      <c r="V2008" s="4">
        <v>45721</v>
      </c>
      <c r="W2008" s="4">
        <v>3000</v>
      </c>
      <c r="X2008" s="8">
        <v>7000</v>
      </c>
      <c r="Y2008" s="4">
        <v>0</v>
      </c>
      <c r="Z2008" s="4">
        <v>0</v>
      </c>
      <c r="AA2008" s="4" t="s">
        <v>42</v>
      </c>
      <c r="AB2008" s="4">
        <f>X2008+X2009+X2010+X2011+S2008+S2009+S2010+S2011</f>
        <v>7800</v>
      </c>
    </row>
    <row r="2009" ht="30" customHeight="1" spans="1:28">
      <c r="A2009" s="4">
        <v>2003</v>
      </c>
      <c r="B2009" s="4" t="s">
        <v>5242</v>
      </c>
      <c r="C2009" s="4" t="s">
        <v>5332</v>
      </c>
      <c r="D2009" s="4" t="s">
        <v>5416</v>
      </c>
      <c r="E2009" s="4" t="s">
        <v>1906</v>
      </c>
      <c r="F2009" s="4" t="s">
        <v>5417</v>
      </c>
      <c r="G2009" s="4"/>
      <c r="H2009" s="4" t="s">
        <v>5420</v>
      </c>
      <c r="I2009" s="5" t="s">
        <v>3426</v>
      </c>
      <c r="J2009" s="4" t="s">
        <v>47</v>
      </c>
      <c r="K2009" s="4" t="s">
        <v>436</v>
      </c>
      <c r="L2009" s="4" t="s">
        <v>828</v>
      </c>
      <c r="M2009" s="4" t="s">
        <v>50</v>
      </c>
      <c r="N2009" s="4" t="s">
        <v>5349</v>
      </c>
      <c r="O2009" s="4">
        <v>9</v>
      </c>
      <c r="P2009" s="4"/>
      <c r="Q2009" s="4" t="s">
        <v>52</v>
      </c>
      <c r="R2009" s="4">
        <v>400</v>
      </c>
      <c r="S2009" s="4">
        <v>400</v>
      </c>
      <c r="T2009" s="4" t="s">
        <v>53</v>
      </c>
      <c r="U2009" s="4" t="s">
        <v>52</v>
      </c>
      <c r="V2009" s="4">
        <v>45981.97</v>
      </c>
      <c r="W2009" s="4">
        <v>3000</v>
      </c>
      <c r="X2009" s="10"/>
      <c r="Y2009" s="4"/>
      <c r="Z2009" s="4"/>
      <c r="AA2009" s="4"/>
      <c r="AB2009" s="4"/>
    </row>
    <row r="2010" ht="30" customHeight="1" spans="1:28">
      <c r="A2010" s="4">
        <v>2004</v>
      </c>
      <c r="B2010" s="4" t="s">
        <v>5242</v>
      </c>
      <c r="C2010" s="4" t="s">
        <v>5332</v>
      </c>
      <c r="D2010" s="4" t="s">
        <v>5416</v>
      </c>
      <c r="E2010" s="4" t="s">
        <v>1906</v>
      </c>
      <c r="F2010" s="4" t="s">
        <v>5417</v>
      </c>
      <c r="G2010" s="4"/>
      <c r="H2010" s="4" t="s">
        <v>5416</v>
      </c>
      <c r="I2010" s="5" t="s">
        <v>1906</v>
      </c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 t="s">
        <v>41</v>
      </c>
      <c r="U2010" s="4" t="s">
        <v>42</v>
      </c>
      <c r="V2010" s="4">
        <v>26780</v>
      </c>
      <c r="W2010" s="4">
        <v>500</v>
      </c>
      <c r="X2010" s="10"/>
      <c r="Y2010" s="4"/>
      <c r="Z2010" s="4"/>
      <c r="AA2010" s="4"/>
      <c r="AB2010" s="4"/>
    </row>
    <row r="2011" ht="30" customHeight="1" spans="1:28">
      <c r="A2011" s="4">
        <v>2005</v>
      </c>
      <c r="B2011" s="4" t="s">
        <v>5242</v>
      </c>
      <c r="C2011" s="4" t="s">
        <v>5332</v>
      </c>
      <c r="D2011" s="4" t="s">
        <v>5416</v>
      </c>
      <c r="E2011" s="4" t="s">
        <v>1906</v>
      </c>
      <c r="F2011" s="4" t="s">
        <v>5417</v>
      </c>
      <c r="G2011" s="4"/>
      <c r="H2011" s="4" t="s">
        <v>5421</v>
      </c>
      <c r="I2011" s="5" t="s">
        <v>3609</v>
      </c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 t="s">
        <v>41</v>
      </c>
      <c r="U2011" s="4" t="s">
        <v>42</v>
      </c>
      <c r="V2011" s="4">
        <v>20850</v>
      </c>
      <c r="W2011" s="4">
        <v>500</v>
      </c>
      <c r="X2011" s="9"/>
      <c r="Y2011" s="4"/>
      <c r="Z2011" s="4"/>
      <c r="AA2011" s="4"/>
      <c r="AB2011" s="4"/>
    </row>
    <row r="2012" ht="30" customHeight="1" spans="1:28">
      <c r="A2012" s="4">
        <v>2006</v>
      </c>
      <c r="B2012" s="4" t="s">
        <v>5242</v>
      </c>
      <c r="C2012" s="4" t="s">
        <v>5332</v>
      </c>
      <c r="D2012" s="4" t="s">
        <v>5422</v>
      </c>
      <c r="E2012" s="4" t="s">
        <v>3433</v>
      </c>
      <c r="F2012" s="4" t="s">
        <v>5423</v>
      </c>
      <c r="G2012" s="4" t="s">
        <v>40</v>
      </c>
      <c r="H2012" s="4" t="s">
        <v>5422</v>
      </c>
      <c r="I2012" s="4" t="s">
        <v>3433</v>
      </c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 t="s">
        <v>41</v>
      </c>
      <c r="U2012" s="4" t="s">
        <v>42</v>
      </c>
      <c r="V2012" s="4">
        <v>29400</v>
      </c>
      <c r="W2012" s="4">
        <v>500</v>
      </c>
      <c r="X2012" s="4">
        <v>500</v>
      </c>
      <c r="Y2012" s="4">
        <v>0</v>
      </c>
      <c r="Z2012" s="4">
        <v>0</v>
      </c>
      <c r="AA2012" s="4" t="s">
        <v>42</v>
      </c>
      <c r="AB2012" s="4">
        <f t="shared" ref="AB2012:AB2017" si="132">S2012+X2012</f>
        <v>500</v>
      </c>
    </row>
    <row r="2013" ht="30" customHeight="1" spans="1:28">
      <c r="A2013" s="4">
        <v>2007</v>
      </c>
      <c r="B2013" s="4" t="s">
        <v>5242</v>
      </c>
      <c r="C2013" s="4" t="s">
        <v>5332</v>
      </c>
      <c r="D2013" s="4" t="s">
        <v>4404</v>
      </c>
      <c r="E2013" s="4" t="s">
        <v>1294</v>
      </c>
      <c r="F2013" s="4" t="s">
        <v>5424</v>
      </c>
      <c r="G2013" s="4" t="s">
        <v>40</v>
      </c>
      <c r="H2013" s="4" t="s">
        <v>5425</v>
      </c>
      <c r="I2013" s="5" t="s">
        <v>772</v>
      </c>
      <c r="J2013" s="4" t="s">
        <v>149</v>
      </c>
      <c r="K2013" s="4" t="s">
        <v>384</v>
      </c>
      <c r="L2013" s="4" t="s">
        <v>5426</v>
      </c>
      <c r="M2013" s="4" t="s">
        <v>152</v>
      </c>
      <c r="N2013" s="4" t="s">
        <v>5399</v>
      </c>
      <c r="O2013" s="4">
        <v>6</v>
      </c>
      <c r="P2013" s="4"/>
      <c r="Q2013" s="4" t="s">
        <v>52</v>
      </c>
      <c r="R2013" s="4">
        <v>1200</v>
      </c>
      <c r="S2013" s="4">
        <v>1200</v>
      </c>
      <c r="T2013" s="4" t="s">
        <v>53</v>
      </c>
      <c r="U2013" s="4" t="s">
        <v>52</v>
      </c>
      <c r="V2013" s="4">
        <v>32521.94</v>
      </c>
      <c r="W2013" s="4">
        <v>3000</v>
      </c>
      <c r="X2013" s="8">
        <v>5700</v>
      </c>
      <c r="Y2013" s="4">
        <v>0</v>
      </c>
      <c r="Z2013" s="4">
        <v>0</v>
      </c>
      <c r="AA2013" s="4" t="s">
        <v>42</v>
      </c>
      <c r="AB2013" s="4">
        <f>X2013+X2014+S2013+S2014</f>
        <v>6900</v>
      </c>
    </row>
    <row r="2014" ht="30" customHeight="1" spans="1:28">
      <c r="A2014" s="4">
        <v>2008</v>
      </c>
      <c r="B2014" s="4" t="s">
        <v>5242</v>
      </c>
      <c r="C2014" s="4" t="s">
        <v>5332</v>
      </c>
      <c r="D2014" s="4" t="s">
        <v>4404</v>
      </c>
      <c r="E2014" s="4" t="s">
        <v>1294</v>
      </c>
      <c r="F2014" s="4" t="s">
        <v>5424</v>
      </c>
      <c r="G2014" s="4"/>
      <c r="H2014" s="4" t="s">
        <v>4404</v>
      </c>
      <c r="I2014" s="5" t="s">
        <v>1294</v>
      </c>
      <c r="J2014" s="4" t="s">
        <v>47</v>
      </c>
      <c r="K2014" s="4" t="s">
        <v>2015</v>
      </c>
      <c r="L2014" s="4" t="s">
        <v>5252</v>
      </c>
      <c r="M2014" s="4"/>
      <c r="N2014" s="4" t="s">
        <v>5427</v>
      </c>
      <c r="O2014" s="4">
        <v>6</v>
      </c>
      <c r="P2014" s="4"/>
      <c r="Q2014" s="4" t="s">
        <v>52</v>
      </c>
      <c r="R2014" s="4"/>
      <c r="S2014" s="4"/>
      <c r="T2014" s="4" t="s">
        <v>53</v>
      </c>
      <c r="U2014" s="4" t="s">
        <v>52</v>
      </c>
      <c r="V2014" s="4">
        <v>29762.05</v>
      </c>
      <c r="W2014" s="4">
        <v>2700</v>
      </c>
      <c r="X2014" s="9"/>
      <c r="Y2014" s="4"/>
      <c r="Z2014" s="4"/>
      <c r="AA2014" s="4"/>
      <c r="AB2014" s="4"/>
    </row>
    <row r="2015" ht="30" customHeight="1" spans="1:28">
      <c r="A2015" s="4">
        <v>2009</v>
      </c>
      <c r="B2015" s="4" t="s">
        <v>5242</v>
      </c>
      <c r="C2015" s="4" t="s">
        <v>5332</v>
      </c>
      <c r="D2015" s="4" t="s">
        <v>5428</v>
      </c>
      <c r="E2015" s="4" t="s">
        <v>5429</v>
      </c>
      <c r="F2015" s="4" t="s">
        <v>5430</v>
      </c>
      <c r="G2015" s="4" t="s">
        <v>40</v>
      </c>
      <c r="H2015" s="4" t="s">
        <v>5431</v>
      </c>
      <c r="I2015" s="5" t="s">
        <v>5432</v>
      </c>
      <c r="J2015" s="4" t="s">
        <v>5433</v>
      </c>
      <c r="K2015" s="4" t="s">
        <v>1494</v>
      </c>
      <c r="L2015" s="4" t="s">
        <v>3416</v>
      </c>
      <c r="M2015" s="4" t="s">
        <v>152</v>
      </c>
      <c r="N2015" s="4" t="s">
        <v>5434</v>
      </c>
      <c r="O2015" s="4">
        <v>3</v>
      </c>
      <c r="P2015" s="4" t="s">
        <v>52</v>
      </c>
      <c r="Q2015" s="4"/>
      <c r="R2015" s="4">
        <v>800</v>
      </c>
      <c r="S2015" s="4">
        <v>800</v>
      </c>
      <c r="T2015" s="4" t="s">
        <v>53</v>
      </c>
      <c r="U2015" s="4" t="s">
        <v>42</v>
      </c>
      <c r="V2015" s="4">
        <v>24973.83</v>
      </c>
      <c r="W2015" s="4">
        <v>700</v>
      </c>
      <c r="X2015" s="4">
        <v>700</v>
      </c>
      <c r="Y2015" s="4">
        <v>0</v>
      </c>
      <c r="Z2015" s="4">
        <v>0</v>
      </c>
      <c r="AA2015" s="4" t="s">
        <v>42</v>
      </c>
      <c r="AB2015" s="4">
        <f>X2015+S2015</f>
        <v>1500</v>
      </c>
    </row>
    <row r="2016" ht="30" customHeight="1" spans="1:28">
      <c r="A2016" s="4">
        <v>2010</v>
      </c>
      <c r="B2016" s="4" t="s">
        <v>5242</v>
      </c>
      <c r="C2016" s="4" t="s">
        <v>5332</v>
      </c>
      <c r="D2016" s="4" t="s">
        <v>5435</v>
      </c>
      <c r="E2016" s="4" t="s">
        <v>5260</v>
      </c>
      <c r="F2016" s="4" t="s">
        <v>5436</v>
      </c>
      <c r="G2016" s="4" t="s">
        <v>40</v>
      </c>
      <c r="H2016" s="4" t="s">
        <v>5435</v>
      </c>
      <c r="I2016" s="4" t="s">
        <v>5260</v>
      </c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 t="s">
        <v>41</v>
      </c>
      <c r="U2016" s="4" t="s">
        <v>42</v>
      </c>
      <c r="V2016" s="4">
        <v>10480</v>
      </c>
      <c r="W2016" s="4">
        <v>300</v>
      </c>
      <c r="X2016" s="4">
        <v>300</v>
      </c>
      <c r="Y2016" s="4">
        <v>0</v>
      </c>
      <c r="Z2016" s="4">
        <v>0</v>
      </c>
      <c r="AA2016" s="4" t="s">
        <v>42</v>
      </c>
      <c r="AB2016" s="4">
        <f t="shared" si="132"/>
        <v>300</v>
      </c>
    </row>
    <row r="2017" ht="30" customHeight="1" spans="1:28">
      <c r="A2017" s="4">
        <v>2011</v>
      </c>
      <c r="B2017" s="4" t="s">
        <v>5242</v>
      </c>
      <c r="C2017" s="4" t="s">
        <v>5332</v>
      </c>
      <c r="D2017" s="18" t="s">
        <v>5437</v>
      </c>
      <c r="E2017" s="18" t="s">
        <v>5264</v>
      </c>
      <c r="F2017" s="4" t="s">
        <v>5438</v>
      </c>
      <c r="G2017" s="4" t="s">
        <v>40</v>
      </c>
      <c r="H2017" s="18" t="s">
        <v>5437</v>
      </c>
      <c r="I2017" s="18" t="s">
        <v>5264</v>
      </c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 t="s">
        <v>41</v>
      </c>
      <c r="U2017" s="4" t="s">
        <v>42</v>
      </c>
      <c r="V2017" s="4">
        <v>23979</v>
      </c>
      <c r="W2017" s="4">
        <v>500</v>
      </c>
      <c r="X2017" s="4">
        <v>500</v>
      </c>
      <c r="Y2017" s="4">
        <v>6000</v>
      </c>
      <c r="Z2017" s="4">
        <v>4250</v>
      </c>
      <c r="AA2017" s="4" t="s">
        <v>42</v>
      </c>
      <c r="AB2017" s="4">
        <f t="shared" si="132"/>
        <v>500</v>
      </c>
    </row>
    <row r="2018" ht="30" customHeight="1" spans="1:28">
      <c r="A2018" s="4">
        <v>2012</v>
      </c>
      <c r="B2018" s="4" t="s">
        <v>5242</v>
      </c>
      <c r="C2018" s="4" t="s">
        <v>5332</v>
      </c>
      <c r="D2018" s="4" t="s">
        <v>5439</v>
      </c>
      <c r="E2018" s="18" t="s">
        <v>5285</v>
      </c>
      <c r="F2018" s="4" t="s">
        <v>5440</v>
      </c>
      <c r="G2018" s="4" t="s">
        <v>40</v>
      </c>
      <c r="H2018" s="4" t="s">
        <v>5441</v>
      </c>
      <c r="I2018" s="5" t="s">
        <v>5442</v>
      </c>
      <c r="J2018" s="4" t="s">
        <v>47</v>
      </c>
      <c r="K2018" s="4" t="s">
        <v>436</v>
      </c>
      <c r="L2018" s="4" t="s">
        <v>49</v>
      </c>
      <c r="M2018" s="4" t="s">
        <v>50</v>
      </c>
      <c r="N2018" s="4" t="s">
        <v>5377</v>
      </c>
      <c r="O2018" s="4">
        <v>8</v>
      </c>
      <c r="P2018" s="4"/>
      <c r="Q2018" s="4" t="s">
        <v>52</v>
      </c>
      <c r="R2018" s="4">
        <v>400</v>
      </c>
      <c r="S2018" s="4">
        <v>400</v>
      </c>
      <c r="T2018" s="4" t="s">
        <v>53</v>
      </c>
      <c r="U2018" s="4" t="s">
        <v>42</v>
      </c>
      <c r="V2018" s="4">
        <v>34816</v>
      </c>
      <c r="W2018" s="4">
        <v>1000</v>
      </c>
      <c r="X2018" s="4">
        <v>1000</v>
      </c>
      <c r="Y2018" s="4">
        <v>6000</v>
      </c>
      <c r="Z2018" s="4">
        <v>15000</v>
      </c>
      <c r="AA2018" s="4" t="s">
        <v>42</v>
      </c>
      <c r="AB2018" s="4">
        <v>1400</v>
      </c>
    </row>
    <row r="2019" ht="30" customHeight="1" spans="1:28">
      <c r="A2019" s="4">
        <v>2013</v>
      </c>
      <c r="B2019" s="4" t="s">
        <v>5242</v>
      </c>
      <c r="C2019" s="4" t="s">
        <v>5332</v>
      </c>
      <c r="D2019" s="4" t="s">
        <v>5443</v>
      </c>
      <c r="E2019" s="4" t="s">
        <v>5282</v>
      </c>
      <c r="F2019" s="4" t="s">
        <v>5444</v>
      </c>
      <c r="G2019" s="4" t="s">
        <v>40</v>
      </c>
      <c r="H2019" s="4" t="s">
        <v>5445</v>
      </c>
      <c r="I2019" s="5" t="s">
        <v>5334</v>
      </c>
      <c r="J2019" s="4" t="s">
        <v>1496</v>
      </c>
      <c r="K2019" s="4" t="s">
        <v>5446</v>
      </c>
      <c r="L2019" s="4" t="s">
        <v>5447</v>
      </c>
      <c r="M2019" s="4" t="s">
        <v>152</v>
      </c>
      <c r="N2019" s="4" t="s">
        <v>5361</v>
      </c>
      <c r="O2019" s="4">
        <v>11</v>
      </c>
      <c r="P2019" s="4"/>
      <c r="Q2019" s="4" t="s">
        <v>52</v>
      </c>
      <c r="R2019" s="4">
        <v>1200</v>
      </c>
      <c r="S2019" s="4">
        <v>1200</v>
      </c>
      <c r="T2019" s="4" t="s">
        <v>53</v>
      </c>
      <c r="U2019" s="4" t="s">
        <v>52</v>
      </c>
      <c r="V2019" s="4">
        <v>50620</v>
      </c>
      <c r="W2019" s="4">
        <v>3200</v>
      </c>
      <c r="X2019" s="4">
        <v>3200</v>
      </c>
      <c r="Y2019" s="4">
        <v>0</v>
      </c>
      <c r="Z2019" s="4">
        <v>0</v>
      </c>
      <c r="AA2019" s="4" t="s">
        <v>42</v>
      </c>
      <c r="AB2019" s="4">
        <f>X2019+S2019</f>
        <v>4400</v>
      </c>
    </row>
    <row r="2020" ht="30" customHeight="1" spans="1:28">
      <c r="A2020" s="4">
        <v>2014</v>
      </c>
      <c r="B2020" s="4" t="s">
        <v>5242</v>
      </c>
      <c r="C2020" s="4" t="s">
        <v>5332</v>
      </c>
      <c r="D2020" s="4" t="s">
        <v>5448</v>
      </c>
      <c r="E2020" s="18" t="s">
        <v>5334</v>
      </c>
      <c r="F2020" s="4" t="s">
        <v>5449</v>
      </c>
      <c r="G2020" s="4" t="s">
        <v>40</v>
      </c>
      <c r="H2020" s="4" t="s">
        <v>5448</v>
      </c>
      <c r="I2020" s="18" t="s">
        <v>5334</v>
      </c>
      <c r="J2020" s="4" t="s">
        <v>47</v>
      </c>
      <c r="K2020" s="4" t="s">
        <v>2015</v>
      </c>
      <c r="L2020" s="4" t="s">
        <v>5252</v>
      </c>
      <c r="M2020" s="4"/>
      <c r="N2020" s="4" t="s">
        <v>5349</v>
      </c>
      <c r="O2020" s="4">
        <v>9</v>
      </c>
      <c r="P2020" s="4"/>
      <c r="Q2020" s="4"/>
      <c r="R2020" s="4"/>
      <c r="S2020" s="4"/>
      <c r="T2020" s="4" t="s">
        <v>53</v>
      </c>
      <c r="U2020" s="4" t="s">
        <v>42</v>
      </c>
      <c r="V2020" s="4">
        <v>22491</v>
      </c>
      <c r="W2020" s="4">
        <v>700</v>
      </c>
      <c r="X2020" s="8">
        <v>3200</v>
      </c>
      <c r="Y2020" s="4">
        <v>6000</v>
      </c>
      <c r="Z2020" s="4">
        <v>0</v>
      </c>
      <c r="AA2020" s="4" t="s">
        <v>42</v>
      </c>
      <c r="AB2020" s="4">
        <f>X2020+X2021</f>
        <v>3200</v>
      </c>
    </row>
    <row r="2021" ht="30" customHeight="1" spans="1:28">
      <c r="A2021" s="4">
        <v>2015</v>
      </c>
      <c r="B2021" s="4" t="s">
        <v>5242</v>
      </c>
      <c r="C2021" s="4" t="s">
        <v>5332</v>
      </c>
      <c r="D2021" s="4" t="s">
        <v>5448</v>
      </c>
      <c r="E2021" s="18" t="s">
        <v>5334</v>
      </c>
      <c r="F2021" s="4" t="s">
        <v>5449</v>
      </c>
      <c r="G2021" s="4"/>
      <c r="H2021" s="4" t="s">
        <v>5450</v>
      </c>
      <c r="I2021" s="5" t="s">
        <v>5432</v>
      </c>
      <c r="J2021" s="4" t="s">
        <v>47</v>
      </c>
      <c r="K2021" s="4" t="s">
        <v>2015</v>
      </c>
      <c r="L2021" s="4" t="s">
        <v>5252</v>
      </c>
      <c r="M2021" s="4"/>
      <c r="N2021" s="4" t="s">
        <v>5349</v>
      </c>
      <c r="O2021" s="4">
        <v>9</v>
      </c>
      <c r="P2021" s="4"/>
      <c r="Q2021" s="4"/>
      <c r="R2021" s="4"/>
      <c r="S2021" s="4"/>
      <c r="T2021" s="4" t="s">
        <v>53</v>
      </c>
      <c r="U2021" s="4" t="s">
        <v>52</v>
      </c>
      <c r="V2021" s="4">
        <v>14438</v>
      </c>
      <c r="W2021" s="4">
        <v>2500</v>
      </c>
      <c r="X2021" s="9"/>
      <c r="Y2021" s="4"/>
      <c r="Z2021" s="4"/>
      <c r="AA2021" s="4"/>
      <c r="AB2021" s="4"/>
    </row>
    <row r="2022" ht="30" customHeight="1" spans="1:28">
      <c r="A2022" s="4">
        <v>2016</v>
      </c>
      <c r="B2022" s="4" t="s">
        <v>5242</v>
      </c>
      <c r="C2022" s="4" t="s">
        <v>5332</v>
      </c>
      <c r="D2022" s="4" t="s">
        <v>5451</v>
      </c>
      <c r="E2022" s="4" t="s">
        <v>3433</v>
      </c>
      <c r="F2022" s="4" t="s">
        <v>5452</v>
      </c>
      <c r="G2022" s="4" t="s">
        <v>40</v>
      </c>
      <c r="H2022" s="4" t="s">
        <v>5451</v>
      </c>
      <c r="I2022" s="5" t="s">
        <v>3433</v>
      </c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 t="s">
        <v>41</v>
      </c>
      <c r="U2022" s="4" t="s">
        <v>42</v>
      </c>
      <c r="V2022" s="4">
        <v>47537.72</v>
      </c>
      <c r="W2022" s="4">
        <v>600</v>
      </c>
      <c r="X2022" s="4">
        <v>600</v>
      </c>
      <c r="Y2022" s="4">
        <v>0</v>
      </c>
      <c r="Z2022" s="4">
        <v>0</v>
      </c>
      <c r="AA2022" s="4" t="s">
        <v>42</v>
      </c>
      <c r="AB2022" s="4">
        <f>S2022+X2022</f>
        <v>600</v>
      </c>
    </row>
    <row r="2023" ht="30" customHeight="1" spans="1:28">
      <c r="A2023" s="4">
        <v>2017</v>
      </c>
      <c r="B2023" s="4" t="s">
        <v>5242</v>
      </c>
      <c r="C2023" s="4" t="s">
        <v>5332</v>
      </c>
      <c r="D2023" s="4" t="s">
        <v>5453</v>
      </c>
      <c r="E2023" s="4" t="s">
        <v>5341</v>
      </c>
      <c r="F2023" s="4" t="s">
        <v>5454</v>
      </c>
      <c r="G2023" s="4" t="s">
        <v>40</v>
      </c>
      <c r="H2023" s="4" t="s">
        <v>5453</v>
      </c>
      <c r="I2023" s="4" t="s">
        <v>5341</v>
      </c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 t="s">
        <v>41</v>
      </c>
      <c r="U2023" s="4" t="s">
        <v>42</v>
      </c>
      <c r="V2023" s="4">
        <v>15000</v>
      </c>
      <c r="W2023" s="4">
        <v>500</v>
      </c>
      <c r="X2023" s="4">
        <v>500</v>
      </c>
      <c r="Y2023" s="4">
        <v>0</v>
      </c>
      <c r="Z2023" s="4">
        <v>0</v>
      </c>
      <c r="AA2023" s="4" t="s">
        <v>42</v>
      </c>
      <c r="AB2023" s="4">
        <v>500</v>
      </c>
    </row>
    <row r="2024" ht="30" customHeight="1" spans="1:28">
      <c r="A2024" s="4">
        <v>2018</v>
      </c>
      <c r="B2024" s="4" t="s">
        <v>5242</v>
      </c>
      <c r="C2024" s="4" t="s">
        <v>5332</v>
      </c>
      <c r="D2024" s="4" t="s">
        <v>1021</v>
      </c>
      <c r="E2024" s="4" t="s">
        <v>5360</v>
      </c>
      <c r="F2024" s="4" t="s">
        <v>5455</v>
      </c>
      <c r="G2024" s="4" t="s">
        <v>40</v>
      </c>
      <c r="H2024" s="4" t="s">
        <v>5456</v>
      </c>
      <c r="I2024" s="4" t="s">
        <v>5356</v>
      </c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 t="s">
        <v>41</v>
      </c>
      <c r="U2024" s="4" t="s">
        <v>42</v>
      </c>
      <c r="V2024" s="4">
        <v>11094</v>
      </c>
      <c r="W2024" s="4">
        <v>300</v>
      </c>
      <c r="X2024" s="4">
        <v>300</v>
      </c>
      <c r="Y2024" s="4">
        <v>0</v>
      </c>
      <c r="Z2024" s="4">
        <v>5000</v>
      </c>
      <c r="AA2024" s="4" t="s">
        <v>42</v>
      </c>
      <c r="AB2024" s="4">
        <v>300</v>
      </c>
    </row>
    <row r="2025" ht="30" customHeight="1" spans="1:28">
      <c r="A2025" s="4">
        <v>2019</v>
      </c>
      <c r="B2025" s="4" t="s">
        <v>5242</v>
      </c>
      <c r="C2025" s="4" t="s">
        <v>5332</v>
      </c>
      <c r="D2025" s="4" t="s">
        <v>5457</v>
      </c>
      <c r="E2025" s="4" t="s">
        <v>5341</v>
      </c>
      <c r="F2025" s="4" t="s">
        <v>5458</v>
      </c>
      <c r="G2025" s="4" t="s">
        <v>40</v>
      </c>
      <c r="H2025" s="4" t="s">
        <v>5457</v>
      </c>
      <c r="I2025" s="4" t="s">
        <v>5341</v>
      </c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 t="s">
        <v>41</v>
      </c>
      <c r="U2025" s="4" t="s">
        <v>42</v>
      </c>
      <c r="V2025" s="4">
        <v>12000</v>
      </c>
      <c r="W2025" s="4">
        <v>300</v>
      </c>
      <c r="X2025" s="4">
        <v>300</v>
      </c>
      <c r="Y2025" s="4">
        <v>0</v>
      </c>
      <c r="Z2025" s="4">
        <v>0</v>
      </c>
      <c r="AA2025" s="4" t="s">
        <v>42</v>
      </c>
      <c r="AB2025" s="4">
        <v>300</v>
      </c>
    </row>
    <row r="2026" ht="30" customHeight="1" spans="1:28">
      <c r="A2026" s="4">
        <v>2020</v>
      </c>
      <c r="B2026" s="4" t="s">
        <v>5242</v>
      </c>
      <c r="C2026" s="4" t="s">
        <v>5332</v>
      </c>
      <c r="D2026" s="4" t="s">
        <v>5459</v>
      </c>
      <c r="E2026" s="4" t="s">
        <v>5260</v>
      </c>
      <c r="F2026" s="4" t="s">
        <v>5460</v>
      </c>
      <c r="G2026" s="4" t="s">
        <v>40</v>
      </c>
      <c r="H2026" s="4" t="s">
        <v>5461</v>
      </c>
      <c r="I2026" s="4" t="s">
        <v>5360</v>
      </c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 t="s">
        <v>41</v>
      </c>
      <c r="U2026" s="4" t="s">
        <v>42</v>
      </c>
      <c r="V2026" s="4">
        <v>62333</v>
      </c>
      <c r="W2026" s="4">
        <v>800</v>
      </c>
      <c r="X2026" s="4">
        <v>800</v>
      </c>
      <c r="Y2026" s="4">
        <v>1200</v>
      </c>
      <c r="Z2026" s="4">
        <v>0</v>
      </c>
      <c r="AA2026" s="4" t="s">
        <v>42</v>
      </c>
      <c r="AB2026" s="4">
        <v>800</v>
      </c>
    </row>
    <row r="2027" ht="30" customHeight="1" spans="1:28">
      <c r="A2027" s="4">
        <v>2021</v>
      </c>
      <c r="B2027" s="4" t="s">
        <v>5242</v>
      </c>
      <c r="C2027" s="4" t="s">
        <v>5332</v>
      </c>
      <c r="D2027" s="4" t="s">
        <v>5462</v>
      </c>
      <c r="E2027" s="4" t="s">
        <v>5334</v>
      </c>
      <c r="F2027" s="4" t="s">
        <v>5463</v>
      </c>
      <c r="G2027" s="4" t="s">
        <v>40</v>
      </c>
      <c r="H2027" s="4" t="s">
        <v>5464</v>
      </c>
      <c r="I2027" s="4" t="s">
        <v>5465</v>
      </c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 t="s">
        <v>41</v>
      </c>
      <c r="U2027" s="4" t="s">
        <v>42</v>
      </c>
      <c r="V2027" s="4">
        <v>42597</v>
      </c>
      <c r="W2027" s="4">
        <v>600</v>
      </c>
      <c r="X2027" s="4">
        <v>600</v>
      </c>
      <c r="Y2027" s="18">
        <v>5280</v>
      </c>
      <c r="Z2027" s="4">
        <v>0</v>
      </c>
      <c r="AA2027" s="4" t="s">
        <v>42</v>
      </c>
      <c r="AB2027" s="4">
        <v>600</v>
      </c>
    </row>
    <row r="2028" ht="30" customHeight="1" spans="1:28">
      <c r="A2028" s="4">
        <v>2022</v>
      </c>
      <c r="B2028" s="4" t="s">
        <v>5242</v>
      </c>
      <c r="C2028" s="4" t="s">
        <v>5466</v>
      </c>
      <c r="D2028" s="4" t="s">
        <v>5467</v>
      </c>
      <c r="E2028" s="18" t="s">
        <v>5341</v>
      </c>
      <c r="F2028" s="4" t="s">
        <v>5468</v>
      </c>
      <c r="G2028" s="18" t="s">
        <v>40</v>
      </c>
      <c r="H2028" s="4" t="s">
        <v>5467</v>
      </c>
      <c r="I2028" s="4" t="s">
        <v>5341</v>
      </c>
      <c r="J2028" s="4" t="s">
        <v>47</v>
      </c>
      <c r="K2028" s="4" t="s">
        <v>902</v>
      </c>
      <c r="L2028" s="4" t="s">
        <v>5252</v>
      </c>
      <c r="M2028" s="4"/>
      <c r="N2028" s="4" t="s">
        <v>233</v>
      </c>
      <c r="O2028" s="4">
        <v>12</v>
      </c>
      <c r="P2028" s="4"/>
      <c r="Q2028" s="4" t="s">
        <v>52</v>
      </c>
      <c r="R2028" s="4"/>
      <c r="S2028" s="4"/>
      <c r="T2028" s="4" t="s">
        <v>53</v>
      </c>
      <c r="U2028" s="4" t="s">
        <v>42</v>
      </c>
      <c r="V2028" s="4">
        <v>25200</v>
      </c>
      <c r="W2028" s="4">
        <v>700</v>
      </c>
      <c r="X2028" s="4">
        <v>700</v>
      </c>
      <c r="Y2028" s="18">
        <v>6000</v>
      </c>
      <c r="Z2028" s="18">
        <v>0</v>
      </c>
      <c r="AA2028" s="4" t="s">
        <v>42</v>
      </c>
      <c r="AB2028" s="4">
        <f t="shared" ref="AB2028:AB2030" si="133">S2028+X2028</f>
        <v>700</v>
      </c>
    </row>
    <row r="2029" ht="30" customHeight="1" spans="1:28">
      <c r="A2029" s="4">
        <v>2023</v>
      </c>
      <c r="B2029" s="4" t="s">
        <v>5242</v>
      </c>
      <c r="C2029" s="4" t="s">
        <v>5466</v>
      </c>
      <c r="D2029" s="4" t="s">
        <v>5469</v>
      </c>
      <c r="E2029" s="18" t="s">
        <v>5251</v>
      </c>
      <c r="F2029" s="4" t="s">
        <v>5470</v>
      </c>
      <c r="G2029" s="18" t="s">
        <v>40</v>
      </c>
      <c r="H2029" s="4" t="s">
        <v>5471</v>
      </c>
      <c r="I2029" s="4" t="s">
        <v>5344</v>
      </c>
      <c r="J2029" s="4" t="s">
        <v>47</v>
      </c>
      <c r="K2029" s="4" t="s">
        <v>48</v>
      </c>
      <c r="L2029" s="4" t="s">
        <v>251</v>
      </c>
      <c r="M2029" s="4" t="s">
        <v>50</v>
      </c>
      <c r="N2029" s="4" t="s">
        <v>5472</v>
      </c>
      <c r="O2029" s="4">
        <v>4</v>
      </c>
      <c r="P2029" s="4" t="s">
        <v>52</v>
      </c>
      <c r="Q2029" s="4"/>
      <c r="R2029" s="4">
        <v>200</v>
      </c>
      <c r="S2029" s="4">
        <v>200</v>
      </c>
      <c r="T2029" s="4" t="s">
        <v>53</v>
      </c>
      <c r="U2029" s="4" t="s">
        <v>52</v>
      </c>
      <c r="V2029" s="4">
        <v>31026.22</v>
      </c>
      <c r="W2029" s="4">
        <v>3000</v>
      </c>
      <c r="X2029" s="4">
        <v>3000</v>
      </c>
      <c r="Y2029" s="18">
        <v>0</v>
      </c>
      <c r="Z2029" s="18">
        <v>0</v>
      </c>
      <c r="AA2029" s="4" t="s">
        <v>42</v>
      </c>
      <c r="AB2029" s="4">
        <f t="shared" si="133"/>
        <v>3200</v>
      </c>
    </row>
    <row r="2030" ht="30" customHeight="1" spans="1:28">
      <c r="A2030" s="4">
        <v>2024</v>
      </c>
      <c r="B2030" s="4" t="s">
        <v>5242</v>
      </c>
      <c r="C2030" s="4" t="s">
        <v>5466</v>
      </c>
      <c r="D2030" s="4" t="s">
        <v>5473</v>
      </c>
      <c r="E2030" s="18" t="s">
        <v>5337</v>
      </c>
      <c r="F2030" s="4" t="s">
        <v>5474</v>
      </c>
      <c r="G2030" s="18" t="s">
        <v>40</v>
      </c>
      <c r="H2030" s="4" t="s">
        <v>5473</v>
      </c>
      <c r="I2030" s="4" t="s">
        <v>5337</v>
      </c>
      <c r="J2030" s="4" t="s">
        <v>47</v>
      </c>
      <c r="K2030" s="4" t="s">
        <v>902</v>
      </c>
      <c r="L2030" s="4" t="s">
        <v>5252</v>
      </c>
      <c r="M2030" s="4"/>
      <c r="N2030" s="4" t="s">
        <v>233</v>
      </c>
      <c r="O2030" s="4">
        <v>12</v>
      </c>
      <c r="P2030" s="4"/>
      <c r="Q2030" s="4" t="s">
        <v>52</v>
      </c>
      <c r="R2030" s="4"/>
      <c r="S2030" s="4"/>
      <c r="T2030" s="4" t="s">
        <v>53</v>
      </c>
      <c r="U2030" s="4" t="s">
        <v>42</v>
      </c>
      <c r="V2030" s="4">
        <v>38408.81</v>
      </c>
      <c r="W2030" s="4">
        <v>1000</v>
      </c>
      <c r="X2030" s="4">
        <v>1000</v>
      </c>
      <c r="Y2030" s="18">
        <v>6000</v>
      </c>
      <c r="Z2030" s="18">
        <v>0</v>
      </c>
      <c r="AA2030" s="4" t="s">
        <v>42</v>
      </c>
      <c r="AB2030" s="4">
        <f t="shared" si="133"/>
        <v>1000</v>
      </c>
    </row>
    <row r="2031" ht="30" customHeight="1" spans="1:28">
      <c r="A2031" s="4">
        <v>2025</v>
      </c>
      <c r="B2031" s="4" t="s">
        <v>5242</v>
      </c>
      <c r="C2031" s="4" t="s">
        <v>5466</v>
      </c>
      <c r="D2031" s="4" t="s">
        <v>5475</v>
      </c>
      <c r="E2031" s="18" t="s">
        <v>5245</v>
      </c>
      <c r="F2031" s="4" t="s">
        <v>5064</v>
      </c>
      <c r="G2031" s="18" t="s">
        <v>40</v>
      </c>
      <c r="H2031" s="4" t="s">
        <v>5475</v>
      </c>
      <c r="I2031" s="4" t="s">
        <v>5245</v>
      </c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 t="s">
        <v>41</v>
      </c>
      <c r="U2031" s="4" t="s">
        <v>42</v>
      </c>
      <c r="V2031" s="4">
        <v>31402</v>
      </c>
      <c r="W2031" s="4">
        <v>600</v>
      </c>
      <c r="X2031" s="8">
        <v>3800</v>
      </c>
      <c r="Y2031" s="18">
        <v>6000</v>
      </c>
      <c r="Z2031" s="18">
        <v>3750</v>
      </c>
      <c r="AA2031" s="4" t="s">
        <v>42</v>
      </c>
      <c r="AB2031" s="4">
        <v>4200</v>
      </c>
    </row>
    <row r="2032" ht="30" customHeight="1" spans="1:28">
      <c r="A2032" s="4">
        <v>2026</v>
      </c>
      <c r="B2032" s="4" t="s">
        <v>5242</v>
      </c>
      <c r="C2032" s="4" t="s">
        <v>5466</v>
      </c>
      <c r="D2032" s="4" t="s">
        <v>5475</v>
      </c>
      <c r="E2032" s="18" t="s">
        <v>5245</v>
      </c>
      <c r="F2032" s="4" t="s">
        <v>5064</v>
      </c>
      <c r="G2032" s="18"/>
      <c r="H2032" s="4" t="s">
        <v>5476</v>
      </c>
      <c r="I2032" s="4" t="s">
        <v>5285</v>
      </c>
      <c r="J2032" s="4" t="s">
        <v>47</v>
      </c>
      <c r="K2032" s="4" t="s">
        <v>48</v>
      </c>
      <c r="L2032" s="4" t="s">
        <v>49</v>
      </c>
      <c r="M2032" s="4" t="s">
        <v>50</v>
      </c>
      <c r="N2032" s="4" t="s">
        <v>233</v>
      </c>
      <c r="O2032" s="4">
        <v>12</v>
      </c>
      <c r="P2032" s="4"/>
      <c r="Q2032" s="4" t="s">
        <v>52</v>
      </c>
      <c r="R2032" s="4">
        <v>400</v>
      </c>
      <c r="S2032" s="4">
        <v>400</v>
      </c>
      <c r="T2032" s="4" t="s">
        <v>53</v>
      </c>
      <c r="U2032" s="4" t="s">
        <v>52</v>
      </c>
      <c r="V2032" s="4">
        <v>57262.74</v>
      </c>
      <c r="W2032" s="4">
        <v>3200</v>
      </c>
      <c r="X2032" s="9"/>
      <c r="Y2032" s="18"/>
      <c r="Z2032" s="18"/>
      <c r="AA2032" s="4"/>
      <c r="AB2032" s="4"/>
    </row>
    <row r="2033" ht="30" customHeight="1" spans="1:28">
      <c r="A2033" s="4">
        <v>2027</v>
      </c>
      <c r="B2033" s="4" t="s">
        <v>5242</v>
      </c>
      <c r="C2033" s="4" t="s">
        <v>5466</v>
      </c>
      <c r="D2033" s="4" t="s">
        <v>5477</v>
      </c>
      <c r="E2033" s="18" t="s">
        <v>5478</v>
      </c>
      <c r="F2033" s="4" t="s">
        <v>5479</v>
      </c>
      <c r="G2033" s="18" t="s">
        <v>40</v>
      </c>
      <c r="H2033" s="4" t="s">
        <v>5477</v>
      </c>
      <c r="I2033" s="4" t="s">
        <v>5478</v>
      </c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 t="s">
        <v>41</v>
      </c>
      <c r="U2033" s="4" t="s">
        <v>42</v>
      </c>
      <c r="V2033" s="4">
        <v>14923.55</v>
      </c>
      <c r="W2033" s="4">
        <v>300</v>
      </c>
      <c r="X2033" s="4">
        <v>300</v>
      </c>
      <c r="Y2033" s="18">
        <v>6000</v>
      </c>
      <c r="Z2033" s="18">
        <v>0</v>
      </c>
      <c r="AA2033" s="4" t="s">
        <v>42</v>
      </c>
      <c r="AB2033" s="4">
        <f t="shared" ref="AB2033:AB2038" si="134">S2033+X2033</f>
        <v>300</v>
      </c>
    </row>
    <row r="2034" ht="30" customHeight="1" spans="1:28">
      <c r="A2034" s="4">
        <v>2028</v>
      </c>
      <c r="B2034" s="4" t="s">
        <v>5242</v>
      </c>
      <c r="C2034" s="4" t="s">
        <v>5466</v>
      </c>
      <c r="D2034" s="4" t="s">
        <v>5480</v>
      </c>
      <c r="E2034" s="18" t="s">
        <v>5337</v>
      </c>
      <c r="F2034" s="4" t="s">
        <v>5481</v>
      </c>
      <c r="G2034" s="18" t="s">
        <v>40</v>
      </c>
      <c r="H2034" s="4" t="s">
        <v>5482</v>
      </c>
      <c r="I2034" s="4" t="s">
        <v>5307</v>
      </c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 t="s">
        <v>41</v>
      </c>
      <c r="U2034" s="4" t="s">
        <v>42</v>
      </c>
      <c r="V2034" s="4">
        <v>32318</v>
      </c>
      <c r="W2034" s="4">
        <v>600</v>
      </c>
      <c r="X2034" s="4">
        <v>600</v>
      </c>
      <c r="Y2034" s="18">
        <v>6000</v>
      </c>
      <c r="Z2034" s="18">
        <v>1750</v>
      </c>
      <c r="AA2034" s="4" t="s">
        <v>42</v>
      </c>
      <c r="AB2034" s="4">
        <f t="shared" si="134"/>
        <v>600</v>
      </c>
    </row>
    <row r="2035" ht="30" customHeight="1" spans="1:28">
      <c r="A2035" s="4">
        <v>2029</v>
      </c>
      <c r="B2035" s="4" t="s">
        <v>5242</v>
      </c>
      <c r="C2035" s="4" t="s">
        <v>5466</v>
      </c>
      <c r="D2035" s="4" t="s">
        <v>5483</v>
      </c>
      <c r="E2035" s="18" t="s">
        <v>5264</v>
      </c>
      <c r="F2035" s="4" t="s">
        <v>5484</v>
      </c>
      <c r="G2035" s="18" t="s">
        <v>40</v>
      </c>
      <c r="H2035" s="4" t="s">
        <v>5485</v>
      </c>
      <c r="I2035" s="4" t="s">
        <v>5486</v>
      </c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 t="s">
        <v>41</v>
      </c>
      <c r="U2035" s="4" t="s">
        <v>42</v>
      </c>
      <c r="V2035" s="4">
        <v>24150</v>
      </c>
      <c r="W2035" s="4">
        <v>500</v>
      </c>
      <c r="X2035" s="4">
        <v>500</v>
      </c>
      <c r="Y2035" s="18">
        <v>6000</v>
      </c>
      <c r="Z2035" s="18">
        <v>0</v>
      </c>
      <c r="AA2035" s="4" t="s">
        <v>42</v>
      </c>
      <c r="AB2035" s="4">
        <f t="shared" si="134"/>
        <v>500</v>
      </c>
    </row>
    <row r="2036" ht="30" customHeight="1" spans="1:28">
      <c r="A2036" s="4">
        <v>2030</v>
      </c>
      <c r="B2036" s="4" t="s">
        <v>5242</v>
      </c>
      <c r="C2036" s="4" t="s">
        <v>5466</v>
      </c>
      <c r="D2036" s="4" t="s">
        <v>5487</v>
      </c>
      <c r="E2036" s="18" t="s">
        <v>5268</v>
      </c>
      <c r="F2036" s="4" t="s">
        <v>5488</v>
      </c>
      <c r="G2036" s="18" t="s">
        <v>40</v>
      </c>
      <c r="H2036" s="4" t="s">
        <v>5487</v>
      </c>
      <c r="I2036" s="4" t="s">
        <v>5268</v>
      </c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 t="s">
        <v>41</v>
      </c>
      <c r="U2036" s="4" t="s">
        <v>42</v>
      </c>
      <c r="V2036" s="4">
        <v>28800</v>
      </c>
      <c r="W2036" s="4">
        <v>500</v>
      </c>
      <c r="X2036" s="4">
        <v>500</v>
      </c>
      <c r="Y2036" s="18">
        <v>0</v>
      </c>
      <c r="Z2036" s="18">
        <v>0</v>
      </c>
      <c r="AA2036" s="4" t="s">
        <v>42</v>
      </c>
      <c r="AB2036" s="4">
        <f t="shared" si="134"/>
        <v>500</v>
      </c>
    </row>
    <row r="2037" ht="30" customHeight="1" spans="1:28">
      <c r="A2037" s="4">
        <v>2031</v>
      </c>
      <c r="B2037" s="4" t="s">
        <v>5242</v>
      </c>
      <c r="C2037" s="4" t="s">
        <v>5466</v>
      </c>
      <c r="D2037" s="4" t="s">
        <v>5489</v>
      </c>
      <c r="E2037" s="18" t="s">
        <v>1619</v>
      </c>
      <c r="F2037" s="4" t="s">
        <v>5490</v>
      </c>
      <c r="G2037" s="18" t="s">
        <v>40</v>
      </c>
      <c r="H2037" s="4" t="s">
        <v>5491</v>
      </c>
      <c r="I2037" s="4" t="s">
        <v>5356</v>
      </c>
      <c r="J2037" s="4" t="s">
        <v>47</v>
      </c>
      <c r="K2037" s="4" t="s">
        <v>48</v>
      </c>
      <c r="L2037" s="4" t="s">
        <v>251</v>
      </c>
      <c r="M2037" s="4" t="s">
        <v>50</v>
      </c>
      <c r="N2037" s="4" t="s">
        <v>233</v>
      </c>
      <c r="O2037" s="4">
        <v>12</v>
      </c>
      <c r="P2037" s="4"/>
      <c r="Q2037" s="4" t="s">
        <v>52</v>
      </c>
      <c r="R2037" s="4">
        <v>400</v>
      </c>
      <c r="S2037" s="4">
        <v>400</v>
      </c>
      <c r="T2037" s="4" t="s">
        <v>53</v>
      </c>
      <c r="U2037" s="4" t="s">
        <v>52</v>
      </c>
      <c r="V2037" s="4">
        <v>93711.58</v>
      </c>
      <c r="W2037" s="4">
        <v>3200</v>
      </c>
      <c r="X2037" s="4">
        <v>3200</v>
      </c>
      <c r="Y2037" s="18">
        <v>6000</v>
      </c>
      <c r="Z2037" s="18">
        <v>0</v>
      </c>
      <c r="AA2037" s="4" t="s">
        <v>42</v>
      </c>
      <c r="AB2037" s="4">
        <f t="shared" si="134"/>
        <v>3600</v>
      </c>
    </row>
    <row r="2038" ht="30" customHeight="1" spans="1:28">
      <c r="A2038" s="4">
        <v>2032</v>
      </c>
      <c r="B2038" s="4" t="s">
        <v>5242</v>
      </c>
      <c r="C2038" s="4" t="s">
        <v>5466</v>
      </c>
      <c r="D2038" s="4" t="s">
        <v>5492</v>
      </c>
      <c r="E2038" s="18" t="s">
        <v>5356</v>
      </c>
      <c r="F2038" s="4" t="s">
        <v>5493</v>
      </c>
      <c r="G2038" s="18" t="s">
        <v>40</v>
      </c>
      <c r="H2038" s="4" t="s">
        <v>5494</v>
      </c>
      <c r="I2038" s="4" t="s">
        <v>5495</v>
      </c>
      <c r="J2038" s="4" t="s">
        <v>47</v>
      </c>
      <c r="K2038" s="4" t="s">
        <v>48</v>
      </c>
      <c r="L2038" s="4" t="s">
        <v>81</v>
      </c>
      <c r="M2038" s="4" t="s">
        <v>50</v>
      </c>
      <c r="N2038" s="4" t="s">
        <v>768</v>
      </c>
      <c r="O2038" s="4">
        <v>9</v>
      </c>
      <c r="P2038" s="4"/>
      <c r="Q2038" s="4" t="s">
        <v>52</v>
      </c>
      <c r="R2038" s="4">
        <v>400</v>
      </c>
      <c r="S2038" s="4">
        <v>400</v>
      </c>
      <c r="T2038" s="4" t="s">
        <v>53</v>
      </c>
      <c r="U2038" s="4" t="s">
        <v>52</v>
      </c>
      <c r="V2038" s="4">
        <v>56813.56</v>
      </c>
      <c r="W2038" s="4">
        <v>3200</v>
      </c>
      <c r="X2038" s="4">
        <v>3200</v>
      </c>
      <c r="Y2038" s="18">
        <v>6000</v>
      </c>
      <c r="Z2038" s="18">
        <v>0</v>
      </c>
      <c r="AA2038" s="4" t="s">
        <v>42</v>
      </c>
      <c r="AB2038" s="4">
        <f t="shared" si="134"/>
        <v>3600</v>
      </c>
    </row>
    <row r="2039" ht="30" customHeight="1" spans="1:28">
      <c r="A2039" s="4">
        <v>2033</v>
      </c>
      <c r="B2039" s="4" t="s">
        <v>5242</v>
      </c>
      <c r="C2039" s="4" t="s">
        <v>5466</v>
      </c>
      <c r="D2039" s="4" t="s">
        <v>5496</v>
      </c>
      <c r="E2039" s="18" t="s">
        <v>5264</v>
      </c>
      <c r="F2039" s="4" t="s">
        <v>5497</v>
      </c>
      <c r="G2039" s="18" t="s">
        <v>40</v>
      </c>
      <c r="H2039" s="4" t="s">
        <v>5498</v>
      </c>
      <c r="I2039" s="4" t="s">
        <v>5334</v>
      </c>
      <c r="J2039" s="4" t="s">
        <v>47</v>
      </c>
      <c r="K2039" s="4" t="s">
        <v>902</v>
      </c>
      <c r="L2039" s="4" t="s">
        <v>2016</v>
      </c>
      <c r="M2039" s="4" t="s">
        <v>50</v>
      </c>
      <c r="N2039" s="4" t="s">
        <v>233</v>
      </c>
      <c r="O2039" s="4">
        <v>12</v>
      </c>
      <c r="P2039" s="4"/>
      <c r="Q2039" s="4" t="s">
        <v>52</v>
      </c>
      <c r="R2039" s="4">
        <v>400</v>
      </c>
      <c r="S2039" s="4">
        <v>400</v>
      </c>
      <c r="T2039" s="4" t="s">
        <v>53</v>
      </c>
      <c r="U2039" s="4" t="s">
        <v>52</v>
      </c>
      <c r="V2039" s="4">
        <v>89477.66</v>
      </c>
      <c r="W2039" s="4">
        <v>3200</v>
      </c>
      <c r="X2039" s="8">
        <v>6400</v>
      </c>
      <c r="Y2039" s="18">
        <v>6000</v>
      </c>
      <c r="Z2039" s="18">
        <v>0</v>
      </c>
      <c r="AA2039" s="4" t="s">
        <v>42</v>
      </c>
      <c r="AB2039" s="4">
        <v>7200</v>
      </c>
    </row>
    <row r="2040" ht="30" customHeight="1" spans="1:28">
      <c r="A2040" s="4">
        <v>2034</v>
      </c>
      <c r="B2040" s="4" t="s">
        <v>5242</v>
      </c>
      <c r="C2040" s="4" t="s">
        <v>5466</v>
      </c>
      <c r="D2040" s="4" t="s">
        <v>5496</v>
      </c>
      <c r="E2040" s="18" t="s">
        <v>5264</v>
      </c>
      <c r="F2040" s="4" t="s">
        <v>5497</v>
      </c>
      <c r="G2040" s="18"/>
      <c r="H2040" s="4" t="s">
        <v>5499</v>
      </c>
      <c r="I2040" s="4" t="s">
        <v>5500</v>
      </c>
      <c r="J2040" s="4" t="s">
        <v>47</v>
      </c>
      <c r="K2040" s="4" t="s">
        <v>902</v>
      </c>
      <c r="L2040" s="4" t="s">
        <v>2016</v>
      </c>
      <c r="M2040" s="4" t="s">
        <v>50</v>
      </c>
      <c r="N2040" s="4" t="s">
        <v>233</v>
      </c>
      <c r="O2040" s="4">
        <v>12</v>
      </c>
      <c r="P2040" s="4"/>
      <c r="Q2040" s="4" t="s">
        <v>52</v>
      </c>
      <c r="R2040" s="4">
        <v>400</v>
      </c>
      <c r="S2040" s="4">
        <v>400</v>
      </c>
      <c r="T2040" s="4" t="s">
        <v>53</v>
      </c>
      <c r="U2040" s="4" t="s">
        <v>52</v>
      </c>
      <c r="V2040" s="4">
        <v>64149.2</v>
      </c>
      <c r="W2040" s="4">
        <v>3200</v>
      </c>
      <c r="X2040" s="9"/>
      <c r="Y2040" s="18"/>
      <c r="Z2040" s="18"/>
      <c r="AA2040" s="4"/>
      <c r="AB2040" s="4"/>
    </row>
    <row r="2041" ht="30" customHeight="1" spans="1:28">
      <c r="A2041" s="4">
        <v>2035</v>
      </c>
      <c r="B2041" s="4" t="s">
        <v>5242</v>
      </c>
      <c r="C2041" s="4" t="s">
        <v>5466</v>
      </c>
      <c r="D2041" s="4" t="s">
        <v>5501</v>
      </c>
      <c r="E2041" s="18" t="s">
        <v>5388</v>
      </c>
      <c r="F2041" s="4" t="s">
        <v>5502</v>
      </c>
      <c r="G2041" s="18" t="s">
        <v>40</v>
      </c>
      <c r="H2041" s="4" t="s">
        <v>5503</v>
      </c>
      <c r="I2041" s="4" t="s">
        <v>5285</v>
      </c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 t="s">
        <v>41</v>
      </c>
      <c r="U2041" s="4" t="s">
        <v>42</v>
      </c>
      <c r="V2041" s="4">
        <v>53156</v>
      </c>
      <c r="W2041" s="4">
        <v>800</v>
      </c>
      <c r="X2041" s="4">
        <v>800</v>
      </c>
      <c r="Y2041" s="18">
        <v>6000</v>
      </c>
      <c r="Z2041" s="18">
        <v>0</v>
      </c>
      <c r="AA2041" s="4" t="s">
        <v>42</v>
      </c>
      <c r="AB2041" s="4">
        <f t="shared" ref="AB2041:AB2045" si="135">S2041+X2041</f>
        <v>800</v>
      </c>
    </row>
    <row r="2042" ht="30" customHeight="1" spans="1:28">
      <c r="A2042" s="4">
        <v>2036</v>
      </c>
      <c r="B2042" s="4" t="s">
        <v>5242</v>
      </c>
      <c r="C2042" s="4" t="s">
        <v>5466</v>
      </c>
      <c r="D2042" s="4" t="s">
        <v>5504</v>
      </c>
      <c r="E2042" s="18" t="s">
        <v>5334</v>
      </c>
      <c r="F2042" s="4" t="s">
        <v>5505</v>
      </c>
      <c r="G2042" s="18" t="s">
        <v>40</v>
      </c>
      <c r="H2042" s="4" t="s">
        <v>5504</v>
      </c>
      <c r="I2042" s="4" t="s">
        <v>5334</v>
      </c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 t="s">
        <v>41</v>
      </c>
      <c r="U2042" s="4" t="s">
        <v>42</v>
      </c>
      <c r="V2042" s="4">
        <v>26650</v>
      </c>
      <c r="W2042" s="4">
        <v>500</v>
      </c>
      <c r="X2042" s="4">
        <v>500</v>
      </c>
      <c r="Y2042" s="18">
        <v>6000</v>
      </c>
      <c r="Z2042" s="18">
        <v>0</v>
      </c>
      <c r="AA2042" s="4" t="s">
        <v>42</v>
      </c>
      <c r="AB2042" s="4">
        <f t="shared" si="135"/>
        <v>500</v>
      </c>
    </row>
    <row r="2043" ht="30" customHeight="1" spans="1:28">
      <c r="A2043" s="4">
        <v>2037</v>
      </c>
      <c r="B2043" s="4" t="s">
        <v>5242</v>
      </c>
      <c r="C2043" s="4" t="s">
        <v>5466</v>
      </c>
      <c r="D2043" s="4" t="s">
        <v>5506</v>
      </c>
      <c r="E2043" s="18" t="s">
        <v>5334</v>
      </c>
      <c r="F2043" s="4" t="s">
        <v>5507</v>
      </c>
      <c r="G2043" s="18" t="s">
        <v>40</v>
      </c>
      <c r="H2043" s="4" t="s">
        <v>5508</v>
      </c>
      <c r="I2043" s="4" t="s">
        <v>5260</v>
      </c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 t="s">
        <v>41</v>
      </c>
      <c r="U2043" s="4" t="s">
        <v>42</v>
      </c>
      <c r="V2043" s="4">
        <v>54000</v>
      </c>
      <c r="W2043" s="4">
        <v>800</v>
      </c>
      <c r="X2043" s="8">
        <v>1600</v>
      </c>
      <c r="Y2043" s="18">
        <v>6000</v>
      </c>
      <c r="Z2043" s="18">
        <v>4000</v>
      </c>
      <c r="AA2043" s="4" t="s">
        <v>42</v>
      </c>
      <c r="AB2043" s="4">
        <v>1600</v>
      </c>
    </row>
    <row r="2044" ht="30" customHeight="1" spans="1:28">
      <c r="A2044" s="4">
        <v>2038</v>
      </c>
      <c r="B2044" s="4" t="s">
        <v>5242</v>
      </c>
      <c r="C2044" s="4" t="s">
        <v>5466</v>
      </c>
      <c r="D2044" s="4" t="s">
        <v>5506</v>
      </c>
      <c r="E2044" s="18" t="s">
        <v>5334</v>
      </c>
      <c r="F2044" s="4" t="s">
        <v>5507</v>
      </c>
      <c r="G2044" s="18"/>
      <c r="H2044" s="4" t="s">
        <v>5509</v>
      </c>
      <c r="I2044" s="4" t="s">
        <v>5337</v>
      </c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 t="s">
        <v>41</v>
      </c>
      <c r="U2044" s="4" t="s">
        <v>42</v>
      </c>
      <c r="V2044" s="4">
        <v>54000</v>
      </c>
      <c r="W2044" s="4">
        <v>800</v>
      </c>
      <c r="X2044" s="9"/>
      <c r="Y2044" s="18"/>
      <c r="Z2044" s="18"/>
      <c r="AA2044" s="4"/>
      <c r="AB2044" s="4"/>
    </row>
    <row r="2045" ht="30" customHeight="1" spans="1:28">
      <c r="A2045" s="4">
        <v>2039</v>
      </c>
      <c r="B2045" s="4" t="s">
        <v>5242</v>
      </c>
      <c r="C2045" s="4" t="s">
        <v>5466</v>
      </c>
      <c r="D2045" s="4" t="s">
        <v>5510</v>
      </c>
      <c r="E2045" s="18" t="s">
        <v>3559</v>
      </c>
      <c r="F2045" s="4" t="s">
        <v>5511</v>
      </c>
      <c r="G2045" s="18" t="s">
        <v>40</v>
      </c>
      <c r="H2045" s="4" t="s">
        <v>5510</v>
      </c>
      <c r="I2045" s="4" t="s">
        <v>3559</v>
      </c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 t="s">
        <v>41</v>
      </c>
      <c r="U2045" s="4" t="s">
        <v>42</v>
      </c>
      <c r="V2045" s="4">
        <v>22654.71</v>
      </c>
      <c r="W2045" s="4">
        <v>500</v>
      </c>
      <c r="X2045" s="4">
        <v>500</v>
      </c>
      <c r="Y2045" s="18">
        <v>0</v>
      </c>
      <c r="Z2045" s="18">
        <v>0</v>
      </c>
      <c r="AA2045" s="4" t="s">
        <v>42</v>
      </c>
      <c r="AB2045" s="4">
        <f t="shared" si="135"/>
        <v>500</v>
      </c>
    </row>
    <row r="2046" ht="30" customHeight="1" spans="1:28">
      <c r="A2046" s="4">
        <v>2040</v>
      </c>
      <c r="B2046" s="4" t="s">
        <v>5242</v>
      </c>
      <c r="C2046" s="4" t="s">
        <v>5466</v>
      </c>
      <c r="D2046" s="4" t="s">
        <v>5512</v>
      </c>
      <c r="E2046" s="18" t="s">
        <v>5341</v>
      </c>
      <c r="F2046" s="4" t="s">
        <v>5513</v>
      </c>
      <c r="G2046" s="18" t="s">
        <v>40</v>
      </c>
      <c r="H2046" s="4" t="s">
        <v>5514</v>
      </c>
      <c r="I2046" s="4" t="s">
        <v>5337</v>
      </c>
      <c r="J2046" s="4" t="s">
        <v>191</v>
      </c>
      <c r="K2046" s="4" t="s">
        <v>192</v>
      </c>
      <c r="L2046" s="4" t="s">
        <v>4692</v>
      </c>
      <c r="M2046" s="4" t="s">
        <v>152</v>
      </c>
      <c r="N2046" s="4" t="s">
        <v>233</v>
      </c>
      <c r="O2046" s="4">
        <v>12</v>
      </c>
      <c r="P2046" s="4"/>
      <c r="Q2046" s="4" t="s">
        <v>52</v>
      </c>
      <c r="R2046" s="4">
        <v>1200</v>
      </c>
      <c r="S2046" s="4">
        <v>1200</v>
      </c>
      <c r="T2046" s="4" t="s">
        <v>53</v>
      </c>
      <c r="U2046" s="4" t="s">
        <v>52</v>
      </c>
      <c r="V2046" s="4">
        <v>113095.76</v>
      </c>
      <c r="W2046" s="4">
        <v>3200</v>
      </c>
      <c r="X2046" s="8">
        <v>9400</v>
      </c>
      <c r="Y2046" s="18">
        <v>6000</v>
      </c>
      <c r="Z2046" s="18">
        <v>0</v>
      </c>
      <c r="AA2046" s="4" t="s">
        <v>42</v>
      </c>
      <c r="AB2046" s="4">
        <v>11400</v>
      </c>
    </row>
    <row r="2047" ht="30" customHeight="1" spans="1:28">
      <c r="A2047" s="4">
        <v>2041</v>
      </c>
      <c r="B2047" s="4" t="s">
        <v>5242</v>
      </c>
      <c r="C2047" s="4" t="s">
        <v>5466</v>
      </c>
      <c r="D2047" s="4" t="s">
        <v>5512</v>
      </c>
      <c r="E2047" s="18" t="s">
        <v>5341</v>
      </c>
      <c r="F2047" s="4" t="s">
        <v>5513</v>
      </c>
      <c r="G2047" s="18"/>
      <c r="H2047" s="4" t="s">
        <v>5515</v>
      </c>
      <c r="I2047" s="4" t="s">
        <v>5388</v>
      </c>
      <c r="J2047" s="4" t="s">
        <v>47</v>
      </c>
      <c r="K2047" s="4" t="s">
        <v>48</v>
      </c>
      <c r="L2047" s="4" t="s">
        <v>251</v>
      </c>
      <c r="M2047" s="4" t="s">
        <v>50</v>
      </c>
      <c r="N2047" s="4" t="s">
        <v>233</v>
      </c>
      <c r="O2047" s="4">
        <v>12</v>
      </c>
      <c r="P2047" s="4"/>
      <c r="Q2047" s="4" t="s">
        <v>52</v>
      </c>
      <c r="R2047" s="4">
        <v>400</v>
      </c>
      <c r="S2047" s="4">
        <v>400</v>
      </c>
      <c r="T2047" s="4" t="s">
        <v>53</v>
      </c>
      <c r="U2047" s="4" t="s">
        <v>52</v>
      </c>
      <c r="V2047" s="4">
        <v>67785</v>
      </c>
      <c r="W2047" s="4">
        <v>3200</v>
      </c>
      <c r="X2047" s="10"/>
      <c r="Y2047" s="18"/>
      <c r="Z2047" s="18"/>
      <c r="AA2047" s="4"/>
      <c r="AB2047" s="4"/>
    </row>
    <row r="2048" ht="30" customHeight="1" spans="1:28">
      <c r="A2048" s="4">
        <v>2042</v>
      </c>
      <c r="B2048" s="4" t="s">
        <v>5242</v>
      </c>
      <c r="C2048" s="4" t="s">
        <v>5466</v>
      </c>
      <c r="D2048" s="4" t="s">
        <v>5512</v>
      </c>
      <c r="E2048" s="18" t="s">
        <v>5341</v>
      </c>
      <c r="F2048" s="4" t="s">
        <v>5513</v>
      </c>
      <c r="G2048" s="18"/>
      <c r="H2048" s="4" t="s">
        <v>5516</v>
      </c>
      <c r="I2048" s="4" t="s">
        <v>5388</v>
      </c>
      <c r="J2048" s="4" t="s">
        <v>47</v>
      </c>
      <c r="K2048" s="4" t="s">
        <v>48</v>
      </c>
      <c r="L2048" s="4" t="s">
        <v>49</v>
      </c>
      <c r="M2048" s="4" t="s">
        <v>50</v>
      </c>
      <c r="N2048" s="4" t="s">
        <v>233</v>
      </c>
      <c r="O2048" s="4">
        <v>12</v>
      </c>
      <c r="P2048" s="4"/>
      <c r="Q2048" s="4" t="s">
        <v>52</v>
      </c>
      <c r="R2048" s="4">
        <v>400</v>
      </c>
      <c r="S2048" s="4">
        <v>400</v>
      </c>
      <c r="T2048" s="4" t="s">
        <v>53</v>
      </c>
      <c r="U2048" s="4" t="s">
        <v>52</v>
      </c>
      <c r="V2048" s="4">
        <v>48485.2</v>
      </c>
      <c r="W2048" s="4">
        <v>3000</v>
      </c>
      <c r="X2048" s="9"/>
      <c r="Y2048" s="18"/>
      <c r="Z2048" s="18"/>
      <c r="AA2048" s="4"/>
      <c r="AB2048" s="4"/>
    </row>
    <row r="2049" ht="30" customHeight="1" spans="1:28">
      <c r="A2049" s="4">
        <v>2043</v>
      </c>
      <c r="B2049" s="4" t="s">
        <v>5242</v>
      </c>
      <c r="C2049" s="4" t="s">
        <v>5466</v>
      </c>
      <c r="D2049" s="4" t="s">
        <v>1153</v>
      </c>
      <c r="E2049" s="18" t="s">
        <v>5346</v>
      </c>
      <c r="F2049" s="4" t="s">
        <v>971</v>
      </c>
      <c r="G2049" s="18" t="s">
        <v>40</v>
      </c>
      <c r="H2049" s="4" t="s">
        <v>5517</v>
      </c>
      <c r="I2049" s="4" t="s">
        <v>5251</v>
      </c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 t="s">
        <v>41</v>
      </c>
      <c r="U2049" s="4" t="s">
        <v>42</v>
      </c>
      <c r="V2049" s="4">
        <v>20940.8</v>
      </c>
      <c r="W2049" s="4">
        <v>500</v>
      </c>
      <c r="X2049" s="4">
        <v>500</v>
      </c>
      <c r="Y2049" s="18">
        <v>4782</v>
      </c>
      <c r="Z2049" s="18">
        <v>12500</v>
      </c>
      <c r="AA2049" s="4" t="s">
        <v>42</v>
      </c>
      <c r="AB2049" s="4">
        <f>S2049+X2049</f>
        <v>500</v>
      </c>
    </row>
    <row r="2050" ht="30" customHeight="1" spans="1:28">
      <c r="A2050" s="4">
        <v>2044</v>
      </c>
      <c r="B2050" s="4" t="s">
        <v>5242</v>
      </c>
      <c r="C2050" s="4" t="s">
        <v>5466</v>
      </c>
      <c r="D2050" s="4" t="s">
        <v>5518</v>
      </c>
      <c r="E2050" s="18" t="s">
        <v>5351</v>
      </c>
      <c r="F2050" s="4" t="s">
        <v>5519</v>
      </c>
      <c r="G2050" s="18" t="s">
        <v>40</v>
      </c>
      <c r="H2050" s="4" t="s">
        <v>5520</v>
      </c>
      <c r="I2050" s="4" t="s">
        <v>4447</v>
      </c>
      <c r="J2050" s="4" t="s">
        <v>47</v>
      </c>
      <c r="K2050" s="4" t="s">
        <v>48</v>
      </c>
      <c r="L2050" s="4" t="s">
        <v>251</v>
      </c>
      <c r="M2050" s="4" t="s">
        <v>50</v>
      </c>
      <c r="N2050" s="4" t="s">
        <v>233</v>
      </c>
      <c r="O2050" s="4">
        <v>12</v>
      </c>
      <c r="P2050" s="4"/>
      <c r="Q2050" s="4" t="s">
        <v>52</v>
      </c>
      <c r="R2050" s="4">
        <v>400</v>
      </c>
      <c r="S2050" s="4">
        <v>400</v>
      </c>
      <c r="T2050" s="4" t="s">
        <v>53</v>
      </c>
      <c r="U2050" s="4" t="s">
        <v>52</v>
      </c>
      <c r="V2050" s="4">
        <v>29834.97</v>
      </c>
      <c r="W2050" s="4">
        <v>2700</v>
      </c>
      <c r="X2050" s="8">
        <v>6200</v>
      </c>
      <c r="Y2050" s="18">
        <v>6000</v>
      </c>
      <c r="Z2050" s="18">
        <v>0</v>
      </c>
      <c r="AA2050" s="4" t="s">
        <v>42</v>
      </c>
      <c r="AB2050" s="4">
        <v>6600</v>
      </c>
    </row>
    <row r="2051" ht="30" customHeight="1" spans="1:28">
      <c r="A2051" s="4">
        <v>2045</v>
      </c>
      <c r="B2051" s="4" t="s">
        <v>5242</v>
      </c>
      <c r="C2051" s="4" t="s">
        <v>5466</v>
      </c>
      <c r="D2051" s="4" t="s">
        <v>5518</v>
      </c>
      <c r="E2051" s="18" t="s">
        <v>5351</v>
      </c>
      <c r="F2051" s="4" t="s">
        <v>5519</v>
      </c>
      <c r="G2051" s="18"/>
      <c r="H2051" s="4" t="s">
        <v>5521</v>
      </c>
      <c r="I2051" s="4" t="s">
        <v>5310</v>
      </c>
      <c r="J2051" s="4" t="s">
        <v>47</v>
      </c>
      <c r="K2051" s="4" t="s">
        <v>902</v>
      </c>
      <c r="L2051" s="4" t="s">
        <v>5252</v>
      </c>
      <c r="M2051" s="4"/>
      <c r="N2051" s="4" t="s">
        <v>233</v>
      </c>
      <c r="O2051" s="4">
        <v>12</v>
      </c>
      <c r="P2051" s="4"/>
      <c r="Q2051" s="4" t="s">
        <v>52</v>
      </c>
      <c r="R2051" s="4"/>
      <c r="S2051" s="4"/>
      <c r="T2051" s="4" t="s">
        <v>53</v>
      </c>
      <c r="U2051" s="4" t="s">
        <v>52</v>
      </c>
      <c r="V2051" s="4">
        <v>31667.46</v>
      </c>
      <c r="W2051" s="4">
        <v>3000</v>
      </c>
      <c r="X2051" s="10"/>
      <c r="Y2051" s="18"/>
      <c r="Z2051" s="18"/>
      <c r="AA2051" s="4"/>
      <c r="AB2051" s="4"/>
    </row>
    <row r="2052" ht="30" customHeight="1" spans="1:28">
      <c r="A2052" s="4">
        <v>2046</v>
      </c>
      <c r="B2052" s="4" t="s">
        <v>5242</v>
      </c>
      <c r="C2052" s="4" t="s">
        <v>5466</v>
      </c>
      <c r="D2052" s="4" t="s">
        <v>5518</v>
      </c>
      <c r="E2052" s="18" t="s">
        <v>5351</v>
      </c>
      <c r="F2052" s="4" t="s">
        <v>5519</v>
      </c>
      <c r="G2052" s="18"/>
      <c r="H2052" s="4" t="s">
        <v>5522</v>
      </c>
      <c r="I2052" s="4" t="s">
        <v>5523</v>
      </c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 t="s">
        <v>41</v>
      </c>
      <c r="U2052" s="4" t="s">
        <v>42</v>
      </c>
      <c r="V2052" s="4">
        <v>20129</v>
      </c>
      <c r="W2052" s="4">
        <v>500</v>
      </c>
      <c r="X2052" s="9"/>
      <c r="Y2052" s="18"/>
      <c r="Z2052" s="18"/>
      <c r="AA2052" s="4"/>
      <c r="AB2052" s="4"/>
    </row>
    <row r="2053" ht="30" customHeight="1" spans="1:28">
      <c r="A2053" s="4">
        <v>2047</v>
      </c>
      <c r="B2053" s="4" t="s">
        <v>5242</v>
      </c>
      <c r="C2053" s="4" t="s">
        <v>5466</v>
      </c>
      <c r="D2053" s="4" t="s">
        <v>5524</v>
      </c>
      <c r="E2053" s="18" t="s">
        <v>5525</v>
      </c>
      <c r="F2053" s="4" t="s">
        <v>5526</v>
      </c>
      <c r="G2053" s="18" t="s">
        <v>40</v>
      </c>
      <c r="H2053" s="4" t="s">
        <v>5527</v>
      </c>
      <c r="I2053" s="4" t="s">
        <v>5465</v>
      </c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 t="s">
        <v>41</v>
      </c>
      <c r="U2053" s="4" t="s">
        <v>42</v>
      </c>
      <c r="V2053" s="4">
        <v>18854</v>
      </c>
      <c r="W2053" s="4">
        <v>500</v>
      </c>
      <c r="X2053" s="4">
        <v>500</v>
      </c>
      <c r="Y2053" s="18">
        <v>6000</v>
      </c>
      <c r="Z2053" s="18">
        <v>9500</v>
      </c>
      <c r="AA2053" s="4" t="s">
        <v>42</v>
      </c>
      <c r="AB2053" s="4">
        <f>S2053+X2053</f>
        <v>500</v>
      </c>
    </row>
    <row r="2054" ht="30" customHeight="1" spans="1:28">
      <c r="A2054" s="4">
        <v>2048</v>
      </c>
      <c r="B2054" s="4" t="s">
        <v>5242</v>
      </c>
      <c r="C2054" s="4" t="s">
        <v>5466</v>
      </c>
      <c r="D2054" s="4" t="s">
        <v>5528</v>
      </c>
      <c r="E2054" s="18" t="s">
        <v>5273</v>
      </c>
      <c r="F2054" s="4" t="s">
        <v>5529</v>
      </c>
      <c r="G2054" s="18" t="s">
        <v>40</v>
      </c>
      <c r="H2054" s="4" t="s">
        <v>5530</v>
      </c>
      <c r="I2054" s="4" t="s">
        <v>5525</v>
      </c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 t="s">
        <v>41</v>
      </c>
      <c r="U2054" s="4" t="s">
        <v>42</v>
      </c>
      <c r="V2054" s="4">
        <v>48000</v>
      </c>
      <c r="W2054" s="4">
        <v>600</v>
      </c>
      <c r="X2054" s="8">
        <v>900</v>
      </c>
      <c r="Y2054" s="18">
        <v>6000</v>
      </c>
      <c r="Z2054" s="18">
        <v>0</v>
      </c>
      <c r="AA2054" s="4" t="s">
        <v>42</v>
      </c>
      <c r="AB2054" s="4">
        <v>900</v>
      </c>
    </row>
    <row r="2055" ht="30" customHeight="1" spans="1:28">
      <c r="A2055" s="4">
        <v>2049</v>
      </c>
      <c r="B2055" s="4" t="s">
        <v>5242</v>
      </c>
      <c r="C2055" s="4" t="s">
        <v>5466</v>
      </c>
      <c r="D2055" s="4" t="s">
        <v>5528</v>
      </c>
      <c r="E2055" s="18" t="s">
        <v>5273</v>
      </c>
      <c r="F2055" s="4" t="s">
        <v>5529</v>
      </c>
      <c r="G2055" s="18"/>
      <c r="H2055" s="4" t="s">
        <v>5528</v>
      </c>
      <c r="I2055" s="4" t="s">
        <v>5273</v>
      </c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 t="s">
        <v>41</v>
      </c>
      <c r="U2055" s="4" t="s">
        <v>42</v>
      </c>
      <c r="V2055" s="4">
        <v>11146</v>
      </c>
      <c r="W2055" s="4">
        <v>300</v>
      </c>
      <c r="X2055" s="9"/>
      <c r="Y2055" s="18"/>
      <c r="Z2055" s="18"/>
      <c r="AA2055" s="4"/>
      <c r="AB2055" s="4"/>
    </row>
    <row r="2056" ht="30" customHeight="1" spans="1:28">
      <c r="A2056" s="4">
        <v>2050</v>
      </c>
      <c r="B2056" s="4" t="s">
        <v>5242</v>
      </c>
      <c r="C2056" s="4" t="s">
        <v>5466</v>
      </c>
      <c r="D2056" s="4" t="s">
        <v>5531</v>
      </c>
      <c r="E2056" s="7" t="s">
        <v>5432</v>
      </c>
      <c r="F2056" s="4" t="s">
        <v>5532</v>
      </c>
      <c r="G2056" s="18" t="s">
        <v>40</v>
      </c>
      <c r="H2056" s="4" t="s">
        <v>5533</v>
      </c>
      <c r="I2056" s="4" t="s">
        <v>5337</v>
      </c>
      <c r="J2056" s="4" t="s">
        <v>47</v>
      </c>
      <c r="K2056" s="4" t="s">
        <v>48</v>
      </c>
      <c r="L2056" s="4" t="s">
        <v>49</v>
      </c>
      <c r="M2056" s="4" t="s">
        <v>50</v>
      </c>
      <c r="N2056" s="4" t="s">
        <v>233</v>
      </c>
      <c r="O2056" s="4">
        <v>12</v>
      </c>
      <c r="P2056" s="4"/>
      <c r="Q2056" s="4" t="s">
        <v>52</v>
      </c>
      <c r="R2056" s="4">
        <v>400</v>
      </c>
      <c r="S2056" s="4">
        <v>400</v>
      </c>
      <c r="T2056" s="4" t="s">
        <v>53</v>
      </c>
      <c r="U2056" s="4" t="s">
        <v>52</v>
      </c>
      <c r="V2056" s="4">
        <v>75697.08</v>
      </c>
      <c r="W2056" s="4">
        <v>3200</v>
      </c>
      <c r="X2056" s="4">
        <v>3200</v>
      </c>
      <c r="Y2056" s="4">
        <v>6000</v>
      </c>
      <c r="Z2056" s="18">
        <v>0</v>
      </c>
      <c r="AA2056" s="4" t="s">
        <v>42</v>
      </c>
      <c r="AB2056" s="4">
        <v>3600</v>
      </c>
    </row>
    <row r="2057" ht="30" customHeight="1" spans="1:28">
      <c r="A2057" s="4">
        <v>2051</v>
      </c>
      <c r="B2057" s="4" t="s">
        <v>5242</v>
      </c>
      <c r="C2057" s="4" t="s">
        <v>5466</v>
      </c>
      <c r="D2057" s="4" t="s">
        <v>4490</v>
      </c>
      <c r="E2057" s="4" t="s">
        <v>5341</v>
      </c>
      <c r="F2057" s="4" t="s">
        <v>5534</v>
      </c>
      <c r="G2057" s="18" t="s">
        <v>40</v>
      </c>
      <c r="H2057" s="4" t="s">
        <v>4490</v>
      </c>
      <c r="I2057" s="4" t="s">
        <v>5341</v>
      </c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 t="s">
        <v>41</v>
      </c>
      <c r="U2057" s="4" t="s">
        <v>42</v>
      </c>
      <c r="V2057" s="4">
        <v>82746</v>
      </c>
      <c r="W2057" s="4">
        <v>800</v>
      </c>
      <c r="X2057" s="8">
        <v>1300</v>
      </c>
      <c r="Y2057" s="4">
        <v>6000</v>
      </c>
      <c r="Z2057" s="18">
        <v>7000</v>
      </c>
      <c r="AA2057" s="4" t="s">
        <v>42</v>
      </c>
      <c r="AB2057" s="4">
        <v>1300</v>
      </c>
    </row>
    <row r="2058" ht="30" customHeight="1" spans="1:28">
      <c r="A2058" s="4">
        <v>2052</v>
      </c>
      <c r="B2058" s="4" t="s">
        <v>5242</v>
      </c>
      <c r="C2058" s="4" t="s">
        <v>5466</v>
      </c>
      <c r="D2058" s="4" t="s">
        <v>4490</v>
      </c>
      <c r="E2058" s="4" t="s">
        <v>5341</v>
      </c>
      <c r="F2058" s="4" t="s">
        <v>5534</v>
      </c>
      <c r="G2058" s="18"/>
      <c r="H2058" s="4" t="s">
        <v>5535</v>
      </c>
      <c r="I2058" s="4" t="s">
        <v>5536</v>
      </c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 t="s">
        <v>41</v>
      </c>
      <c r="U2058" s="4" t="s">
        <v>42</v>
      </c>
      <c r="V2058" s="4">
        <v>19851</v>
      </c>
      <c r="W2058" s="4">
        <v>500</v>
      </c>
      <c r="X2058" s="9"/>
      <c r="Y2058" s="4"/>
      <c r="Z2058" s="18"/>
      <c r="AA2058" s="4"/>
      <c r="AB2058" s="4"/>
    </row>
    <row r="2059" ht="30" customHeight="1" spans="1:28">
      <c r="A2059" s="4">
        <v>2053</v>
      </c>
      <c r="B2059" s="4" t="s">
        <v>5242</v>
      </c>
      <c r="C2059" s="4" t="s">
        <v>5466</v>
      </c>
      <c r="D2059" s="4" t="s">
        <v>5537</v>
      </c>
      <c r="E2059" s="7" t="s">
        <v>5351</v>
      </c>
      <c r="F2059" s="4" t="s">
        <v>5538</v>
      </c>
      <c r="G2059" s="18" t="s">
        <v>40</v>
      </c>
      <c r="H2059" s="4" t="s">
        <v>5537</v>
      </c>
      <c r="I2059" s="7" t="s">
        <v>5351</v>
      </c>
      <c r="J2059" s="4" t="s">
        <v>47</v>
      </c>
      <c r="K2059" s="4" t="s">
        <v>902</v>
      </c>
      <c r="L2059" s="4" t="s">
        <v>5252</v>
      </c>
      <c r="M2059" s="4"/>
      <c r="N2059" s="4" t="s">
        <v>5539</v>
      </c>
      <c r="O2059" s="4">
        <v>7</v>
      </c>
      <c r="P2059" s="4"/>
      <c r="Q2059" s="4" t="s">
        <v>52</v>
      </c>
      <c r="R2059" s="4"/>
      <c r="S2059" s="4"/>
      <c r="T2059" s="4" t="s">
        <v>53</v>
      </c>
      <c r="U2059" s="4" t="s">
        <v>42</v>
      </c>
      <c r="V2059" s="4">
        <v>33600</v>
      </c>
      <c r="W2059" s="4">
        <v>1000</v>
      </c>
      <c r="X2059" s="4">
        <v>1000</v>
      </c>
      <c r="Y2059" s="4">
        <v>6000</v>
      </c>
      <c r="Z2059" s="4">
        <v>0</v>
      </c>
      <c r="AA2059" s="4" t="s">
        <v>42</v>
      </c>
      <c r="AB2059" s="4">
        <v>1000</v>
      </c>
    </row>
    <row r="2060" ht="30" customHeight="1" spans="1:28">
      <c r="A2060" s="4">
        <v>2054</v>
      </c>
      <c r="B2060" s="4" t="s">
        <v>5242</v>
      </c>
      <c r="C2060" s="4" t="s">
        <v>5540</v>
      </c>
      <c r="D2060" s="4" t="s">
        <v>5541</v>
      </c>
      <c r="E2060" s="4" t="s">
        <v>5542</v>
      </c>
      <c r="F2060" s="4" t="s">
        <v>5543</v>
      </c>
      <c r="G2060" s="4" t="s">
        <v>40</v>
      </c>
      <c r="H2060" s="4" t="s">
        <v>5544</v>
      </c>
      <c r="I2060" s="4" t="s">
        <v>5525</v>
      </c>
      <c r="J2060" s="4" t="s">
        <v>47</v>
      </c>
      <c r="K2060" s="4" t="s">
        <v>48</v>
      </c>
      <c r="L2060" s="4"/>
      <c r="M2060" s="4" t="s">
        <v>50</v>
      </c>
      <c r="N2060" s="4" t="s">
        <v>233</v>
      </c>
      <c r="O2060" s="4">
        <v>12</v>
      </c>
      <c r="P2060" s="4"/>
      <c r="Q2060" s="4" t="s">
        <v>52</v>
      </c>
      <c r="R2060" s="4">
        <v>400</v>
      </c>
      <c r="S2060" s="4">
        <v>400</v>
      </c>
      <c r="T2060" s="4" t="s">
        <v>53</v>
      </c>
      <c r="U2060" s="4" t="s">
        <v>52</v>
      </c>
      <c r="V2060" s="4">
        <v>87441</v>
      </c>
      <c r="W2060" s="4">
        <v>3200</v>
      </c>
      <c r="X2060" s="4">
        <v>3200</v>
      </c>
      <c r="Y2060" s="4">
        <v>7700</v>
      </c>
      <c r="Z2060" s="4">
        <v>0</v>
      </c>
      <c r="AA2060" s="4" t="s">
        <v>42</v>
      </c>
      <c r="AB2060" s="4">
        <v>3600</v>
      </c>
    </row>
    <row r="2061" ht="30" customHeight="1" spans="1:28">
      <c r="A2061" s="4">
        <v>2055</v>
      </c>
      <c r="B2061" s="4" t="s">
        <v>5242</v>
      </c>
      <c r="C2061" s="4" t="s">
        <v>5540</v>
      </c>
      <c r="D2061" s="4" t="s">
        <v>5545</v>
      </c>
      <c r="E2061" s="4" t="s">
        <v>5273</v>
      </c>
      <c r="F2061" s="4" t="s">
        <v>5546</v>
      </c>
      <c r="G2061" s="4" t="s">
        <v>40</v>
      </c>
      <c r="H2061" s="4" t="s">
        <v>5547</v>
      </c>
      <c r="I2061" s="4" t="s">
        <v>5337</v>
      </c>
      <c r="J2061" s="4" t="s">
        <v>1493</v>
      </c>
      <c r="K2061" s="4" t="s">
        <v>1494</v>
      </c>
      <c r="L2061" s="4"/>
      <c r="M2061" s="4" t="s">
        <v>152</v>
      </c>
      <c r="N2061" s="4" t="s">
        <v>233</v>
      </c>
      <c r="O2061" s="4">
        <v>12</v>
      </c>
      <c r="P2061" s="4"/>
      <c r="Q2061" s="4" t="s">
        <v>52</v>
      </c>
      <c r="R2061" s="4">
        <v>1200</v>
      </c>
      <c r="S2061" s="4">
        <v>1200</v>
      </c>
      <c r="T2061" s="4" t="s">
        <v>53</v>
      </c>
      <c r="U2061" s="4" t="s">
        <v>52</v>
      </c>
      <c r="V2061" s="4">
        <v>77667.25</v>
      </c>
      <c r="W2061" s="4">
        <v>3200</v>
      </c>
      <c r="X2061" s="4">
        <v>3200</v>
      </c>
      <c r="Y2061" s="4">
        <v>0</v>
      </c>
      <c r="Z2061" s="4">
        <v>0</v>
      </c>
      <c r="AA2061" s="4" t="s">
        <v>42</v>
      </c>
      <c r="AB2061" s="4">
        <v>4400</v>
      </c>
    </row>
    <row r="2062" ht="30" customHeight="1" spans="1:28">
      <c r="A2062" s="4">
        <v>2056</v>
      </c>
      <c r="B2062" s="4" t="s">
        <v>5242</v>
      </c>
      <c r="C2062" s="4" t="s">
        <v>5540</v>
      </c>
      <c r="D2062" s="4" t="s">
        <v>5548</v>
      </c>
      <c r="E2062" s="4" t="s">
        <v>5549</v>
      </c>
      <c r="F2062" s="4" t="s">
        <v>5550</v>
      </c>
      <c r="G2062" s="4" t="s">
        <v>40</v>
      </c>
      <c r="H2062" s="4" t="s">
        <v>5551</v>
      </c>
      <c r="I2062" s="4" t="s">
        <v>5374</v>
      </c>
      <c r="J2062" s="4" t="s">
        <v>47</v>
      </c>
      <c r="K2062" s="4" t="s">
        <v>902</v>
      </c>
      <c r="L2062" s="4" t="s">
        <v>5252</v>
      </c>
      <c r="M2062" s="4"/>
      <c r="N2062" s="4" t="s">
        <v>233</v>
      </c>
      <c r="O2062" s="4">
        <v>12</v>
      </c>
      <c r="P2062" s="4"/>
      <c r="Q2062" s="4" t="s">
        <v>52</v>
      </c>
      <c r="R2062" s="4"/>
      <c r="S2062" s="4"/>
      <c r="T2062" s="4" t="s">
        <v>53</v>
      </c>
      <c r="U2062" s="4" t="s">
        <v>52</v>
      </c>
      <c r="V2062" s="4">
        <v>63649</v>
      </c>
      <c r="W2062" s="4">
        <v>3200</v>
      </c>
      <c r="X2062" s="4">
        <v>3200</v>
      </c>
      <c r="Y2062" s="4">
        <v>6000</v>
      </c>
      <c r="Z2062" s="4">
        <v>5500</v>
      </c>
      <c r="AA2062" s="4" t="s">
        <v>42</v>
      </c>
      <c r="AB2062" s="4">
        <v>3200</v>
      </c>
    </row>
    <row r="2063" ht="30" customHeight="1" spans="1:28">
      <c r="A2063" s="4">
        <v>2057</v>
      </c>
      <c r="B2063" s="4" t="s">
        <v>5242</v>
      </c>
      <c r="C2063" s="4" t="s">
        <v>5552</v>
      </c>
      <c r="D2063" s="4" t="s">
        <v>5553</v>
      </c>
      <c r="E2063" s="4" t="s">
        <v>5356</v>
      </c>
      <c r="F2063" s="4" t="s">
        <v>2652</v>
      </c>
      <c r="G2063" s="4" t="s">
        <v>40</v>
      </c>
      <c r="H2063" s="4" t="s">
        <v>5554</v>
      </c>
      <c r="I2063" s="4" t="s">
        <v>5478</v>
      </c>
      <c r="J2063" s="4" t="s">
        <v>47</v>
      </c>
      <c r="K2063" s="4" t="s">
        <v>48</v>
      </c>
      <c r="L2063" s="4"/>
      <c r="M2063" s="4" t="s">
        <v>50</v>
      </c>
      <c r="N2063" s="4" t="s">
        <v>5555</v>
      </c>
      <c r="O2063" s="4">
        <v>7</v>
      </c>
      <c r="P2063" s="4"/>
      <c r="Q2063" s="4" t="s">
        <v>52</v>
      </c>
      <c r="R2063" s="4">
        <v>400</v>
      </c>
      <c r="S2063" s="4">
        <v>400</v>
      </c>
      <c r="T2063" s="4" t="s">
        <v>53</v>
      </c>
      <c r="U2063" s="4" t="s">
        <v>42</v>
      </c>
      <c r="V2063" s="4">
        <v>65809</v>
      </c>
      <c r="W2063" s="4">
        <v>1200</v>
      </c>
      <c r="X2063" s="4">
        <v>1200</v>
      </c>
      <c r="Y2063" s="4">
        <v>10200</v>
      </c>
      <c r="Z2063" s="4">
        <v>0</v>
      </c>
      <c r="AA2063" s="4" t="s">
        <v>42</v>
      </c>
      <c r="AB2063" s="4">
        <f t="shared" ref="AB2063:AB2082" si="136">X2063+S2063</f>
        <v>1600</v>
      </c>
    </row>
    <row r="2064" ht="30" customHeight="1" spans="1:28">
      <c r="A2064" s="4">
        <v>2058</v>
      </c>
      <c r="B2064" s="4" t="s">
        <v>5242</v>
      </c>
      <c r="C2064" s="4" t="s">
        <v>5552</v>
      </c>
      <c r="D2064" s="4" t="s">
        <v>5556</v>
      </c>
      <c r="E2064" s="4" t="s">
        <v>5351</v>
      </c>
      <c r="F2064" s="4" t="s">
        <v>5557</v>
      </c>
      <c r="G2064" s="4" t="s">
        <v>40</v>
      </c>
      <c r="H2064" s="4" t="s">
        <v>5556</v>
      </c>
      <c r="I2064" s="4" t="s">
        <v>5351</v>
      </c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 t="s">
        <v>41</v>
      </c>
      <c r="U2064" s="4" t="s">
        <v>42</v>
      </c>
      <c r="V2064" s="4">
        <v>20850</v>
      </c>
      <c r="W2064" s="4">
        <v>500</v>
      </c>
      <c r="X2064" s="4">
        <v>500</v>
      </c>
      <c r="Y2064" s="4">
        <v>0</v>
      </c>
      <c r="Z2064" s="4">
        <v>0</v>
      </c>
      <c r="AA2064" s="4" t="s">
        <v>42</v>
      </c>
      <c r="AB2064" s="4">
        <f t="shared" si="136"/>
        <v>500</v>
      </c>
    </row>
    <row r="2065" ht="30" customHeight="1" spans="1:28">
      <c r="A2065" s="4">
        <v>2059</v>
      </c>
      <c r="B2065" s="4" t="s">
        <v>5242</v>
      </c>
      <c r="C2065" s="4" t="s">
        <v>5552</v>
      </c>
      <c r="D2065" s="4" t="s">
        <v>5558</v>
      </c>
      <c r="E2065" s="4" t="s">
        <v>5341</v>
      </c>
      <c r="F2065" s="4" t="s">
        <v>5559</v>
      </c>
      <c r="G2065" s="4" t="s">
        <v>40</v>
      </c>
      <c r="H2065" s="4" t="s">
        <v>5558</v>
      </c>
      <c r="I2065" s="4" t="s">
        <v>5341</v>
      </c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 t="s">
        <v>41</v>
      </c>
      <c r="U2065" s="4" t="s">
        <v>42</v>
      </c>
      <c r="V2065" s="4">
        <v>49039</v>
      </c>
      <c r="W2065" s="4">
        <v>600</v>
      </c>
      <c r="X2065" s="4">
        <v>600</v>
      </c>
      <c r="Y2065" s="4">
        <v>0</v>
      </c>
      <c r="Z2065" s="4">
        <v>0</v>
      </c>
      <c r="AA2065" s="4" t="s">
        <v>42</v>
      </c>
      <c r="AB2065" s="4">
        <f t="shared" si="136"/>
        <v>600</v>
      </c>
    </row>
    <row r="2066" ht="30" customHeight="1" spans="1:28">
      <c r="A2066" s="4">
        <v>2060</v>
      </c>
      <c r="B2066" s="4" t="s">
        <v>5242</v>
      </c>
      <c r="C2066" s="4" t="s">
        <v>5552</v>
      </c>
      <c r="D2066" s="4" t="s">
        <v>5558</v>
      </c>
      <c r="E2066" s="4" t="s">
        <v>5341</v>
      </c>
      <c r="F2066" s="4" t="s">
        <v>5559</v>
      </c>
      <c r="G2066" s="4" t="s">
        <v>40</v>
      </c>
      <c r="H2066" s="4" t="s">
        <v>5560</v>
      </c>
      <c r="I2066" s="4" t="s">
        <v>5465</v>
      </c>
      <c r="J2066" s="4" t="s">
        <v>47</v>
      </c>
      <c r="K2066" s="4" t="s">
        <v>48</v>
      </c>
      <c r="L2066" s="4"/>
      <c r="M2066" s="4" t="s">
        <v>50</v>
      </c>
      <c r="N2066" s="4" t="s">
        <v>5561</v>
      </c>
      <c r="O2066" s="4">
        <v>12</v>
      </c>
      <c r="P2066" s="4"/>
      <c r="Q2066" s="4" t="s">
        <v>52</v>
      </c>
      <c r="R2066" s="4">
        <v>400</v>
      </c>
      <c r="S2066" s="4">
        <v>400</v>
      </c>
      <c r="T2066" s="4" t="s">
        <v>53</v>
      </c>
      <c r="U2066" s="4" t="s">
        <v>52</v>
      </c>
      <c r="V2066" s="4">
        <v>79587</v>
      </c>
      <c r="W2066" s="4">
        <v>3200</v>
      </c>
      <c r="X2066" s="4">
        <v>3200</v>
      </c>
      <c r="Y2066" s="4">
        <v>0</v>
      </c>
      <c r="Z2066" s="4">
        <v>0</v>
      </c>
      <c r="AA2066" s="4" t="s">
        <v>42</v>
      </c>
      <c r="AB2066" s="4">
        <f t="shared" si="136"/>
        <v>3600</v>
      </c>
    </row>
    <row r="2067" ht="30" customHeight="1" spans="1:28">
      <c r="A2067" s="4">
        <v>2061</v>
      </c>
      <c r="B2067" s="4" t="s">
        <v>5242</v>
      </c>
      <c r="C2067" s="4" t="s">
        <v>5552</v>
      </c>
      <c r="D2067" s="4" t="s">
        <v>5562</v>
      </c>
      <c r="E2067" s="4" t="s">
        <v>5256</v>
      </c>
      <c r="F2067" s="4" t="s">
        <v>5563</v>
      </c>
      <c r="G2067" s="4" t="s">
        <v>40</v>
      </c>
      <c r="H2067" s="4" t="s">
        <v>5564</v>
      </c>
      <c r="I2067" s="4" t="s">
        <v>5360</v>
      </c>
      <c r="J2067" s="4" t="s">
        <v>1393</v>
      </c>
      <c r="K2067" s="4"/>
      <c r="L2067" s="4"/>
      <c r="M2067" s="4" t="s">
        <v>152</v>
      </c>
      <c r="N2067" s="4" t="s">
        <v>5565</v>
      </c>
      <c r="O2067" s="4">
        <v>7</v>
      </c>
      <c r="P2067" s="4"/>
      <c r="Q2067" s="4" t="s">
        <v>52</v>
      </c>
      <c r="R2067" s="4">
        <v>1200</v>
      </c>
      <c r="S2067" s="4">
        <v>1200</v>
      </c>
      <c r="T2067" s="4" t="s">
        <v>53</v>
      </c>
      <c r="U2067" s="4" t="s">
        <v>42</v>
      </c>
      <c r="V2067" s="4">
        <v>34399</v>
      </c>
      <c r="W2067" s="4">
        <v>1000</v>
      </c>
      <c r="X2067" s="4">
        <v>1000</v>
      </c>
      <c r="Y2067" s="4">
        <v>0</v>
      </c>
      <c r="Z2067" s="4">
        <v>0</v>
      </c>
      <c r="AA2067" s="4" t="s">
        <v>42</v>
      </c>
      <c r="AB2067" s="4">
        <f t="shared" si="136"/>
        <v>2200</v>
      </c>
    </row>
    <row r="2068" ht="30" customHeight="1" spans="1:28">
      <c r="A2068" s="4">
        <v>2062</v>
      </c>
      <c r="B2068" s="4" t="s">
        <v>5242</v>
      </c>
      <c r="C2068" s="4" t="s">
        <v>5552</v>
      </c>
      <c r="D2068" s="4" t="s">
        <v>5562</v>
      </c>
      <c r="E2068" s="4" t="s">
        <v>5256</v>
      </c>
      <c r="F2068" s="4" t="s">
        <v>5563</v>
      </c>
      <c r="G2068" s="4" t="s">
        <v>40</v>
      </c>
      <c r="H2068" s="4" t="s">
        <v>5566</v>
      </c>
      <c r="I2068" s="4" t="s">
        <v>5260</v>
      </c>
      <c r="J2068" s="4" t="s">
        <v>1393</v>
      </c>
      <c r="K2068" s="4"/>
      <c r="L2068" s="4"/>
      <c r="M2068" s="4" t="s">
        <v>152</v>
      </c>
      <c r="N2068" s="4" t="s">
        <v>5567</v>
      </c>
      <c r="O2068" s="4">
        <v>5</v>
      </c>
      <c r="P2068" s="4" t="s">
        <v>52</v>
      </c>
      <c r="Q2068" s="4"/>
      <c r="R2068" s="4">
        <v>800</v>
      </c>
      <c r="S2068" s="4">
        <v>800</v>
      </c>
      <c r="T2068" s="4" t="s">
        <v>53</v>
      </c>
      <c r="U2068" s="4" t="s">
        <v>42</v>
      </c>
      <c r="V2068" s="4">
        <v>10330</v>
      </c>
      <c r="W2068" s="4">
        <v>500</v>
      </c>
      <c r="X2068" s="4">
        <v>500</v>
      </c>
      <c r="Y2068" s="4">
        <v>0</v>
      </c>
      <c r="Z2068" s="4">
        <v>0</v>
      </c>
      <c r="AA2068" s="4" t="s">
        <v>42</v>
      </c>
      <c r="AB2068" s="4">
        <f t="shared" si="136"/>
        <v>1300</v>
      </c>
    </row>
    <row r="2069" ht="30" customHeight="1" spans="1:28">
      <c r="A2069" s="4">
        <v>2063</v>
      </c>
      <c r="B2069" s="4" t="s">
        <v>5242</v>
      </c>
      <c r="C2069" s="4" t="s">
        <v>5552</v>
      </c>
      <c r="D2069" s="4" t="s">
        <v>5568</v>
      </c>
      <c r="E2069" s="4" t="s">
        <v>5351</v>
      </c>
      <c r="F2069" s="4" t="s">
        <v>5569</v>
      </c>
      <c r="G2069" s="4" t="s">
        <v>40</v>
      </c>
      <c r="H2069" s="4" t="s">
        <v>5570</v>
      </c>
      <c r="I2069" s="4" t="s">
        <v>5341</v>
      </c>
      <c r="J2069" s="4" t="s">
        <v>1393</v>
      </c>
      <c r="K2069" s="4" t="s">
        <v>1597</v>
      </c>
      <c r="L2069" s="4"/>
      <c r="M2069" s="4" t="s">
        <v>152</v>
      </c>
      <c r="N2069" s="4" t="s">
        <v>5561</v>
      </c>
      <c r="O2069" s="4">
        <v>12</v>
      </c>
      <c r="P2069" s="4"/>
      <c r="Q2069" s="4" t="s">
        <v>52</v>
      </c>
      <c r="R2069" s="4">
        <v>1200</v>
      </c>
      <c r="S2069" s="4">
        <v>1200</v>
      </c>
      <c r="T2069" s="4" t="s">
        <v>53</v>
      </c>
      <c r="U2069" s="4" t="s">
        <v>52</v>
      </c>
      <c r="V2069" s="4">
        <v>59967</v>
      </c>
      <c r="W2069" s="4">
        <v>3200</v>
      </c>
      <c r="X2069" s="4">
        <v>3200</v>
      </c>
      <c r="Y2069" s="4">
        <v>3800</v>
      </c>
      <c r="Z2069" s="4">
        <v>11000</v>
      </c>
      <c r="AA2069" s="4" t="s">
        <v>42</v>
      </c>
      <c r="AB2069" s="4">
        <f t="shared" si="136"/>
        <v>4400</v>
      </c>
    </row>
    <row r="2070" ht="30" customHeight="1" spans="1:28">
      <c r="A2070" s="4">
        <v>2064</v>
      </c>
      <c r="B2070" s="4" t="s">
        <v>5242</v>
      </c>
      <c r="C2070" s="4" t="s">
        <v>5552</v>
      </c>
      <c r="D2070" s="4" t="s">
        <v>5571</v>
      </c>
      <c r="E2070" s="4" t="s">
        <v>5251</v>
      </c>
      <c r="F2070" s="4" t="s">
        <v>5572</v>
      </c>
      <c r="G2070" s="4" t="s">
        <v>40</v>
      </c>
      <c r="H2070" s="4" t="s">
        <v>5573</v>
      </c>
      <c r="I2070" s="4" t="s">
        <v>5337</v>
      </c>
      <c r="J2070" s="4" t="s">
        <v>149</v>
      </c>
      <c r="K2070" s="4" t="s">
        <v>384</v>
      </c>
      <c r="L2070" s="4" t="s">
        <v>267</v>
      </c>
      <c r="M2070" s="4" t="s">
        <v>152</v>
      </c>
      <c r="N2070" s="4" t="s">
        <v>5561</v>
      </c>
      <c r="O2070" s="4">
        <v>12</v>
      </c>
      <c r="P2070" s="4"/>
      <c r="Q2070" s="4" t="s">
        <v>52</v>
      </c>
      <c r="R2070" s="4">
        <v>1200</v>
      </c>
      <c r="S2070" s="4">
        <v>1200</v>
      </c>
      <c r="T2070" s="4" t="s">
        <v>53</v>
      </c>
      <c r="U2070" s="4" t="s">
        <v>52</v>
      </c>
      <c r="V2070" s="4">
        <v>51393</v>
      </c>
      <c r="W2070" s="4">
        <v>3200</v>
      </c>
      <c r="X2070" s="4">
        <v>3200</v>
      </c>
      <c r="Y2070" s="4">
        <v>0</v>
      </c>
      <c r="Z2070" s="4">
        <v>0</v>
      </c>
      <c r="AA2070" s="4" t="s">
        <v>42</v>
      </c>
      <c r="AB2070" s="4">
        <f t="shared" si="136"/>
        <v>4400</v>
      </c>
    </row>
    <row r="2071" ht="30" customHeight="1" spans="1:28">
      <c r="A2071" s="4">
        <v>2065</v>
      </c>
      <c r="B2071" s="4" t="s">
        <v>5242</v>
      </c>
      <c r="C2071" s="4" t="s">
        <v>5552</v>
      </c>
      <c r="D2071" s="4" t="s">
        <v>5574</v>
      </c>
      <c r="E2071" s="4" t="s">
        <v>5337</v>
      </c>
      <c r="F2071" s="4" t="s">
        <v>5575</v>
      </c>
      <c r="G2071" s="4" t="s">
        <v>40</v>
      </c>
      <c r="H2071" s="4" t="s">
        <v>5576</v>
      </c>
      <c r="I2071" s="4" t="s">
        <v>5299</v>
      </c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 t="s">
        <v>41</v>
      </c>
      <c r="U2071" s="4" t="s">
        <v>42</v>
      </c>
      <c r="V2071" s="4">
        <v>14868</v>
      </c>
      <c r="W2071" s="4">
        <v>300</v>
      </c>
      <c r="X2071" s="4">
        <v>300</v>
      </c>
      <c r="Y2071" s="4">
        <v>5500</v>
      </c>
      <c r="Z2071" s="4">
        <v>0</v>
      </c>
      <c r="AA2071" s="4" t="s">
        <v>42</v>
      </c>
      <c r="AB2071" s="4">
        <f t="shared" si="136"/>
        <v>300</v>
      </c>
    </row>
    <row r="2072" ht="30" customHeight="1" spans="1:28">
      <c r="A2072" s="4">
        <v>2066</v>
      </c>
      <c r="B2072" s="4" t="s">
        <v>5242</v>
      </c>
      <c r="C2072" s="4" t="s">
        <v>5552</v>
      </c>
      <c r="D2072" s="4" t="s">
        <v>5574</v>
      </c>
      <c r="E2072" s="4" t="s">
        <v>5337</v>
      </c>
      <c r="F2072" s="4" t="s">
        <v>5575</v>
      </c>
      <c r="G2072" s="4" t="s">
        <v>40</v>
      </c>
      <c r="H2072" s="4" t="s">
        <v>5577</v>
      </c>
      <c r="I2072" s="4" t="s">
        <v>5264</v>
      </c>
      <c r="J2072" s="4" t="s">
        <v>230</v>
      </c>
      <c r="K2072" s="4" t="s">
        <v>3363</v>
      </c>
      <c r="L2072" s="4"/>
      <c r="M2072" s="4" t="s">
        <v>152</v>
      </c>
      <c r="N2072" s="4" t="s">
        <v>5561</v>
      </c>
      <c r="O2072" s="4">
        <v>12</v>
      </c>
      <c r="P2072" s="4"/>
      <c r="Q2072" s="4" t="s">
        <v>52</v>
      </c>
      <c r="R2072" s="4">
        <v>1200</v>
      </c>
      <c r="S2072" s="4">
        <v>1200</v>
      </c>
      <c r="T2072" s="4" t="s">
        <v>53</v>
      </c>
      <c r="U2072" s="4" t="s">
        <v>42</v>
      </c>
      <c r="V2072" s="4">
        <v>57860</v>
      </c>
      <c r="W2072" s="4">
        <v>1200</v>
      </c>
      <c r="X2072" s="4">
        <v>1200</v>
      </c>
      <c r="Y2072" s="4">
        <v>5500</v>
      </c>
      <c r="Z2072" s="4">
        <v>0</v>
      </c>
      <c r="AA2072" s="4" t="s">
        <v>42</v>
      </c>
      <c r="AB2072" s="4">
        <f t="shared" si="136"/>
        <v>2400</v>
      </c>
    </row>
    <row r="2073" ht="30" customHeight="1" spans="1:28">
      <c r="A2073" s="4">
        <v>2067</v>
      </c>
      <c r="B2073" s="4" t="s">
        <v>5242</v>
      </c>
      <c r="C2073" s="4" t="s">
        <v>5552</v>
      </c>
      <c r="D2073" s="7" t="s">
        <v>5578</v>
      </c>
      <c r="E2073" s="4" t="s">
        <v>5388</v>
      </c>
      <c r="F2073" s="4" t="s">
        <v>5579</v>
      </c>
      <c r="G2073" s="4" t="s">
        <v>40</v>
      </c>
      <c r="H2073" s="7" t="s">
        <v>5580</v>
      </c>
      <c r="I2073" s="4" t="s">
        <v>5344</v>
      </c>
      <c r="J2073" s="4" t="s">
        <v>47</v>
      </c>
      <c r="K2073" s="7" t="s">
        <v>48</v>
      </c>
      <c r="L2073" s="7"/>
      <c r="M2073" s="7" t="s">
        <v>50</v>
      </c>
      <c r="N2073" s="4" t="s">
        <v>5581</v>
      </c>
      <c r="O2073" s="7">
        <v>9</v>
      </c>
      <c r="P2073" s="7"/>
      <c r="Q2073" s="7" t="s">
        <v>52</v>
      </c>
      <c r="R2073" s="7">
        <v>400</v>
      </c>
      <c r="S2073" s="7">
        <v>400</v>
      </c>
      <c r="T2073" s="4" t="s">
        <v>53</v>
      </c>
      <c r="U2073" s="4" t="s">
        <v>42</v>
      </c>
      <c r="V2073" s="7">
        <v>18500</v>
      </c>
      <c r="W2073" s="7">
        <v>700</v>
      </c>
      <c r="X2073" s="7">
        <v>700</v>
      </c>
      <c r="Y2073" s="7">
        <v>12000</v>
      </c>
      <c r="Z2073" s="7">
        <v>0</v>
      </c>
      <c r="AA2073" s="4" t="s">
        <v>42</v>
      </c>
      <c r="AB2073" s="4">
        <f t="shared" si="136"/>
        <v>1100</v>
      </c>
    </row>
    <row r="2074" ht="30" customHeight="1" spans="1:28">
      <c r="A2074" s="4">
        <v>2068</v>
      </c>
      <c r="B2074" s="4" t="s">
        <v>5242</v>
      </c>
      <c r="C2074" s="4" t="s">
        <v>5552</v>
      </c>
      <c r="D2074" s="4" t="s">
        <v>4382</v>
      </c>
      <c r="E2074" s="4" t="s">
        <v>5282</v>
      </c>
      <c r="F2074" s="4" t="s">
        <v>5582</v>
      </c>
      <c r="G2074" s="4" t="s">
        <v>40</v>
      </c>
      <c r="H2074" s="4" t="s">
        <v>4382</v>
      </c>
      <c r="I2074" s="4" t="s">
        <v>5282</v>
      </c>
      <c r="J2074" s="4" t="s">
        <v>47</v>
      </c>
      <c r="K2074" s="7" t="s">
        <v>48</v>
      </c>
      <c r="L2074" s="4"/>
      <c r="M2074" s="7" t="s">
        <v>50</v>
      </c>
      <c r="N2074" s="4" t="s">
        <v>5561</v>
      </c>
      <c r="O2074" s="4">
        <v>12</v>
      </c>
      <c r="P2074" s="4"/>
      <c r="Q2074" s="4" t="s">
        <v>52</v>
      </c>
      <c r="R2074" s="4">
        <v>400</v>
      </c>
      <c r="S2074" s="4">
        <v>400</v>
      </c>
      <c r="T2074" s="4" t="s">
        <v>53</v>
      </c>
      <c r="U2074" s="4" t="s">
        <v>52</v>
      </c>
      <c r="V2074" s="4">
        <v>38981</v>
      </c>
      <c r="W2074" s="4">
        <v>3000</v>
      </c>
      <c r="X2074" s="4">
        <v>3000</v>
      </c>
      <c r="Y2074" s="4">
        <v>0</v>
      </c>
      <c r="Z2074" s="4">
        <v>0</v>
      </c>
      <c r="AA2074" s="4" t="s">
        <v>42</v>
      </c>
      <c r="AB2074" s="4">
        <f t="shared" si="136"/>
        <v>3400</v>
      </c>
    </row>
    <row r="2075" ht="30" customHeight="1" spans="1:28">
      <c r="A2075" s="4">
        <v>2069</v>
      </c>
      <c r="B2075" s="4" t="s">
        <v>5242</v>
      </c>
      <c r="C2075" s="4" t="s">
        <v>5552</v>
      </c>
      <c r="D2075" s="4" t="s">
        <v>4382</v>
      </c>
      <c r="E2075" s="4" t="s">
        <v>5282</v>
      </c>
      <c r="F2075" s="4" t="s">
        <v>5582</v>
      </c>
      <c r="G2075" s="4" t="s">
        <v>40</v>
      </c>
      <c r="H2075" s="4" t="s">
        <v>5583</v>
      </c>
      <c r="I2075" s="4" t="s">
        <v>5584</v>
      </c>
      <c r="J2075" s="4" t="s">
        <v>47</v>
      </c>
      <c r="K2075" s="7" t="s">
        <v>48</v>
      </c>
      <c r="L2075" s="4"/>
      <c r="M2075" s="7" t="s">
        <v>50</v>
      </c>
      <c r="N2075" s="4" t="s">
        <v>5561</v>
      </c>
      <c r="O2075" s="4">
        <v>12</v>
      </c>
      <c r="P2075" s="4"/>
      <c r="Q2075" s="4" t="s">
        <v>52</v>
      </c>
      <c r="R2075" s="4">
        <v>400</v>
      </c>
      <c r="S2075" s="4">
        <v>400</v>
      </c>
      <c r="T2075" s="4" t="s">
        <v>53</v>
      </c>
      <c r="U2075" s="4" t="s">
        <v>42</v>
      </c>
      <c r="V2075" s="4">
        <v>35315</v>
      </c>
      <c r="W2075" s="4">
        <v>1000</v>
      </c>
      <c r="X2075" s="4">
        <v>1000</v>
      </c>
      <c r="Y2075" s="4">
        <v>0</v>
      </c>
      <c r="Z2075" s="4">
        <v>0</v>
      </c>
      <c r="AA2075" s="4" t="s">
        <v>42</v>
      </c>
      <c r="AB2075" s="4">
        <f t="shared" si="136"/>
        <v>1400</v>
      </c>
    </row>
    <row r="2076" ht="30" customHeight="1" spans="1:28">
      <c r="A2076" s="4">
        <v>2070</v>
      </c>
      <c r="B2076" s="4" t="s">
        <v>5242</v>
      </c>
      <c r="C2076" s="4" t="s">
        <v>5552</v>
      </c>
      <c r="D2076" s="4" t="s">
        <v>5585</v>
      </c>
      <c r="E2076" s="4" t="s">
        <v>5341</v>
      </c>
      <c r="F2076" s="4" t="s">
        <v>5586</v>
      </c>
      <c r="G2076" s="4" t="s">
        <v>40</v>
      </c>
      <c r="H2076" s="4" t="s">
        <v>5585</v>
      </c>
      <c r="I2076" s="4" t="s">
        <v>5341</v>
      </c>
      <c r="J2076" s="4"/>
      <c r="K2076" s="7"/>
      <c r="L2076" s="4"/>
      <c r="M2076" s="7"/>
      <c r="N2076" s="4"/>
      <c r="O2076" s="4"/>
      <c r="P2076" s="4"/>
      <c r="Q2076" s="4"/>
      <c r="R2076" s="4"/>
      <c r="S2076" s="4"/>
      <c r="T2076" s="4" t="s">
        <v>41</v>
      </c>
      <c r="U2076" s="4" t="s">
        <v>42</v>
      </c>
      <c r="V2076" s="4">
        <v>78000</v>
      </c>
      <c r="W2076" s="4">
        <v>800</v>
      </c>
      <c r="X2076" s="4">
        <v>800</v>
      </c>
      <c r="Y2076" s="4">
        <v>0</v>
      </c>
      <c r="Z2076" s="4">
        <v>0</v>
      </c>
      <c r="AA2076" s="4" t="s">
        <v>42</v>
      </c>
      <c r="AB2076" s="4">
        <f t="shared" si="136"/>
        <v>800</v>
      </c>
    </row>
    <row r="2077" ht="30" customHeight="1" spans="1:28">
      <c r="A2077" s="4">
        <v>2071</v>
      </c>
      <c r="B2077" s="4" t="s">
        <v>5242</v>
      </c>
      <c r="C2077" s="4" t="s">
        <v>5552</v>
      </c>
      <c r="D2077" s="4" t="s">
        <v>5587</v>
      </c>
      <c r="E2077" s="4" t="s">
        <v>5360</v>
      </c>
      <c r="F2077" s="4" t="s">
        <v>5588</v>
      </c>
      <c r="G2077" s="4" t="s">
        <v>40</v>
      </c>
      <c r="H2077" s="4" t="s">
        <v>5589</v>
      </c>
      <c r="I2077" s="4" t="s">
        <v>5442</v>
      </c>
      <c r="J2077" s="4" t="s">
        <v>47</v>
      </c>
      <c r="K2077" s="7" t="s">
        <v>48</v>
      </c>
      <c r="L2077" s="4"/>
      <c r="M2077" s="7" t="s">
        <v>50</v>
      </c>
      <c r="N2077" s="4" t="s">
        <v>5561</v>
      </c>
      <c r="O2077" s="4">
        <v>12</v>
      </c>
      <c r="P2077" s="4"/>
      <c r="Q2077" s="4" t="s">
        <v>52</v>
      </c>
      <c r="R2077" s="4">
        <v>400</v>
      </c>
      <c r="S2077" s="4">
        <v>400</v>
      </c>
      <c r="T2077" s="4" t="s">
        <v>53</v>
      </c>
      <c r="U2077" s="4" t="s">
        <v>42</v>
      </c>
      <c r="V2077" s="4">
        <v>72353</v>
      </c>
      <c r="W2077" s="4">
        <v>1200</v>
      </c>
      <c r="X2077" s="4">
        <v>1200</v>
      </c>
      <c r="Y2077" s="4">
        <v>3000</v>
      </c>
      <c r="Z2077" s="4">
        <v>0</v>
      </c>
      <c r="AA2077" s="4" t="s">
        <v>42</v>
      </c>
      <c r="AB2077" s="4">
        <f t="shared" si="136"/>
        <v>1600</v>
      </c>
    </row>
    <row r="2078" ht="30" customHeight="1" spans="1:28">
      <c r="A2078" s="4">
        <v>2072</v>
      </c>
      <c r="B2078" s="4" t="s">
        <v>5242</v>
      </c>
      <c r="C2078" s="4" t="s">
        <v>5552</v>
      </c>
      <c r="D2078" s="4" t="s">
        <v>5590</v>
      </c>
      <c r="E2078" s="4" t="s">
        <v>5337</v>
      </c>
      <c r="F2078" s="4" t="s">
        <v>5591</v>
      </c>
      <c r="G2078" s="4" t="s">
        <v>40</v>
      </c>
      <c r="H2078" s="4" t="s">
        <v>5592</v>
      </c>
      <c r="I2078" s="4" t="s">
        <v>5593</v>
      </c>
      <c r="J2078" s="7" t="s">
        <v>47</v>
      </c>
      <c r="K2078" s="4" t="s">
        <v>902</v>
      </c>
      <c r="L2078" s="4" t="s">
        <v>5252</v>
      </c>
      <c r="M2078" s="4"/>
      <c r="N2078" s="4" t="s">
        <v>5555</v>
      </c>
      <c r="O2078" s="4">
        <v>6</v>
      </c>
      <c r="P2078" s="4"/>
      <c r="Q2078" s="4" t="s">
        <v>52</v>
      </c>
      <c r="R2078" s="4"/>
      <c r="S2078" s="4"/>
      <c r="T2078" s="4" t="s">
        <v>53</v>
      </c>
      <c r="U2078" s="4" t="s">
        <v>42</v>
      </c>
      <c r="V2078" s="4">
        <v>10100</v>
      </c>
      <c r="W2078" s="4">
        <v>500</v>
      </c>
      <c r="X2078" s="4">
        <v>500</v>
      </c>
      <c r="Y2078" s="4">
        <v>10000</v>
      </c>
      <c r="Z2078" s="4">
        <v>0</v>
      </c>
      <c r="AA2078" s="4" t="s">
        <v>42</v>
      </c>
      <c r="AB2078" s="4">
        <f t="shared" si="136"/>
        <v>500</v>
      </c>
    </row>
    <row r="2079" ht="30" customHeight="1" spans="1:28">
      <c r="A2079" s="4">
        <v>2073</v>
      </c>
      <c r="B2079" s="4" t="s">
        <v>5242</v>
      </c>
      <c r="C2079" s="4" t="s">
        <v>5552</v>
      </c>
      <c r="D2079" s="4" t="s">
        <v>5590</v>
      </c>
      <c r="E2079" s="4" t="s">
        <v>5337</v>
      </c>
      <c r="F2079" s="4" t="s">
        <v>5591</v>
      </c>
      <c r="G2079" s="4" t="s">
        <v>40</v>
      </c>
      <c r="H2079" s="4" t="s">
        <v>5594</v>
      </c>
      <c r="I2079" s="4" t="s">
        <v>5245</v>
      </c>
      <c r="J2079" s="4" t="s">
        <v>1393</v>
      </c>
      <c r="K2079" s="4" t="s">
        <v>1597</v>
      </c>
      <c r="L2079" s="4"/>
      <c r="M2079" s="4" t="s">
        <v>152</v>
      </c>
      <c r="N2079" s="4" t="s">
        <v>5561</v>
      </c>
      <c r="O2079" s="4">
        <v>12</v>
      </c>
      <c r="P2079" s="4"/>
      <c r="Q2079" s="4" t="s">
        <v>52</v>
      </c>
      <c r="R2079" s="4">
        <v>1200</v>
      </c>
      <c r="S2079" s="4">
        <v>1200</v>
      </c>
      <c r="T2079" s="4" t="s">
        <v>53</v>
      </c>
      <c r="U2079" s="4" t="s">
        <v>52</v>
      </c>
      <c r="V2079" s="4">
        <v>59258</v>
      </c>
      <c r="W2079" s="4">
        <v>3200</v>
      </c>
      <c r="X2079" s="4">
        <v>3200</v>
      </c>
      <c r="Y2079" s="4">
        <v>10000</v>
      </c>
      <c r="Z2079" s="4">
        <v>0</v>
      </c>
      <c r="AA2079" s="4" t="s">
        <v>42</v>
      </c>
      <c r="AB2079" s="4">
        <f t="shared" si="136"/>
        <v>4400</v>
      </c>
    </row>
    <row r="2080" ht="30" customHeight="1" spans="1:28">
      <c r="A2080" s="4">
        <v>2074</v>
      </c>
      <c r="B2080" s="4" t="s">
        <v>5242</v>
      </c>
      <c r="C2080" s="4" t="s">
        <v>5552</v>
      </c>
      <c r="D2080" s="4" t="s">
        <v>5590</v>
      </c>
      <c r="E2080" s="4" t="s">
        <v>5337</v>
      </c>
      <c r="F2080" s="4" t="s">
        <v>5591</v>
      </c>
      <c r="G2080" s="4" t="s">
        <v>40</v>
      </c>
      <c r="H2080" s="4" t="s">
        <v>1533</v>
      </c>
      <c r="I2080" s="4" t="s">
        <v>5245</v>
      </c>
      <c r="J2080" s="4" t="s">
        <v>1393</v>
      </c>
      <c r="K2080" s="4" t="s">
        <v>1597</v>
      </c>
      <c r="L2080" s="4"/>
      <c r="M2080" s="4" t="s">
        <v>152</v>
      </c>
      <c r="N2080" s="4" t="s">
        <v>5561</v>
      </c>
      <c r="O2080" s="4">
        <v>12</v>
      </c>
      <c r="P2080" s="4"/>
      <c r="Q2080" s="4" t="s">
        <v>52</v>
      </c>
      <c r="R2080" s="4">
        <v>1200</v>
      </c>
      <c r="S2080" s="4">
        <v>1200</v>
      </c>
      <c r="T2080" s="4" t="s">
        <v>53</v>
      </c>
      <c r="U2080" s="4" t="s">
        <v>52</v>
      </c>
      <c r="V2080" s="4">
        <v>78283</v>
      </c>
      <c r="W2080" s="4">
        <v>3200</v>
      </c>
      <c r="X2080" s="4">
        <v>3200</v>
      </c>
      <c r="Y2080" s="4">
        <v>10000</v>
      </c>
      <c r="Z2080" s="4">
        <v>0</v>
      </c>
      <c r="AA2080" s="4" t="s">
        <v>42</v>
      </c>
      <c r="AB2080" s="4">
        <f t="shared" si="136"/>
        <v>4400</v>
      </c>
    </row>
    <row r="2081" ht="30" customHeight="1" spans="1:28">
      <c r="A2081" s="4">
        <v>2075</v>
      </c>
      <c r="B2081" s="4" t="s">
        <v>5242</v>
      </c>
      <c r="C2081" s="4" t="s">
        <v>5552</v>
      </c>
      <c r="D2081" s="4" t="s">
        <v>5595</v>
      </c>
      <c r="E2081" s="4" t="s">
        <v>5356</v>
      </c>
      <c r="F2081" s="4" t="s">
        <v>5596</v>
      </c>
      <c r="G2081" s="4" t="s">
        <v>40</v>
      </c>
      <c r="H2081" s="4" t="s">
        <v>5597</v>
      </c>
      <c r="I2081" s="4" t="s">
        <v>5598</v>
      </c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 t="s">
        <v>41</v>
      </c>
      <c r="U2081" s="4" t="s">
        <v>42</v>
      </c>
      <c r="V2081" s="4">
        <v>19240</v>
      </c>
      <c r="W2081" s="4">
        <v>500</v>
      </c>
      <c r="X2081" s="4">
        <v>500</v>
      </c>
      <c r="Y2081" s="4">
        <v>0</v>
      </c>
      <c r="Z2081" s="4">
        <v>0</v>
      </c>
      <c r="AA2081" s="4" t="s">
        <v>42</v>
      </c>
      <c r="AB2081" s="4">
        <f t="shared" si="136"/>
        <v>500</v>
      </c>
    </row>
    <row r="2082" ht="30" customHeight="1" spans="1:28">
      <c r="A2082" s="4">
        <v>2076</v>
      </c>
      <c r="B2082" s="4" t="s">
        <v>5242</v>
      </c>
      <c r="C2082" s="4" t="s">
        <v>5552</v>
      </c>
      <c r="D2082" s="4" t="s">
        <v>3999</v>
      </c>
      <c r="E2082" s="4" t="s">
        <v>5525</v>
      </c>
      <c r="F2082" s="4" t="s">
        <v>5599</v>
      </c>
      <c r="G2082" s="4" t="s">
        <v>40</v>
      </c>
      <c r="H2082" s="4" t="s">
        <v>3999</v>
      </c>
      <c r="I2082" s="4" t="s">
        <v>5525</v>
      </c>
      <c r="J2082" s="4" t="s">
        <v>197</v>
      </c>
      <c r="K2082" s="4" t="s">
        <v>913</v>
      </c>
      <c r="L2082" s="4"/>
      <c r="M2082" s="4" t="s">
        <v>152</v>
      </c>
      <c r="N2082" s="4" t="s">
        <v>5561</v>
      </c>
      <c r="O2082" s="4">
        <v>12</v>
      </c>
      <c r="P2082" s="4"/>
      <c r="Q2082" s="4" t="s">
        <v>52</v>
      </c>
      <c r="R2082" s="4">
        <v>1200</v>
      </c>
      <c r="S2082" s="4">
        <v>1200</v>
      </c>
      <c r="T2082" s="4" t="s">
        <v>53</v>
      </c>
      <c r="U2082" s="4" t="s">
        <v>52</v>
      </c>
      <c r="V2082" s="4">
        <v>30000</v>
      </c>
      <c r="W2082" s="4">
        <v>3000</v>
      </c>
      <c r="X2082" s="4">
        <v>3000</v>
      </c>
      <c r="Y2082" s="4">
        <v>0</v>
      </c>
      <c r="Z2082" s="4">
        <v>0</v>
      </c>
      <c r="AA2082" s="4" t="s">
        <v>42</v>
      </c>
      <c r="AB2082" s="4">
        <f t="shared" si="136"/>
        <v>4200</v>
      </c>
    </row>
    <row r="2083" ht="30" customHeight="1" spans="1:28">
      <c r="A2083" s="4">
        <v>2077</v>
      </c>
      <c r="B2083" s="4" t="s">
        <v>5242</v>
      </c>
      <c r="C2083" s="4" t="s">
        <v>5600</v>
      </c>
      <c r="D2083" s="4" t="s">
        <v>5601</v>
      </c>
      <c r="E2083" s="4" t="s">
        <v>1906</v>
      </c>
      <c r="F2083" s="4" t="s">
        <v>5602</v>
      </c>
      <c r="G2083" s="4" t="s">
        <v>40</v>
      </c>
      <c r="H2083" s="4" t="s">
        <v>5603</v>
      </c>
      <c r="I2083" s="4" t="s">
        <v>3559</v>
      </c>
      <c r="J2083" s="4" t="s">
        <v>47</v>
      </c>
      <c r="K2083" s="4" t="s">
        <v>48</v>
      </c>
      <c r="L2083" s="4"/>
      <c r="M2083" s="4" t="s">
        <v>50</v>
      </c>
      <c r="N2083" s="4" t="s">
        <v>291</v>
      </c>
      <c r="O2083" s="4">
        <v>11</v>
      </c>
      <c r="P2083" s="4"/>
      <c r="Q2083" s="4" t="s">
        <v>52</v>
      </c>
      <c r="R2083" s="4">
        <v>400</v>
      </c>
      <c r="S2083" s="4">
        <v>400</v>
      </c>
      <c r="T2083" s="4" t="s">
        <v>53</v>
      </c>
      <c r="U2083" s="4" t="s">
        <v>52</v>
      </c>
      <c r="V2083" s="4">
        <v>66877</v>
      </c>
      <c r="W2083" s="4">
        <v>3200</v>
      </c>
      <c r="X2083" s="4">
        <v>3200</v>
      </c>
      <c r="Y2083" s="4">
        <v>12000</v>
      </c>
      <c r="Z2083" s="4">
        <f>VLOOKUP(E2083,[4]养殖!E:AF,28,0)</f>
        <v>12500</v>
      </c>
      <c r="AA2083" s="4" t="s">
        <v>42</v>
      </c>
      <c r="AB2083" s="4">
        <v>3600</v>
      </c>
    </row>
    <row r="2084" ht="30" customHeight="1" spans="1:28">
      <c r="A2084" s="4">
        <v>2078</v>
      </c>
      <c r="B2084" s="4" t="s">
        <v>5242</v>
      </c>
      <c r="C2084" s="4" t="s">
        <v>5600</v>
      </c>
      <c r="D2084" s="4" t="s">
        <v>5604</v>
      </c>
      <c r="E2084" s="4" t="s">
        <v>869</v>
      </c>
      <c r="F2084" s="4" t="s">
        <v>5605</v>
      </c>
      <c r="G2084" s="4" t="s">
        <v>40</v>
      </c>
      <c r="H2084" s="4" t="s">
        <v>5604</v>
      </c>
      <c r="I2084" s="4" t="s">
        <v>869</v>
      </c>
      <c r="J2084" s="4" t="s">
        <v>47</v>
      </c>
      <c r="K2084" s="4" t="s">
        <v>902</v>
      </c>
      <c r="L2084" s="4" t="s">
        <v>5180</v>
      </c>
      <c r="M2084" s="4" t="s">
        <v>50</v>
      </c>
      <c r="N2084" s="4" t="s">
        <v>291</v>
      </c>
      <c r="O2084" s="4">
        <v>11</v>
      </c>
      <c r="P2084" s="4"/>
      <c r="Q2084" s="4" t="s">
        <v>52</v>
      </c>
      <c r="R2084" s="4">
        <v>400</v>
      </c>
      <c r="S2084" s="4">
        <v>400</v>
      </c>
      <c r="T2084" s="4" t="s">
        <v>53</v>
      </c>
      <c r="U2084" s="4" t="s">
        <v>52</v>
      </c>
      <c r="V2084" s="4">
        <v>99896</v>
      </c>
      <c r="W2084" s="4">
        <v>3200</v>
      </c>
      <c r="X2084" s="4">
        <v>3200</v>
      </c>
      <c r="Y2084" s="4">
        <v>5000</v>
      </c>
      <c r="Z2084" s="4">
        <v>0</v>
      </c>
      <c r="AA2084" s="4" t="s">
        <v>42</v>
      </c>
      <c r="AB2084" s="4">
        <v>3600</v>
      </c>
    </row>
    <row r="2085" ht="30" customHeight="1" spans="1:28">
      <c r="A2085" s="4">
        <v>2079</v>
      </c>
      <c r="B2085" s="4" t="s">
        <v>5242</v>
      </c>
      <c r="C2085" s="4" t="s">
        <v>5600</v>
      </c>
      <c r="D2085" s="4" t="s">
        <v>5606</v>
      </c>
      <c r="E2085" s="4" t="s">
        <v>869</v>
      </c>
      <c r="F2085" s="4" t="s">
        <v>2381</v>
      </c>
      <c r="G2085" s="4" t="s">
        <v>40</v>
      </c>
      <c r="H2085" s="4" t="s">
        <v>972</v>
      </c>
      <c r="I2085" s="4" t="s">
        <v>5607</v>
      </c>
      <c r="J2085" s="4" t="s">
        <v>197</v>
      </c>
      <c r="K2085" s="4" t="s">
        <v>5608</v>
      </c>
      <c r="L2085" s="4"/>
      <c r="M2085" s="4" t="s">
        <v>152</v>
      </c>
      <c r="N2085" s="4" t="s">
        <v>291</v>
      </c>
      <c r="O2085" s="4">
        <v>11</v>
      </c>
      <c r="P2085" s="4"/>
      <c r="Q2085" s="4" t="s">
        <v>52</v>
      </c>
      <c r="R2085" s="4">
        <v>1200</v>
      </c>
      <c r="S2085" s="4">
        <v>1200</v>
      </c>
      <c r="T2085" s="4" t="s">
        <v>53</v>
      </c>
      <c r="U2085" s="4" t="s">
        <v>42</v>
      </c>
      <c r="V2085" s="4">
        <v>74967</v>
      </c>
      <c r="W2085" s="4">
        <v>1200</v>
      </c>
      <c r="X2085" s="4">
        <v>1200</v>
      </c>
      <c r="Y2085" s="4">
        <v>2500</v>
      </c>
      <c r="Z2085" s="4">
        <v>0</v>
      </c>
      <c r="AA2085" s="4" t="s">
        <v>42</v>
      </c>
      <c r="AB2085" s="4">
        <v>2400</v>
      </c>
    </row>
    <row r="2086" ht="30" customHeight="1" spans="1:28">
      <c r="A2086" s="4">
        <v>2080</v>
      </c>
      <c r="B2086" s="4" t="s">
        <v>5242</v>
      </c>
      <c r="C2086" s="4" t="s">
        <v>5600</v>
      </c>
      <c r="D2086" s="4" t="s">
        <v>5609</v>
      </c>
      <c r="E2086" s="4" t="s">
        <v>4243</v>
      </c>
      <c r="F2086" s="4" t="s">
        <v>5610</v>
      </c>
      <c r="G2086" s="4" t="s">
        <v>40</v>
      </c>
      <c r="H2086" s="4" t="s">
        <v>5611</v>
      </c>
      <c r="I2086" s="4" t="s">
        <v>3126</v>
      </c>
      <c r="J2086" s="4" t="s">
        <v>47</v>
      </c>
      <c r="K2086" s="4" t="s">
        <v>48</v>
      </c>
      <c r="L2086" s="4"/>
      <c r="M2086" s="4" t="s">
        <v>50</v>
      </c>
      <c r="N2086" s="4" t="s">
        <v>291</v>
      </c>
      <c r="O2086" s="4">
        <v>11</v>
      </c>
      <c r="P2086" s="4"/>
      <c r="Q2086" s="4" t="s">
        <v>52</v>
      </c>
      <c r="R2086" s="4">
        <v>400</v>
      </c>
      <c r="S2086" s="4">
        <v>400</v>
      </c>
      <c r="T2086" s="4" t="s">
        <v>53</v>
      </c>
      <c r="U2086" s="4" t="s">
        <v>52</v>
      </c>
      <c r="V2086" s="4">
        <v>61631</v>
      </c>
      <c r="W2086" s="4">
        <v>3200</v>
      </c>
      <c r="X2086" s="4">
        <v>3200</v>
      </c>
      <c r="Y2086" s="4">
        <v>4255</v>
      </c>
      <c r="Z2086" s="4">
        <v>0</v>
      </c>
      <c r="AA2086" s="4" t="s">
        <v>42</v>
      </c>
      <c r="AB2086" s="4">
        <v>3600</v>
      </c>
    </row>
    <row r="2087" ht="30" customHeight="1" spans="1:28">
      <c r="A2087" s="4">
        <v>2081</v>
      </c>
      <c r="B2087" s="4" t="s">
        <v>5242</v>
      </c>
      <c r="C2087" s="4" t="s">
        <v>5600</v>
      </c>
      <c r="D2087" s="4" t="s">
        <v>5612</v>
      </c>
      <c r="E2087" s="4" t="s">
        <v>3606</v>
      </c>
      <c r="F2087" s="4" t="s">
        <v>5613</v>
      </c>
      <c r="G2087" s="4" t="s">
        <v>40</v>
      </c>
      <c r="H2087" s="4" t="s">
        <v>5612</v>
      </c>
      <c r="I2087" s="4" t="s">
        <v>3606</v>
      </c>
      <c r="J2087" s="4" t="s">
        <v>149</v>
      </c>
      <c r="K2087" s="4" t="s">
        <v>564</v>
      </c>
      <c r="L2087" s="4"/>
      <c r="M2087" s="4" t="s">
        <v>152</v>
      </c>
      <c r="N2087" s="4" t="s">
        <v>291</v>
      </c>
      <c r="O2087" s="4">
        <v>11</v>
      </c>
      <c r="P2087" s="4"/>
      <c r="Q2087" s="4" t="s">
        <v>52</v>
      </c>
      <c r="R2087" s="4">
        <v>1200</v>
      </c>
      <c r="S2087" s="4">
        <v>1200</v>
      </c>
      <c r="T2087" s="4" t="s">
        <v>53</v>
      </c>
      <c r="U2087" s="4" t="s">
        <v>52</v>
      </c>
      <c r="V2087" s="4">
        <v>72852</v>
      </c>
      <c r="W2087" s="4">
        <v>3200</v>
      </c>
      <c r="X2087" s="4">
        <v>3200</v>
      </c>
      <c r="Y2087" s="4">
        <v>0</v>
      </c>
      <c r="Z2087" s="4">
        <v>0</v>
      </c>
      <c r="AA2087" s="4" t="s">
        <v>42</v>
      </c>
      <c r="AB2087" s="4">
        <v>4400</v>
      </c>
    </row>
    <row r="2088" ht="30" customHeight="1" spans="1:28">
      <c r="A2088" s="4">
        <v>2082</v>
      </c>
      <c r="B2088" s="4" t="s">
        <v>5242</v>
      </c>
      <c r="C2088" s="4" t="s">
        <v>5600</v>
      </c>
      <c r="D2088" s="4" t="s">
        <v>5614</v>
      </c>
      <c r="E2088" s="4" t="s">
        <v>5615</v>
      </c>
      <c r="F2088" s="4" t="s">
        <v>5616</v>
      </c>
      <c r="G2088" s="4" t="s">
        <v>40</v>
      </c>
      <c r="H2088" s="4" t="s">
        <v>5617</v>
      </c>
      <c r="I2088" s="4" t="s">
        <v>5618</v>
      </c>
      <c r="J2088" s="4" t="s">
        <v>47</v>
      </c>
      <c r="K2088" s="4" t="s">
        <v>902</v>
      </c>
      <c r="L2088" s="4" t="s">
        <v>5252</v>
      </c>
      <c r="M2088" s="4"/>
      <c r="N2088" s="4" t="s">
        <v>5619</v>
      </c>
      <c r="O2088" s="4">
        <v>9</v>
      </c>
      <c r="P2088" s="4"/>
      <c r="Q2088" s="4" t="s">
        <v>52</v>
      </c>
      <c r="R2088" s="4"/>
      <c r="S2088" s="4"/>
      <c r="T2088" s="4" t="s">
        <v>53</v>
      </c>
      <c r="U2088" s="4" t="s">
        <v>52</v>
      </c>
      <c r="V2088" s="4">
        <v>12314</v>
      </c>
      <c r="W2088" s="4">
        <v>2500</v>
      </c>
      <c r="X2088" s="4">
        <v>2500</v>
      </c>
      <c r="Y2088" s="4">
        <v>7000</v>
      </c>
      <c r="Z2088" s="4">
        <f>VLOOKUP(E2088,[4]养殖!E:AF,28,0)</f>
        <v>13850</v>
      </c>
      <c r="AA2088" s="4" t="s">
        <v>42</v>
      </c>
      <c r="AB2088" s="4">
        <v>2500</v>
      </c>
    </row>
    <row r="2089" ht="30" customHeight="1" spans="1:28">
      <c r="A2089" s="4">
        <v>2083</v>
      </c>
      <c r="B2089" s="4" t="s">
        <v>5242</v>
      </c>
      <c r="C2089" s="4" t="s">
        <v>5600</v>
      </c>
      <c r="D2089" s="4" t="s">
        <v>5620</v>
      </c>
      <c r="E2089" s="4" t="s">
        <v>5621</v>
      </c>
      <c r="F2089" s="4" t="s">
        <v>3005</v>
      </c>
      <c r="G2089" s="4" t="s">
        <v>40</v>
      </c>
      <c r="H2089" s="4" t="s">
        <v>5622</v>
      </c>
      <c r="I2089" s="4" t="s">
        <v>4537</v>
      </c>
      <c r="J2089" s="4" t="s">
        <v>47</v>
      </c>
      <c r="K2089" s="4" t="s">
        <v>902</v>
      </c>
      <c r="L2089" s="4" t="s">
        <v>5252</v>
      </c>
      <c r="M2089" s="4"/>
      <c r="N2089" s="4" t="s">
        <v>5623</v>
      </c>
      <c r="O2089" s="4">
        <v>9</v>
      </c>
      <c r="P2089" s="4"/>
      <c r="Q2089" s="4" t="s">
        <v>52</v>
      </c>
      <c r="R2089" s="4"/>
      <c r="S2089" s="4"/>
      <c r="T2089" s="4" t="s">
        <v>53</v>
      </c>
      <c r="U2089" s="4" t="s">
        <v>52</v>
      </c>
      <c r="V2089" s="4">
        <v>12977</v>
      </c>
      <c r="W2089" s="4">
        <v>2500</v>
      </c>
      <c r="X2089" s="4">
        <v>2500</v>
      </c>
      <c r="Y2089" s="4">
        <v>4000</v>
      </c>
      <c r="Z2089" s="4">
        <f>VLOOKUP(E2089,[4]养殖!E:AF,28,0)</f>
        <v>6750</v>
      </c>
      <c r="AA2089" s="4" t="s">
        <v>42</v>
      </c>
      <c r="AB2089" s="4">
        <v>2500</v>
      </c>
    </row>
    <row r="2090" ht="30" customHeight="1" spans="1:28">
      <c r="A2090" s="4">
        <v>2084</v>
      </c>
      <c r="B2090" s="4" t="s">
        <v>5242</v>
      </c>
      <c r="C2090" s="4" t="s">
        <v>5600</v>
      </c>
      <c r="D2090" s="4" t="s">
        <v>5624</v>
      </c>
      <c r="E2090" s="4" t="s">
        <v>3483</v>
      </c>
      <c r="F2090" s="4" t="s">
        <v>5625</v>
      </c>
      <c r="G2090" s="4" t="s">
        <v>40</v>
      </c>
      <c r="H2090" s="4" t="s">
        <v>5626</v>
      </c>
      <c r="I2090" s="4" t="s">
        <v>5627</v>
      </c>
      <c r="J2090" s="4" t="s">
        <v>47</v>
      </c>
      <c r="K2090" s="4" t="s">
        <v>48</v>
      </c>
      <c r="L2090" s="4" t="s">
        <v>603</v>
      </c>
      <c r="M2090" s="4" t="s">
        <v>50</v>
      </c>
      <c r="N2090" s="4" t="s">
        <v>291</v>
      </c>
      <c r="O2090" s="4">
        <v>11</v>
      </c>
      <c r="P2090" s="4"/>
      <c r="Q2090" s="4" t="s">
        <v>52</v>
      </c>
      <c r="R2090" s="4">
        <v>400</v>
      </c>
      <c r="S2090" s="4">
        <v>400</v>
      </c>
      <c r="T2090" s="4" t="s">
        <v>53</v>
      </c>
      <c r="U2090" s="4" t="s">
        <v>52</v>
      </c>
      <c r="V2090" s="4">
        <v>48033</v>
      </c>
      <c r="W2090" s="4">
        <v>3000</v>
      </c>
      <c r="X2090" s="4">
        <v>3000</v>
      </c>
      <c r="Y2090" s="4">
        <v>0</v>
      </c>
      <c r="Z2090" s="4">
        <v>0</v>
      </c>
      <c r="AA2090" s="4" t="s">
        <v>42</v>
      </c>
      <c r="AB2090" s="4">
        <v>3400</v>
      </c>
    </row>
    <row r="2091" ht="30" customHeight="1" spans="1:28">
      <c r="A2091" s="4">
        <v>2085</v>
      </c>
      <c r="B2091" s="4" t="s">
        <v>5242</v>
      </c>
      <c r="C2091" s="4" t="s">
        <v>5600</v>
      </c>
      <c r="D2091" s="4" t="s">
        <v>5628</v>
      </c>
      <c r="E2091" s="4" t="s">
        <v>1906</v>
      </c>
      <c r="F2091" s="4" t="s">
        <v>5629</v>
      </c>
      <c r="G2091" s="4" t="s">
        <v>40</v>
      </c>
      <c r="H2091" s="4" t="s">
        <v>5345</v>
      </c>
      <c r="I2091" s="4" t="s">
        <v>3508</v>
      </c>
      <c r="J2091" s="4" t="s">
        <v>47</v>
      </c>
      <c r="K2091" s="4" t="s">
        <v>48</v>
      </c>
      <c r="L2091" s="4"/>
      <c r="M2091" s="4" t="s">
        <v>50</v>
      </c>
      <c r="N2091" s="4" t="s">
        <v>291</v>
      </c>
      <c r="O2091" s="4">
        <v>11</v>
      </c>
      <c r="P2091" s="4"/>
      <c r="Q2091" s="4" t="s">
        <v>52</v>
      </c>
      <c r="R2091" s="4">
        <v>400</v>
      </c>
      <c r="S2091" s="4">
        <v>400</v>
      </c>
      <c r="T2091" s="4" t="s">
        <v>53</v>
      </c>
      <c r="U2091" s="4" t="s">
        <v>52</v>
      </c>
      <c r="V2091" s="4">
        <v>73960</v>
      </c>
      <c r="W2091" s="4">
        <v>3200</v>
      </c>
      <c r="X2091" s="4">
        <v>3200</v>
      </c>
      <c r="Y2091" s="4">
        <v>0</v>
      </c>
      <c r="Z2091" s="4">
        <v>0</v>
      </c>
      <c r="AA2091" s="4" t="s">
        <v>42</v>
      </c>
      <c r="AB2091" s="4">
        <v>3600</v>
      </c>
    </row>
    <row r="2092" ht="30" customHeight="1" spans="1:28">
      <c r="A2092" s="4">
        <v>2086</v>
      </c>
      <c r="B2092" s="4" t="s">
        <v>5242</v>
      </c>
      <c r="C2092" s="4" t="s">
        <v>5600</v>
      </c>
      <c r="D2092" s="4" t="s">
        <v>5628</v>
      </c>
      <c r="E2092" s="4" t="s">
        <v>1906</v>
      </c>
      <c r="F2092" s="4" t="s">
        <v>5629</v>
      </c>
      <c r="G2092" s="4"/>
      <c r="H2092" s="4" t="s">
        <v>5628</v>
      </c>
      <c r="I2092" s="4" t="s">
        <v>1906</v>
      </c>
      <c r="J2092" s="4" t="s">
        <v>149</v>
      </c>
      <c r="K2092" s="4" t="s">
        <v>2316</v>
      </c>
      <c r="L2092" s="4"/>
      <c r="M2092" s="4" t="s">
        <v>152</v>
      </c>
      <c r="N2092" s="4" t="s">
        <v>398</v>
      </c>
      <c r="O2092" s="4">
        <v>8</v>
      </c>
      <c r="P2092" s="4"/>
      <c r="Q2092" s="4" t="s">
        <v>52</v>
      </c>
      <c r="R2092" s="4">
        <v>1200</v>
      </c>
      <c r="S2092" s="4">
        <v>1200</v>
      </c>
      <c r="T2092" s="4" t="s">
        <v>53</v>
      </c>
      <c r="U2092" s="4" t="s">
        <v>42</v>
      </c>
      <c r="V2092" s="4">
        <v>43343</v>
      </c>
      <c r="W2092" s="4">
        <v>1000</v>
      </c>
      <c r="X2092" s="4">
        <v>1000</v>
      </c>
      <c r="Y2092" s="4">
        <v>0</v>
      </c>
      <c r="Z2092" s="4">
        <v>0</v>
      </c>
      <c r="AA2092" s="4" t="s">
        <v>42</v>
      </c>
      <c r="AB2092" s="4">
        <v>2200</v>
      </c>
    </row>
    <row r="2093" ht="30" customHeight="1" spans="1:28">
      <c r="A2093" s="4">
        <v>2087</v>
      </c>
      <c r="B2093" s="4" t="s">
        <v>5242</v>
      </c>
      <c r="C2093" s="4" t="s">
        <v>5600</v>
      </c>
      <c r="D2093" s="4" t="s">
        <v>5630</v>
      </c>
      <c r="E2093" s="4" t="s">
        <v>728</v>
      </c>
      <c r="F2093" s="4" t="s">
        <v>5631</v>
      </c>
      <c r="G2093" s="4" t="s">
        <v>40</v>
      </c>
      <c r="H2093" s="4" t="s">
        <v>5630</v>
      </c>
      <c r="I2093" s="4" t="s">
        <v>728</v>
      </c>
      <c r="J2093" s="4" t="s">
        <v>47</v>
      </c>
      <c r="K2093" s="4" t="s">
        <v>902</v>
      </c>
      <c r="L2093" s="4" t="s">
        <v>5252</v>
      </c>
      <c r="M2093" s="4"/>
      <c r="N2093" s="4" t="s">
        <v>291</v>
      </c>
      <c r="O2093" s="4">
        <v>11</v>
      </c>
      <c r="P2093" s="4"/>
      <c r="Q2093" s="4" t="s">
        <v>52</v>
      </c>
      <c r="R2093" s="4"/>
      <c r="S2093" s="4"/>
      <c r="T2093" s="4" t="s">
        <v>53</v>
      </c>
      <c r="U2093" s="4" t="s">
        <v>42</v>
      </c>
      <c r="V2093" s="4">
        <v>15000</v>
      </c>
      <c r="W2093" s="4">
        <v>700</v>
      </c>
      <c r="X2093" s="4">
        <v>700</v>
      </c>
      <c r="Y2093" s="4">
        <v>0</v>
      </c>
      <c r="Z2093" s="4">
        <v>0</v>
      </c>
      <c r="AA2093" s="4" t="s">
        <v>42</v>
      </c>
      <c r="AB2093" s="4">
        <v>700</v>
      </c>
    </row>
    <row r="2094" ht="30" customHeight="1" spans="1:28">
      <c r="A2094" s="4">
        <v>2088</v>
      </c>
      <c r="B2094" s="4" t="s">
        <v>5242</v>
      </c>
      <c r="C2094" s="4" t="s">
        <v>5600</v>
      </c>
      <c r="D2094" s="4" t="s">
        <v>5630</v>
      </c>
      <c r="E2094" s="4" t="s">
        <v>728</v>
      </c>
      <c r="F2094" s="4" t="s">
        <v>5631</v>
      </c>
      <c r="G2094" s="4"/>
      <c r="H2094" s="4" t="s">
        <v>5632</v>
      </c>
      <c r="I2094" s="4" t="s">
        <v>708</v>
      </c>
      <c r="J2094" s="4" t="s">
        <v>47</v>
      </c>
      <c r="K2094" s="4" t="s">
        <v>902</v>
      </c>
      <c r="L2094" s="4" t="s">
        <v>5252</v>
      </c>
      <c r="M2094" s="4"/>
      <c r="N2094" s="4" t="s">
        <v>908</v>
      </c>
      <c r="O2094" s="4">
        <v>6</v>
      </c>
      <c r="P2094" s="4"/>
      <c r="Q2094" s="4" t="s">
        <v>52</v>
      </c>
      <c r="R2094" s="4"/>
      <c r="S2094" s="4"/>
      <c r="T2094" s="4" t="s">
        <v>53</v>
      </c>
      <c r="U2094" s="4" t="s">
        <v>42</v>
      </c>
      <c r="V2094" s="4">
        <v>13308</v>
      </c>
      <c r="W2094" s="4">
        <v>500</v>
      </c>
      <c r="X2094" s="4">
        <v>500</v>
      </c>
      <c r="Y2094" s="4">
        <v>0</v>
      </c>
      <c r="Z2094" s="4">
        <v>0</v>
      </c>
      <c r="AA2094" s="4" t="s">
        <v>42</v>
      </c>
      <c r="AB2094" s="4">
        <v>500</v>
      </c>
    </row>
    <row r="2095" ht="30" customHeight="1" spans="1:28">
      <c r="A2095" s="4">
        <v>2089</v>
      </c>
      <c r="B2095" s="4" t="s">
        <v>5242</v>
      </c>
      <c r="C2095" s="4" t="s">
        <v>5600</v>
      </c>
      <c r="D2095" s="4" t="s">
        <v>5633</v>
      </c>
      <c r="E2095" s="4" t="s">
        <v>5328</v>
      </c>
      <c r="F2095" s="4" t="s">
        <v>3959</v>
      </c>
      <c r="G2095" s="4" t="s">
        <v>40</v>
      </c>
      <c r="H2095" s="4" t="s">
        <v>5634</v>
      </c>
      <c r="I2095" s="4" t="s">
        <v>5635</v>
      </c>
      <c r="J2095" s="4" t="s">
        <v>47</v>
      </c>
      <c r="K2095" s="4" t="s">
        <v>48</v>
      </c>
      <c r="L2095" s="4"/>
      <c r="M2095" s="4" t="s">
        <v>50</v>
      </c>
      <c r="N2095" s="4" t="s">
        <v>291</v>
      </c>
      <c r="O2095" s="4">
        <v>11</v>
      </c>
      <c r="P2095" s="4"/>
      <c r="Q2095" s="4" t="s">
        <v>52</v>
      </c>
      <c r="R2095" s="4">
        <v>400</v>
      </c>
      <c r="S2095" s="4">
        <v>400</v>
      </c>
      <c r="T2095" s="4" t="s">
        <v>53</v>
      </c>
      <c r="U2095" s="4" t="s">
        <v>52</v>
      </c>
      <c r="V2095" s="4">
        <v>57873</v>
      </c>
      <c r="W2095" s="4">
        <v>3200</v>
      </c>
      <c r="X2095" s="4">
        <v>3200</v>
      </c>
      <c r="Y2095" s="4">
        <v>0</v>
      </c>
      <c r="Z2095" s="4">
        <v>0</v>
      </c>
      <c r="AA2095" s="4" t="s">
        <v>42</v>
      </c>
      <c r="AB2095" s="4">
        <v>3600</v>
      </c>
    </row>
    <row r="2096" ht="30" customHeight="1" spans="1:28">
      <c r="A2096" s="4">
        <v>2090</v>
      </c>
      <c r="B2096" s="4" t="s">
        <v>5242</v>
      </c>
      <c r="C2096" s="4" t="s">
        <v>5600</v>
      </c>
      <c r="D2096" s="4" t="s">
        <v>5636</v>
      </c>
      <c r="E2096" s="4" t="s">
        <v>3606</v>
      </c>
      <c r="F2096" s="4" t="s">
        <v>5637</v>
      </c>
      <c r="G2096" s="4" t="s">
        <v>40</v>
      </c>
      <c r="H2096" s="4" t="s">
        <v>5636</v>
      </c>
      <c r="I2096" s="4" t="s">
        <v>3606</v>
      </c>
      <c r="J2096" s="4" t="s">
        <v>47</v>
      </c>
      <c r="K2096" s="4" t="s">
        <v>902</v>
      </c>
      <c r="L2096" s="4" t="s">
        <v>903</v>
      </c>
      <c r="M2096" s="4" t="s">
        <v>50</v>
      </c>
      <c r="N2096" s="4" t="s">
        <v>291</v>
      </c>
      <c r="O2096" s="4">
        <v>11</v>
      </c>
      <c r="P2096" s="4"/>
      <c r="Q2096" s="4" t="s">
        <v>52</v>
      </c>
      <c r="R2096" s="4">
        <v>400</v>
      </c>
      <c r="S2096" s="4">
        <v>400</v>
      </c>
      <c r="T2096" s="4" t="s">
        <v>53</v>
      </c>
      <c r="U2096" s="4" t="s">
        <v>52</v>
      </c>
      <c r="V2096" s="4">
        <v>93160</v>
      </c>
      <c r="W2096" s="4">
        <v>3200</v>
      </c>
      <c r="X2096" s="4">
        <v>3200</v>
      </c>
      <c r="Y2096" s="4">
        <v>0</v>
      </c>
      <c r="Z2096" s="4">
        <v>0</v>
      </c>
      <c r="AA2096" s="4" t="s">
        <v>42</v>
      </c>
      <c r="AB2096" s="4">
        <v>3600</v>
      </c>
    </row>
    <row r="2097" ht="30" customHeight="1" spans="1:28">
      <c r="A2097" s="4">
        <v>2091</v>
      </c>
      <c r="B2097" s="4" t="s">
        <v>5242</v>
      </c>
      <c r="C2097" s="4" t="s">
        <v>5600</v>
      </c>
      <c r="D2097" s="4" t="s">
        <v>5638</v>
      </c>
      <c r="E2097" s="4" t="s">
        <v>1906</v>
      </c>
      <c r="F2097" s="4" t="s">
        <v>5639</v>
      </c>
      <c r="G2097" s="4" t="s">
        <v>40</v>
      </c>
      <c r="H2097" s="4" t="s">
        <v>5640</v>
      </c>
      <c r="I2097" s="4" t="s">
        <v>3499</v>
      </c>
      <c r="J2097" s="4" t="s">
        <v>47</v>
      </c>
      <c r="K2097" s="4" t="s">
        <v>48</v>
      </c>
      <c r="L2097" s="4"/>
      <c r="M2097" s="4" t="s">
        <v>50</v>
      </c>
      <c r="N2097" s="4" t="s">
        <v>291</v>
      </c>
      <c r="O2097" s="4">
        <v>11</v>
      </c>
      <c r="P2097" s="4"/>
      <c r="Q2097" s="4" t="s">
        <v>52</v>
      </c>
      <c r="R2097" s="4">
        <v>400</v>
      </c>
      <c r="S2097" s="4">
        <v>400</v>
      </c>
      <c r="T2097" s="4" t="s">
        <v>53</v>
      </c>
      <c r="U2097" s="4" t="s">
        <v>52</v>
      </c>
      <c r="V2097" s="4">
        <v>115718</v>
      </c>
      <c r="W2097" s="4">
        <v>3200</v>
      </c>
      <c r="X2097" s="4">
        <v>3200</v>
      </c>
      <c r="Y2097" s="4">
        <v>0</v>
      </c>
      <c r="Z2097" s="4">
        <v>0</v>
      </c>
      <c r="AA2097" s="4" t="s">
        <v>42</v>
      </c>
      <c r="AB2097" s="4">
        <v>3600</v>
      </c>
    </row>
    <row r="2098" ht="30" customHeight="1" spans="1:28">
      <c r="A2098" s="4">
        <v>2092</v>
      </c>
      <c r="B2098" s="4" t="s">
        <v>5242</v>
      </c>
      <c r="C2098" s="4" t="s">
        <v>5600</v>
      </c>
      <c r="D2098" s="4" t="s">
        <v>5641</v>
      </c>
      <c r="E2098" s="4" t="s">
        <v>3473</v>
      </c>
      <c r="F2098" s="4" t="s">
        <v>5642</v>
      </c>
      <c r="G2098" s="4" t="s">
        <v>40</v>
      </c>
      <c r="H2098" s="4" t="s">
        <v>5643</v>
      </c>
      <c r="I2098" s="4" t="s">
        <v>3483</v>
      </c>
      <c r="J2098" s="4" t="s">
        <v>47</v>
      </c>
      <c r="K2098" s="4" t="s">
        <v>48</v>
      </c>
      <c r="L2098" s="4"/>
      <c r="M2098" s="4" t="s">
        <v>50</v>
      </c>
      <c r="N2098" s="4" t="s">
        <v>291</v>
      </c>
      <c r="O2098" s="4">
        <v>11</v>
      </c>
      <c r="P2098" s="4"/>
      <c r="Q2098" s="4" t="s">
        <v>52</v>
      </c>
      <c r="R2098" s="4">
        <v>400</v>
      </c>
      <c r="S2098" s="4">
        <v>400</v>
      </c>
      <c r="T2098" s="4" t="s">
        <v>53</v>
      </c>
      <c r="U2098" s="4" t="s">
        <v>52</v>
      </c>
      <c r="V2098" s="4">
        <v>129320</v>
      </c>
      <c r="W2098" s="4">
        <v>3200</v>
      </c>
      <c r="X2098" s="4">
        <v>3200</v>
      </c>
      <c r="Y2098" s="4">
        <v>0</v>
      </c>
      <c r="Z2098" s="4">
        <v>0</v>
      </c>
      <c r="AA2098" s="4" t="s">
        <v>42</v>
      </c>
      <c r="AB2098" s="4">
        <v>3600</v>
      </c>
    </row>
    <row r="2099" ht="30" customHeight="1" spans="1:28">
      <c r="A2099" s="4">
        <v>2093</v>
      </c>
      <c r="B2099" s="4" t="s">
        <v>5242</v>
      </c>
      <c r="C2099" s="4" t="s">
        <v>5600</v>
      </c>
      <c r="D2099" s="4" t="s">
        <v>5644</v>
      </c>
      <c r="E2099" s="4" t="s">
        <v>969</v>
      </c>
      <c r="F2099" s="4" t="s">
        <v>5645</v>
      </c>
      <c r="G2099" s="4" t="s">
        <v>40</v>
      </c>
      <c r="H2099" s="4" t="s">
        <v>5646</v>
      </c>
      <c r="I2099" s="4" t="s">
        <v>779</v>
      </c>
      <c r="J2099" s="4" t="s">
        <v>1715</v>
      </c>
      <c r="K2099" s="4" t="s">
        <v>5647</v>
      </c>
      <c r="L2099" s="4"/>
      <c r="M2099" s="4" t="s">
        <v>152</v>
      </c>
      <c r="N2099" s="4" t="s">
        <v>720</v>
      </c>
      <c r="O2099" s="4">
        <v>7</v>
      </c>
      <c r="P2099" s="4"/>
      <c r="Q2099" s="4" t="s">
        <v>52</v>
      </c>
      <c r="R2099" s="4">
        <v>1200</v>
      </c>
      <c r="S2099" s="4">
        <v>1200</v>
      </c>
      <c r="T2099" s="4" t="s">
        <v>53</v>
      </c>
      <c r="U2099" s="4" t="s">
        <v>42</v>
      </c>
      <c r="V2099" s="4">
        <v>26431</v>
      </c>
      <c r="W2099" s="4">
        <v>700</v>
      </c>
      <c r="X2099" s="4">
        <v>700</v>
      </c>
      <c r="Y2099" s="4">
        <v>4500</v>
      </c>
      <c r="Z2099" s="4">
        <f>VLOOKUP(E2099,[4]养殖!E:AF,28,0)</f>
        <v>500</v>
      </c>
      <c r="AA2099" s="4" t="s">
        <v>42</v>
      </c>
      <c r="AB2099" s="4">
        <v>1900</v>
      </c>
    </row>
    <row r="2100" ht="30" customHeight="1" spans="1:28">
      <c r="A2100" s="4">
        <v>2094</v>
      </c>
      <c r="B2100" s="4" t="s">
        <v>5242</v>
      </c>
      <c r="C2100" s="4" t="s">
        <v>5600</v>
      </c>
      <c r="D2100" s="4" t="s">
        <v>5648</v>
      </c>
      <c r="E2100" s="4" t="s">
        <v>799</v>
      </c>
      <c r="F2100" s="4" t="s">
        <v>5649</v>
      </c>
      <c r="G2100" s="4" t="s">
        <v>40</v>
      </c>
      <c r="H2100" s="4" t="s">
        <v>5650</v>
      </c>
      <c r="I2100" s="4" t="s">
        <v>5607</v>
      </c>
      <c r="J2100" s="4" t="s">
        <v>47</v>
      </c>
      <c r="K2100" s="4" t="s">
        <v>48</v>
      </c>
      <c r="L2100" s="4"/>
      <c r="M2100" s="4" t="s">
        <v>50</v>
      </c>
      <c r="N2100" s="4" t="s">
        <v>291</v>
      </c>
      <c r="O2100" s="4">
        <v>11</v>
      </c>
      <c r="P2100" s="4"/>
      <c r="Q2100" s="4" t="s">
        <v>52</v>
      </c>
      <c r="R2100" s="4">
        <v>400</v>
      </c>
      <c r="S2100" s="4">
        <v>400</v>
      </c>
      <c r="T2100" s="4" t="s">
        <v>53</v>
      </c>
      <c r="U2100" s="4" t="s">
        <v>52</v>
      </c>
      <c r="V2100" s="4">
        <v>50703</v>
      </c>
      <c r="W2100" s="4">
        <v>3200</v>
      </c>
      <c r="X2100" s="4">
        <v>3200</v>
      </c>
      <c r="Y2100" s="4">
        <v>0</v>
      </c>
      <c r="Z2100" s="4">
        <v>0</v>
      </c>
      <c r="AA2100" s="4" t="s">
        <v>42</v>
      </c>
      <c r="AB2100" s="4">
        <v>3600</v>
      </c>
    </row>
    <row r="2101" ht="30" customHeight="1" spans="1:28">
      <c r="A2101" s="4">
        <v>2095</v>
      </c>
      <c r="B2101" s="4" t="s">
        <v>5242</v>
      </c>
      <c r="C2101" s="4" t="s">
        <v>5600</v>
      </c>
      <c r="D2101" s="4" t="s">
        <v>5651</v>
      </c>
      <c r="E2101" s="4" t="s">
        <v>5652</v>
      </c>
      <c r="F2101" s="4" t="s">
        <v>5653</v>
      </c>
      <c r="G2101" s="4" t="s">
        <v>40</v>
      </c>
      <c r="H2101" s="4" t="s">
        <v>5654</v>
      </c>
      <c r="I2101" s="4" t="s">
        <v>2964</v>
      </c>
      <c r="J2101" s="4" t="s">
        <v>47</v>
      </c>
      <c r="K2101" s="4" t="s">
        <v>902</v>
      </c>
      <c r="L2101" s="4" t="s">
        <v>5252</v>
      </c>
      <c r="M2101" s="4"/>
      <c r="N2101" s="4" t="s">
        <v>291</v>
      </c>
      <c r="O2101" s="4">
        <v>11</v>
      </c>
      <c r="P2101" s="4"/>
      <c r="Q2101" s="4" t="s">
        <v>52</v>
      </c>
      <c r="R2101" s="4"/>
      <c r="S2101" s="4"/>
      <c r="T2101" s="4" t="s">
        <v>53</v>
      </c>
      <c r="U2101" s="4" t="s">
        <v>52</v>
      </c>
      <c r="V2101" s="4">
        <v>119400</v>
      </c>
      <c r="W2101" s="4">
        <v>3200</v>
      </c>
      <c r="X2101" s="4">
        <v>3200</v>
      </c>
      <c r="Y2101" s="4">
        <v>5000</v>
      </c>
      <c r="Z2101" s="4">
        <f>VLOOKUP(E2101,[4]养殖!E:AF,28,0)</f>
        <v>15800</v>
      </c>
      <c r="AA2101" s="4" t="s">
        <v>42</v>
      </c>
      <c r="AB2101" s="4">
        <v>3200</v>
      </c>
    </row>
    <row r="2102" ht="30" customHeight="1" spans="1:28">
      <c r="A2102" s="4">
        <v>2096</v>
      </c>
      <c r="B2102" s="4" t="s">
        <v>5242</v>
      </c>
      <c r="C2102" s="4" t="s">
        <v>5600</v>
      </c>
      <c r="D2102" s="4" t="s">
        <v>5655</v>
      </c>
      <c r="E2102" s="4" t="s">
        <v>728</v>
      </c>
      <c r="F2102" s="4" t="s">
        <v>2282</v>
      </c>
      <c r="G2102" s="4" t="s">
        <v>40</v>
      </c>
      <c r="H2102" s="4" t="s">
        <v>5656</v>
      </c>
      <c r="I2102" s="4" t="s">
        <v>969</v>
      </c>
      <c r="J2102" s="4" t="s">
        <v>1496</v>
      </c>
      <c r="K2102" s="4" t="s">
        <v>2878</v>
      </c>
      <c r="L2102" s="4"/>
      <c r="M2102" s="4" t="s">
        <v>152</v>
      </c>
      <c r="N2102" s="4" t="s">
        <v>291</v>
      </c>
      <c r="O2102" s="4">
        <v>11</v>
      </c>
      <c r="P2102" s="4"/>
      <c r="Q2102" s="4" t="s">
        <v>52</v>
      </c>
      <c r="R2102" s="4">
        <v>1200</v>
      </c>
      <c r="S2102" s="4">
        <v>1200</v>
      </c>
      <c r="T2102" s="4" t="s">
        <v>53</v>
      </c>
      <c r="U2102" s="4" t="s">
        <v>52</v>
      </c>
      <c r="V2102" s="4">
        <v>196199</v>
      </c>
      <c r="W2102" s="4">
        <v>3200</v>
      </c>
      <c r="X2102" s="4">
        <v>3200</v>
      </c>
      <c r="Y2102" s="4">
        <v>10000</v>
      </c>
      <c r="Z2102" s="4">
        <v>0</v>
      </c>
      <c r="AA2102" s="4" t="s">
        <v>42</v>
      </c>
      <c r="AB2102" s="4">
        <v>4400</v>
      </c>
    </row>
    <row r="2103" ht="30" customHeight="1" spans="1:28">
      <c r="A2103" s="4">
        <v>2097</v>
      </c>
      <c r="B2103" s="4" t="s">
        <v>5242</v>
      </c>
      <c r="C2103" s="4" t="s">
        <v>5600</v>
      </c>
      <c r="D2103" s="4" t="s">
        <v>5657</v>
      </c>
      <c r="E2103" s="4" t="s">
        <v>759</v>
      </c>
      <c r="F2103" s="4" t="s">
        <v>3338</v>
      </c>
      <c r="G2103" s="4" t="s">
        <v>40</v>
      </c>
      <c r="H2103" s="4" t="s">
        <v>5658</v>
      </c>
      <c r="I2103" s="4" t="s">
        <v>5659</v>
      </c>
      <c r="J2103" s="4" t="s">
        <v>47</v>
      </c>
      <c r="K2103" s="4" t="s">
        <v>48</v>
      </c>
      <c r="L2103" s="4"/>
      <c r="M2103" s="4" t="s">
        <v>50</v>
      </c>
      <c r="N2103" s="4" t="s">
        <v>291</v>
      </c>
      <c r="O2103" s="4">
        <v>11</v>
      </c>
      <c r="P2103" s="4"/>
      <c r="Q2103" s="4" t="s">
        <v>52</v>
      </c>
      <c r="R2103" s="4">
        <v>400</v>
      </c>
      <c r="S2103" s="4">
        <v>400</v>
      </c>
      <c r="T2103" s="4" t="s">
        <v>53</v>
      </c>
      <c r="U2103" s="4" t="s">
        <v>52</v>
      </c>
      <c r="V2103" s="4">
        <v>65010</v>
      </c>
      <c r="W2103" s="4">
        <v>3200</v>
      </c>
      <c r="X2103" s="4">
        <v>3200</v>
      </c>
      <c r="Y2103" s="4">
        <v>0</v>
      </c>
      <c r="Z2103" s="4">
        <v>0</v>
      </c>
      <c r="AA2103" s="4" t="s">
        <v>42</v>
      </c>
      <c r="AB2103" s="4">
        <v>3600</v>
      </c>
    </row>
    <row r="2104" ht="30" customHeight="1" spans="1:28">
      <c r="A2104" s="4">
        <v>2098</v>
      </c>
      <c r="B2104" s="4" t="s">
        <v>5242</v>
      </c>
      <c r="C2104" s="4" t="s">
        <v>5600</v>
      </c>
      <c r="D2104" s="4" t="s">
        <v>5660</v>
      </c>
      <c r="E2104" s="4" t="s">
        <v>3483</v>
      </c>
      <c r="F2104" s="4" t="s">
        <v>5661</v>
      </c>
      <c r="G2104" s="4" t="s">
        <v>40</v>
      </c>
      <c r="H2104" s="4" t="s">
        <v>5662</v>
      </c>
      <c r="I2104" s="4" t="s">
        <v>3508</v>
      </c>
      <c r="J2104" s="4" t="s">
        <v>47</v>
      </c>
      <c r="K2104" s="4" t="s">
        <v>48</v>
      </c>
      <c r="L2104" s="4"/>
      <c r="M2104" s="4" t="s">
        <v>50</v>
      </c>
      <c r="N2104" s="4" t="s">
        <v>291</v>
      </c>
      <c r="O2104" s="4">
        <v>11</v>
      </c>
      <c r="P2104" s="4"/>
      <c r="Q2104" s="4" t="s">
        <v>52</v>
      </c>
      <c r="R2104" s="4">
        <v>400</v>
      </c>
      <c r="S2104" s="4">
        <v>400</v>
      </c>
      <c r="T2104" s="4" t="s">
        <v>53</v>
      </c>
      <c r="U2104" s="4" t="s">
        <v>52</v>
      </c>
      <c r="V2104" s="4">
        <v>80740</v>
      </c>
      <c r="W2104" s="4">
        <v>3200</v>
      </c>
      <c r="X2104" s="4">
        <v>3200</v>
      </c>
      <c r="Y2104" s="4">
        <v>3000</v>
      </c>
      <c r="Z2104" s="4">
        <v>0</v>
      </c>
      <c r="AA2104" s="4" t="s">
        <v>42</v>
      </c>
      <c r="AB2104" s="4">
        <v>3600</v>
      </c>
    </row>
    <row r="2105" ht="30" customHeight="1" spans="1:28">
      <c r="A2105" s="4">
        <v>2099</v>
      </c>
      <c r="B2105" s="4" t="s">
        <v>5242</v>
      </c>
      <c r="C2105" s="4" t="s">
        <v>5600</v>
      </c>
      <c r="D2105" s="4" t="s">
        <v>5660</v>
      </c>
      <c r="E2105" s="4" t="s">
        <v>3483</v>
      </c>
      <c r="F2105" s="4" t="s">
        <v>5661</v>
      </c>
      <c r="G2105" s="4"/>
      <c r="H2105" s="4" t="s">
        <v>5663</v>
      </c>
      <c r="I2105" s="4" t="s">
        <v>5664</v>
      </c>
      <c r="J2105" s="4" t="s">
        <v>47</v>
      </c>
      <c r="K2105" s="4" t="s">
        <v>48</v>
      </c>
      <c r="L2105" s="4"/>
      <c r="M2105" s="4" t="s">
        <v>50</v>
      </c>
      <c r="N2105" s="4" t="s">
        <v>291</v>
      </c>
      <c r="O2105" s="4">
        <v>11</v>
      </c>
      <c r="P2105" s="4"/>
      <c r="Q2105" s="4" t="s">
        <v>52</v>
      </c>
      <c r="R2105" s="4">
        <v>400</v>
      </c>
      <c r="S2105" s="4">
        <v>400</v>
      </c>
      <c r="T2105" s="4" t="s">
        <v>53</v>
      </c>
      <c r="U2105" s="4" t="s">
        <v>52</v>
      </c>
      <c r="V2105" s="4">
        <v>37978</v>
      </c>
      <c r="W2105" s="4">
        <v>3000</v>
      </c>
      <c r="X2105" s="4">
        <v>3000</v>
      </c>
      <c r="Y2105" s="4">
        <v>0</v>
      </c>
      <c r="Z2105" s="4">
        <v>0</v>
      </c>
      <c r="AA2105" s="4" t="s">
        <v>42</v>
      </c>
      <c r="AB2105" s="4">
        <v>3400</v>
      </c>
    </row>
    <row r="2106" ht="30" customHeight="1" spans="1:28">
      <c r="A2106" s="4">
        <v>2100</v>
      </c>
      <c r="B2106" s="4" t="s">
        <v>5242</v>
      </c>
      <c r="C2106" s="4" t="s">
        <v>5600</v>
      </c>
      <c r="D2106" s="4" t="s">
        <v>5665</v>
      </c>
      <c r="E2106" s="4" t="s">
        <v>802</v>
      </c>
      <c r="F2106" s="4" t="s">
        <v>4703</v>
      </c>
      <c r="G2106" s="4" t="s">
        <v>40</v>
      </c>
      <c r="H2106" s="4" t="s">
        <v>5666</v>
      </c>
      <c r="I2106" s="4" t="s">
        <v>759</v>
      </c>
      <c r="J2106" s="4" t="s">
        <v>1496</v>
      </c>
      <c r="K2106" s="4" t="s">
        <v>2402</v>
      </c>
      <c r="L2106" s="4"/>
      <c r="M2106" s="4" t="s">
        <v>152</v>
      </c>
      <c r="N2106" s="4" t="s">
        <v>291</v>
      </c>
      <c r="O2106" s="4">
        <v>11</v>
      </c>
      <c r="P2106" s="4"/>
      <c r="Q2106" s="4" t="s">
        <v>52</v>
      </c>
      <c r="R2106" s="4">
        <v>1200</v>
      </c>
      <c r="S2106" s="4">
        <v>1200</v>
      </c>
      <c r="T2106" s="4" t="s">
        <v>53</v>
      </c>
      <c r="U2106" s="4" t="s">
        <v>52</v>
      </c>
      <c r="V2106" s="4">
        <v>136800</v>
      </c>
      <c r="W2106" s="4">
        <v>3200</v>
      </c>
      <c r="X2106" s="4">
        <v>3200</v>
      </c>
      <c r="Y2106" s="4">
        <v>1800</v>
      </c>
      <c r="Z2106" s="4">
        <f>VLOOKUP(E2106,[4]养殖!E:AF,28,0)</f>
        <v>13600</v>
      </c>
      <c r="AA2106" s="4" t="s">
        <v>42</v>
      </c>
      <c r="AB2106" s="4">
        <v>4400</v>
      </c>
    </row>
    <row r="2107" ht="30" customHeight="1" spans="1:28">
      <c r="A2107" s="4">
        <v>2101</v>
      </c>
      <c r="B2107" s="4" t="s">
        <v>5242</v>
      </c>
      <c r="C2107" s="4" t="s">
        <v>5600</v>
      </c>
      <c r="D2107" s="4" t="s">
        <v>5665</v>
      </c>
      <c r="E2107" s="4" t="s">
        <v>802</v>
      </c>
      <c r="F2107" s="4" t="s">
        <v>4703</v>
      </c>
      <c r="G2107" s="4"/>
      <c r="H2107" s="4" t="s">
        <v>5667</v>
      </c>
      <c r="I2107" s="4" t="s">
        <v>5668</v>
      </c>
      <c r="J2107" s="4" t="s">
        <v>149</v>
      </c>
      <c r="K2107" s="4" t="s">
        <v>564</v>
      </c>
      <c r="L2107" s="4"/>
      <c r="M2107" s="4" t="s">
        <v>152</v>
      </c>
      <c r="N2107" s="4" t="s">
        <v>291</v>
      </c>
      <c r="O2107" s="4">
        <v>11</v>
      </c>
      <c r="P2107" s="4"/>
      <c r="Q2107" s="4" t="s">
        <v>52</v>
      </c>
      <c r="R2107" s="4">
        <v>1200</v>
      </c>
      <c r="S2107" s="4">
        <v>1200</v>
      </c>
      <c r="T2107" s="4" t="s">
        <v>53</v>
      </c>
      <c r="U2107" s="4" t="s">
        <v>52</v>
      </c>
      <c r="V2107" s="4">
        <v>108148</v>
      </c>
      <c r="W2107" s="4">
        <v>3200</v>
      </c>
      <c r="X2107" s="4">
        <v>3200</v>
      </c>
      <c r="Y2107" s="4">
        <v>0</v>
      </c>
      <c r="Z2107" s="4">
        <v>0</v>
      </c>
      <c r="AA2107" s="4" t="s">
        <v>42</v>
      </c>
      <c r="AB2107" s="4">
        <v>4400</v>
      </c>
    </row>
    <row r="2108" ht="30" customHeight="1" spans="1:28">
      <c r="A2108" s="4">
        <v>2102</v>
      </c>
      <c r="B2108" s="4" t="s">
        <v>5242</v>
      </c>
      <c r="C2108" s="4" t="s">
        <v>5600</v>
      </c>
      <c r="D2108" s="4" t="s">
        <v>5669</v>
      </c>
      <c r="E2108" s="4" t="s">
        <v>3095</v>
      </c>
      <c r="F2108" s="4" t="s">
        <v>5670</v>
      </c>
      <c r="G2108" s="4" t="s">
        <v>40</v>
      </c>
      <c r="H2108" s="4" t="s">
        <v>3217</v>
      </c>
      <c r="I2108" s="4" t="s">
        <v>4534</v>
      </c>
      <c r="J2108" s="4" t="s">
        <v>47</v>
      </c>
      <c r="K2108" s="4" t="s">
        <v>902</v>
      </c>
      <c r="L2108" s="4" t="s">
        <v>5252</v>
      </c>
      <c r="M2108" s="4"/>
      <c r="N2108" s="4" t="s">
        <v>291</v>
      </c>
      <c r="O2108" s="4">
        <v>11</v>
      </c>
      <c r="P2108" s="4"/>
      <c r="Q2108" s="4" t="s">
        <v>52</v>
      </c>
      <c r="R2108" s="4"/>
      <c r="S2108" s="4"/>
      <c r="T2108" s="4" t="s">
        <v>53</v>
      </c>
      <c r="U2108" s="4" t="s">
        <v>52</v>
      </c>
      <c r="V2108" s="4">
        <v>85714</v>
      </c>
      <c r="W2108" s="4">
        <v>3200</v>
      </c>
      <c r="X2108" s="4">
        <v>3200</v>
      </c>
      <c r="Y2108" s="4">
        <v>9900</v>
      </c>
      <c r="Z2108" s="4">
        <v>0</v>
      </c>
      <c r="AA2108" s="4" t="s">
        <v>42</v>
      </c>
      <c r="AB2108" s="4">
        <v>3200</v>
      </c>
    </row>
    <row r="2109" ht="30" customHeight="1" spans="1:28">
      <c r="A2109" s="4">
        <v>2103</v>
      </c>
      <c r="B2109" s="4" t="s">
        <v>5242</v>
      </c>
      <c r="C2109" s="4" t="s">
        <v>5600</v>
      </c>
      <c r="D2109" s="4" t="s">
        <v>5671</v>
      </c>
      <c r="E2109" s="4" t="s">
        <v>987</v>
      </c>
      <c r="F2109" s="4" t="s">
        <v>5672</v>
      </c>
      <c r="G2109" s="4" t="s">
        <v>40</v>
      </c>
      <c r="H2109" s="4" t="s">
        <v>5673</v>
      </c>
      <c r="I2109" s="4" t="s">
        <v>969</v>
      </c>
      <c r="J2109" s="4" t="s">
        <v>47</v>
      </c>
      <c r="K2109" s="4" t="s">
        <v>422</v>
      </c>
      <c r="L2109" s="4"/>
      <c r="M2109" s="4" t="s">
        <v>50</v>
      </c>
      <c r="N2109" s="4" t="s">
        <v>291</v>
      </c>
      <c r="O2109" s="4">
        <v>11</v>
      </c>
      <c r="P2109" s="4"/>
      <c r="Q2109" s="4" t="s">
        <v>52</v>
      </c>
      <c r="R2109" s="4">
        <v>400</v>
      </c>
      <c r="S2109" s="4">
        <v>400</v>
      </c>
      <c r="T2109" s="4" t="s">
        <v>53</v>
      </c>
      <c r="U2109" s="4" t="s">
        <v>52</v>
      </c>
      <c r="V2109" s="4">
        <v>32439</v>
      </c>
      <c r="W2109" s="4">
        <v>3000</v>
      </c>
      <c r="X2109" s="4">
        <v>3000</v>
      </c>
      <c r="Y2109" s="4">
        <v>0</v>
      </c>
      <c r="Z2109" s="4">
        <v>0</v>
      </c>
      <c r="AA2109" s="4" t="s">
        <v>42</v>
      </c>
      <c r="AB2109" s="4">
        <v>3400</v>
      </c>
    </row>
    <row r="2110" ht="30" customHeight="1" spans="1:28">
      <c r="A2110" s="4">
        <v>2104</v>
      </c>
      <c r="B2110" s="4" t="s">
        <v>5242</v>
      </c>
      <c r="C2110" s="4" t="s">
        <v>5674</v>
      </c>
      <c r="D2110" s="4" t="s">
        <v>5675</v>
      </c>
      <c r="E2110" s="5" t="s">
        <v>5341</v>
      </c>
      <c r="F2110" s="4" t="s">
        <v>5676</v>
      </c>
      <c r="G2110" s="4" t="s">
        <v>40</v>
      </c>
      <c r="H2110" s="4" t="s">
        <v>5677</v>
      </c>
      <c r="I2110" s="4" t="s">
        <v>5356</v>
      </c>
      <c r="J2110" s="4" t="s">
        <v>47</v>
      </c>
      <c r="K2110" s="4" t="s">
        <v>436</v>
      </c>
      <c r="L2110" s="4"/>
      <c r="M2110" s="4" t="s">
        <v>50</v>
      </c>
      <c r="N2110" s="4" t="s">
        <v>5678</v>
      </c>
      <c r="O2110" s="4">
        <v>11</v>
      </c>
      <c r="P2110" s="4"/>
      <c r="Q2110" s="4" t="s">
        <v>52</v>
      </c>
      <c r="R2110" s="4">
        <v>400</v>
      </c>
      <c r="S2110" s="4">
        <v>400</v>
      </c>
      <c r="T2110" s="4" t="s">
        <v>53</v>
      </c>
      <c r="U2110" s="4" t="s">
        <v>52</v>
      </c>
      <c r="V2110" s="4">
        <v>41471.35</v>
      </c>
      <c r="W2110" s="4">
        <v>3000</v>
      </c>
      <c r="X2110" s="8">
        <v>5700</v>
      </c>
      <c r="Y2110" s="4">
        <v>6000</v>
      </c>
      <c r="Z2110" s="4">
        <v>0</v>
      </c>
      <c r="AA2110" s="4" t="s">
        <v>42</v>
      </c>
      <c r="AB2110" s="4">
        <f>X2110+X2111+S2110+S2111</f>
        <v>7300</v>
      </c>
    </row>
    <row r="2111" ht="30" customHeight="1" spans="1:28">
      <c r="A2111" s="4">
        <v>2105</v>
      </c>
      <c r="B2111" s="4" t="s">
        <v>5242</v>
      </c>
      <c r="C2111" s="4" t="s">
        <v>5674</v>
      </c>
      <c r="D2111" s="4" t="s">
        <v>5675</v>
      </c>
      <c r="E2111" s="5" t="s">
        <v>5341</v>
      </c>
      <c r="F2111" s="4" t="s">
        <v>5676</v>
      </c>
      <c r="G2111" s="4"/>
      <c r="H2111" s="4" t="s">
        <v>5679</v>
      </c>
      <c r="I2111" s="4" t="s">
        <v>5680</v>
      </c>
      <c r="J2111" s="4" t="s">
        <v>824</v>
      </c>
      <c r="K2111" s="4" t="s">
        <v>4774</v>
      </c>
      <c r="L2111" s="4"/>
      <c r="M2111" s="4" t="s">
        <v>152</v>
      </c>
      <c r="N2111" s="21" t="s">
        <v>51</v>
      </c>
      <c r="O2111" s="4">
        <v>11</v>
      </c>
      <c r="P2111" s="4"/>
      <c r="Q2111" s="4" t="s">
        <v>52</v>
      </c>
      <c r="R2111" s="4">
        <v>1200</v>
      </c>
      <c r="S2111" s="4">
        <v>1200</v>
      </c>
      <c r="T2111" s="4" t="s">
        <v>53</v>
      </c>
      <c r="U2111" s="4" t="s">
        <v>52</v>
      </c>
      <c r="V2111" s="4">
        <v>29210.06</v>
      </c>
      <c r="W2111" s="4">
        <v>2700</v>
      </c>
      <c r="X2111" s="9"/>
      <c r="Y2111" s="4"/>
      <c r="Z2111" s="4"/>
      <c r="AA2111" s="4"/>
      <c r="AB2111" s="4"/>
    </row>
    <row r="2112" ht="30" customHeight="1" spans="1:28">
      <c r="A2112" s="4">
        <v>2106</v>
      </c>
      <c r="B2112" s="4" t="s">
        <v>5242</v>
      </c>
      <c r="C2112" s="4" t="s">
        <v>5674</v>
      </c>
      <c r="D2112" s="7" t="s">
        <v>5681</v>
      </c>
      <c r="E2112" s="7" t="s">
        <v>5260</v>
      </c>
      <c r="F2112" s="4" t="s">
        <v>111</v>
      </c>
      <c r="G2112" s="4" t="s">
        <v>40</v>
      </c>
      <c r="H2112" s="4" t="s">
        <v>2838</v>
      </c>
      <c r="I2112" s="5" t="s">
        <v>5341</v>
      </c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 t="s">
        <v>41</v>
      </c>
      <c r="U2112" s="4" t="s">
        <v>42</v>
      </c>
      <c r="V2112" s="4">
        <v>47475</v>
      </c>
      <c r="W2112" s="4">
        <v>600</v>
      </c>
      <c r="X2112" s="4">
        <v>600</v>
      </c>
      <c r="Y2112" s="4">
        <v>6000</v>
      </c>
      <c r="Z2112" s="4">
        <v>10500</v>
      </c>
      <c r="AA2112" s="4" t="s">
        <v>42</v>
      </c>
      <c r="AB2112" s="4">
        <f t="shared" ref="AB2112:AB2115" si="137">X2112+S2112</f>
        <v>600</v>
      </c>
    </row>
    <row r="2113" ht="30" customHeight="1" spans="1:28">
      <c r="A2113" s="4">
        <v>2107</v>
      </c>
      <c r="B2113" s="4" t="s">
        <v>5242</v>
      </c>
      <c r="C2113" s="4" t="s">
        <v>5674</v>
      </c>
      <c r="D2113" s="4" t="s">
        <v>5682</v>
      </c>
      <c r="E2113" s="5" t="s">
        <v>5341</v>
      </c>
      <c r="F2113" s="4" t="s">
        <v>5683</v>
      </c>
      <c r="G2113" s="4" t="s">
        <v>40</v>
      </c>
      <c r="H2113" s="4" t="s">
        <v>5682</v>
      </c>
      <c r="I2113" s="5" t="s">
        <v>5341</v>
      </c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 t="s">
        <v>41</v>
      </c>
      <c r="U2113" s="4" t="s">
        <v>42</v>
      </c>
      <c r="V2113" s="4">
        <v>21000</v>
      </c>
      <c r="W2113" s="4">
        <v>500</v>
      </c>
      <c r="X2113" s="4">
        <v>500</v>
      </c>
      <c r="Y2113" s="4">
        <v>12000</v>
      </c>
      <c r="Z2113" s="4">
        <v>0</v>
      </c>
      <c r="AA2113" s="4" t="s">
        <v>42</v>
      </c>
      <c r="AB2113" s="4">
        <f t="shared" si="137"/>
        <v>500</v>
      </c>
    </row>
    <row r="2114" ht="30" customHeight="1" spans="1:28">
      <c r="A2114" s="4">
        <v>2108</v>
      </c>
      <c r="B2114" s="4" t="s">
        <v>5242</v>
      </c>
      <c r="C2114" s="4" t="s">
        <v>5674</v>
      </c>
      <c r="D2114" s="4" t="s">
        <v>2262</v>
      </c>
      <c r="E2114" s="5" t="s">
        <v>5684</v>
      </c>
      <c r="F2114" s="4" t="s">
        <v>5685</v>
      </c>
      <c r="G2114" s="4" t="s">
        <v>40</v>
      </c>
      <c r="H2114" s="4" t="s">
        <v>3777</v>
      </c>
      <c r="I2114" s="4" t="s">
        <v>5686</v>
      </c>
      <c r="J2114" s="4" t="s">
        <v>47</v>
      </c>
      <c r="K2114" s="4" t="s">
        <v>436</v>
      </c>
      <c r="L2114" s="4" t="s">
        <v>49</v>
      </c>
      <c r="M2114" s="4" t="s">
        <v>50</v>
      </c>
      <c r="N2114" s="4" t="s">
        <v>796</v>
      </c>
      <c r="O2114" s="4">
        <v>9</v>
      </c>
      <c r="P2114" s="4"/>
      <c r="Q2114" s="4" t="s">
        <v>52</v>
      </c>
      <c r="R2114" s="4">
        <v>400</v>
      </c>
      <c r="S2114" s="4">
        <v>400</v>
      </c>
      <c r="T2114" s="4" t="s">
        <v>53</v>
      </c>
      <c r="U2114" s="4" t="s">
        <v>52</v>
      </c>
      <c r="V2114" s="4">
        <v>34737.83</v>
      </c>
      <c r="W2114" s="4">
        <v>3000</v>
      </c>
      <c r="X2114" s="4">
        <v>3000</v>
      </c>
      <c r="Y2114" s="4">
        <v>0</v>
      </c>
      <c r="Z2114" s="4">
        <v>0</v>
      </c>
      <c r="AA2114" s="4" t="s">
        <v>42</v>
      </c>
      <c r="AB2114" s="4">
        <f t="shared" si="137"/>
        <v>3400</v>
      </c>
    </row>
    <row r="2115" ht="30" customHeight="1" spans="1:28">
      <c r="A2115" s="4">
        <v>2109</v>
      </c>
      <c r="B2115" s="4" t="s">
        <v>5242</v>
      </c>
      <c r="C2115" s="4" t="s">
        <v>5674</v>
      </c>
      <c r="D2115" s="4" t="s">
        <v>5687</v>
      </c>
      <c r="E2115" s="5" t="s">
        <v>5341</v>
      </c>
      <c r="F2115" s="4" t="s">
        <v>5688</v>
      </c>
      <c r="G2115" s="4" t="s">
        <v>40</v>
      </c>
      <c r="H2115" s="4" t="s">
        <v>5689</v>
      </c>
      <c r="I2115" s="4" t="s">
        <v>5293</v>
      </c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 t="s">
        <v>41</v>
      </c>
      <c r="U2115" s="4" t="s">
        <v>42</v>
      </c>
      <c r="V2115" s="4">
        <v>58302</v>
      </c>
      <c r="W2115" s="4">
        <v>800</v>
      </c>
      <c r="X2115" s="4">
        <v>800</v>
      </c>
      <c r="Y2115" s="4">
        <v>6000</v>
      </c>
      <c r="Z2115" s="4">
        <v>0</v>
      </c>
      <c r="AA2115" s="4" t="s">
        <v>42</v>
      </c>
      <c r="AB2115" s="4">
        <f t="shared" si="137"/>
        <v>800</v>
      </c>
    </row>
    <row r="2116" ht="30" customHeight="1" spans="1:28">
      <c r="A2116" s="4">
        <v>2110</v>
      </c>
      <c r="B2116" s="4" t="s">
        <v>5242</v>
      </c>
      <c r="C2116" s="4" t="s">
        <v>5674</v>
      </c>
      <c r="D2116" s="4" t="s">
        <v>5690</v>
      </c>
      <c r="E2116" s="5" t="s">
        <v>1291</v>
      </c>
      <c r="F2116" s="4" t="s">
        <v>5691</v>
      </c>
      <c r="G2116" s="4" t="s">
        <v>40</v>
      </c>
      <c r="H2116" s="4" t="s">
        <v>5692</v>
      </c>
      <c r="I2116" s="4" t="s">
        <v>3609</v>
      </c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 t="s">
        <v>41</v>
      </c>
      <c r="U2116" s="4" t="s">
        <v>42</v>
      </c>
      <c r="V2116" s="4">
        <v>10860</v>
      </c>
      <c r="W2116" s="4">
        <v>300</v>
      </c>
      <c r="X2116" s="8">
        <v>4000</v>
      </c>
      <c r="Y2116" s="4">
        <v>0</v>
      </c>
      <c r="Z2116" s="4">
        <v>0</v>
      </c>
      <c r="AA2116" s="4" t="s">
        <v>42</v>
      </c>
      <c r="AB2116" s="4">
        <f>X2116+X2117+X2118+S2117</f>
        <v>5200</v>
      </c>
    </row>
    <row r="2117" ht="30" customHeight="1" spans="1:28">
      <c r="A2117" s="4">
        <v>2111</v>
      </c>
      <c r="B2117" s="4" t="s">
        <v>5242</v>
      </c>
      <c r="C2117" s="4" t="s">
        <v>5674</v>
      </c>
      <c r="D2117" s="4" t="s">
        <v>5690</v>
      </c>
      <c r="E2117" s="5" t="s">
        <v>1291</v>
      </c>
      <c r="F2117" s="4" t="s">
        <v>5691</v>
      </c>
      <c r="G2117" s="4" t="s">
        <v>40</v>
      </c>
      <c r="H2117" s="4" t="s">
        <v>5693</v>
      </c>
      <c r="I2117" s="4" t="s">
        <v>1906</v>
      </c>
      <c r="J2117" s="4" t="s">
        <v>197</v>
      </c>
      <c r="K2117" s="4" t="s">
        <v>5694</v>
      </c>
      <c r="L2117" s="4"/>
      <c r="M2117" s="4" t="s">
        <v>152</v>
      </c>
      <c r="N2117" s="4" t="s">
        <v>51</v>
      </c>
      <c r="O2117" s="4">
        <v>11</v>
      </c>
      <c r="P2117" s="4"/>
      <c r="Q2117" s="4" t="s">
        <v>52</v>
      </c>
      <c r="R2117" s="4">
        <v>1200</v>
      </c>
      <c r="S2117" s="4">
        <v>1200</v>
      </c>
      <c r="T2117" s="4" t="s">
        <v>53</v>
      </c>
      <c r="U2117" s="4" t="s">
        <v>52</v>
      </c>
      <c r="V2117" s="4">
        <v>53202.57</v>
      </c>
      <c r="W2117" s="4">
        <v>3200</v>
      </c>
      <c r="X2117" s="10"/>
      <c r="Y2117" s="4"/>
      <c r="Z2117" s="4"/>
      <c r="AA2117" s="4"/>
      <c r="AB2117" s="4"/>
    </row>
    <row r="2118" ht="30" customHeight="1" spans="1:28">
      <c r="A2118" s="4">
        <v>2112</v>
      </c>
      <c r="B2118" s="4" t="s">
        <v>5242</v>
      </c>
      <c r="C2118" s="4" t="s">
        <v>5674</v>
      </c>
      <c r="D2118" s="4" t="s">
        <v>5690</v>
      </c>
      <c r="E2118" s="5" t="s">
        <v>1291</v>
      </c>
      <c r="F2118" s="4" t="s">
        <v>5691</v>
      </c>
      <c r="G2118" s="4" t="s">
        <v>40</v>
      </c>
      <c r="H2118" s="4" t="s">
        <v>5695</v>
      </c>
      <c r="I2118" s="4" t="s">
        <v>5696</v>
      </c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 t="s">
        <v>41</v>
      </c>
      <c r="U2118" s="4" t="s">
        <v>42</v>
      </c>
      <c r="V2118" s="4">
        <v>19885</v>
      </c>
      <c r="W2118" s="4">
        <v>500</v>
      </c>
      <c r="X2118" s="9"/>
      <c r="Y2118" s="4"/>
      <c r="Z2118" s="4"/>
      <c r="AA2118" s="4"/>
      <c r="AB2118" s="4"/>
    </row>
    <row r="2119" ht="30" customHeight="1" spans="1:28">
      <c r="A2119" s="4">
        <v>2113</v>
      </c>
      <c r="B2119" s="4" t="s">
        <v>5242</v>
      </c>
      <c r="C2119" s="4" t="s">
        <v>5674</v>
      </c>
      <c r="D2119" s="4" t="s">
        <v>5697</v>
      </c>
      <c r="E2119" s="5" t="s">
        <v>5282</v>
      </c>
      <c r="F2119" s="4" t="s">
        <v>5698</v>
      </c>
      <c r="G2119" s="4" t="s">
        <v>40</v>
      </c>
      <c r="H2119" s="4" t="s">
        <v>5699</v>
      </c>
      <c r="I2119" s="4" t="s">
        <v>5478</v>
      </c>
      <c r="J2119" s="4" t="s">
        <v>47</v>
      </c>
      <c r="K2119" s="4" t="s">
        <v>436</v>
      </c>
      <c r="L2119" s="4"/>
      <c r="M2119" s="4" t="s">
        <v>50</v>
      </c>
      <c r="N2119" s="4" t="s">
        <v>51</v>
      </c>
      <c r="O2119" s="4">
        <v>11</v>
      </c>
      <c r="P2119" s="4"/>
      <c r="Q2119" s="4" t="s">
        <v>52</v>
      </c>
      <c r="R2119" s="4">
        <v>400</v>
      </c>
      <c r="S2119" s="4">
        <v>400</v>
      </c>
      <c r="T2119" s="4" t="s">
        <v>53</v>
      </c>
      <c r="U2119" s="4" t="s">
        <v>52</v>
      </c>
      <c r="V2119" s="4">
        <v>15000</v>
      </c>
      <c r="W2119" s="4">
        <v>2700</v>
      </c>
      <c r="X2119" s="4">
        <v>2700</v>
      </c>
      <c r="Y2119" s="4">
        <v>12000</v>
      </c>
      <c r="Z2119" s="4">
        <v>0</v>
      </c>
      <c r="AA2119" s="4" t="s">
        <v>42</v>
      </c>
      <c r="AB2119" s="4">
        <f t="shared" ref="AB2119:AB2123" si="138">X2119+S2119</f>
        <v>3100</v>
      </c>
    </row>
    <row r="2120" ht="30" customHeight="1" spans="1:28">
      <c r="A2120" s="4">
        <v>2114</v>
      </c>
      <c r="B2120" s="4" t="s">
        <v>5242</v>
      </c>
      <c r="C2120" s="4" t="s">
        <v>5674</v>
      </c>
      <c r="D2120" s="4" t="s">
        <v>5700</v>
      </c>
      <c r="E2120" s="5" t="s">
        <v>3559</v>
      </c>
      <c r="F2120" s="4" t="s">
        <v>5701</v>
      </c>
      <c r="G2120" s="4" t="s">
        <v>40</v>
      </c>
      <c r="H2120" s="4" t="s">
        <v>5700</v>
      </c>
      <c r="I2120" s="5" t="s">
        <v>3559</v>
      </c>
      <c r="J2120" s="4" t="s">
        <v>47</v>
      </c>
      <c r="K2120" s="4" t="s">
        <v>2015</v>
      </c>
      <c r="L2120" s="4" t="s">
        <v>5252</v>
      </c>
      <c r="M2120" s="4"/>
      <c r="N2120" s="4" t="s">
        <v>51</v>
      </c>
      <c r="O2120" s="4">
        <v>11</v>
      </c>
      <c r="P2120" s="4"/>
      <c r="Q2120" s="4" t="s">
        <v>52</v>
      </c>
      <c r="R2120" s="4"/>
      <c r="S2120" s="4"/>
      <c r="T2120" s="4" t="s">
        <v>53</v>
      </c>
      <c r="U2120" s="4" t="s">
        <v>52</v>
      </c>
      <c r="V2120" s="4">
        <v>53844.03</v>
      </c>
      <c r="W2120" s="4">
        <v>3200</v>
      </c>
      <c r="X2120" s="8">
        <v>6400</v>
      </c>
      <c r="Y2120" s="4">
        <v>0</v>
      </c>
      <c r="Z2120" s="4">
        <v>0</v>
      </c>
      <c r="AA2120" s="4" t="s">
        <v>42</v>
      </c>
      <c r="AB2120" s="4">
        <f>X2120+X2121</f>
        <v>6400</v>
      </c>
    </row>
    <row r="2121" ht="30" customHeight="1" spans="1:28">
      <c r="A2121" s="4">
        <v>2115</v>
      </c>
      <c r="B2121" s="4" t="s">
        <v>5242</v>
      </c>
      <c r="C2121" s="4" t="s">
        <v>5674</v>
      </c>
      <c r="D2121" s="4" t="s">
        <v>5700</v>
      </c>
      <c r="E2121" s="5" t="s">
        <v>3559</v>
      </c>
      <c r="F2121" s="4" t="s">
        <v>5701</v>
      </c>
      <c r="G2121" s="4" t="s">
        <v>40</v>
      </c>
      <c r="H2121" s="4" t="s">
        <v>5702</v>
      </c>
      <c r="I2121" s="4" t="s">
        <v>2863</v>
      </c>
      <c r="J2121" s="4" t="s">
        <v>47</v>
      </c>
      <c r="K2121" s="4" t="s">
        <v>2015</v>
      </c>
      <c r="L2121" s="4" t="s">
        <v>5252</v>
      </c>
      <c r="M2121" s="4"/>
      <c r="N2121" s="4">
        <v>2023.7</v>
      </c>
      <c r="O2121" s="4">
        <v>11</v>
      </c>
      <c r="P2121" s="4"/>
      <c r="Q2121" s="4" t="s">
        <v>52</v>
      </c>
      <c r="R2121" s="4"/>
      <c r="S2121" s="4"/>
      <c r="T2121" s="4" t="s">
        <v>53</v>
      </c>
      <c r="U2121" s="4" t="s">
        <v>52</v>
      </c>
      <c r="V2121" s="4">
        <v>67562.83</v>
      </c>
      <c r="W2121" s="4">
        <v>3200</v>
      </c>
      <c r="X2121" s="9"/>
      <c r="Y2121" s="4"/>
      <c r="Z2121" s="4"/>
      <c r="AA2121" s="4"/>
      <c r="AB2121" s="4"/>
    </row>
    <row r="2122" ht="30" customHeight="1" spans="1:28">
      <c r="A2122" s="4">
        <v>2116</v>
      </c>
      <c r="B2122" s="4" t="s">
        <v>5242</v>
      </c>
      <c r="C2122" s="4" t="s">
        <v>5674</v>
      </c>
      <c r="D2122" s="4" t="s">
        <v>5703</v>
      </c>
      <c r="E2122" s="5" t="s">
        <v>5478</v>
      </c>
      <c r="F2122" s="4" t="s">
        <v>5704</v>
      </c>
      <c r="G2122" s="4" t="s">
        <v>40</v>
      </c>
      <c r="H2122" s="4" t="s">
        <v>5703</v>
      </c>
      <c r="I2122" s="5" t="s">
        <v>5478</v>
      </c>
      <c r="J2122" s="4" t="s">
        <v>1522</v>
      </c>
      <c r="K2122" s="4" t="s">
        <v>5705</v>
      </c>
      <c r="L2122" s="4"/>
      <c r="M2122" s="4" t="s">
        <v>152</v>
      </c>
      <c r="N2122" s="21" t="s">
        <v>5706</v>
      </c>
      <c r="O2122" s="4">
        <v>10</v>
      </c>
      <c r="P2122" s="4"/>
      <c r="Q2122" s="4" t="s">
        <v>52</v>
      </c>
      <c r="R2122" s="4">
        <v>1200</v>
      </c>
      <c r="S2122" s="4">
        <v>1200</v>
      </c>
      <c r="T2122" s="4" t="s">
        <v>53</v>
      </c>
      <c r="U2122" s="4" t="s">
        <v>42</v>
      </c>
      <c r="V2122" s="4">
        <v>48120.03</v>
      </c>
      <c r="W2122" s="4">
        <v>1000</v>
      </c>
      <c r="X2122" s="4">
        <v>1000</v>
      </c>
      <c r="Y2122" s="4">
        <v>6000</v>
      </c>
      <c r="Z2122" s="4"/>
      <c r="AA2122" s="4" t="s">
        <v>42</v>
      </c>
      <c r="AB2122" s="4">
        <f t="shared" si="138"/>
        <v>2200</v>
      </c>
    </row>
    <row r="2123" ht="30" customHeight="1" spans="1:28">
      <c r="A2123" s="4">
        <v>2117</v>
      </c>
      <c r="B2123" s="4" t="s">
        <v>5242</v>
      </c>
      <c r="C2123" s="4" t="s">
        <v>5674</v>
      </c>
      <c r="D2123" s="4" t="s">
        <v>5707</v>
      </c>
      <c r="E2123" s="5" t="s">
        <v>5356</v>
      </c>
      <c r="F2123" s="4" t="s">
        <v>5708</v>
      </c>
      <c r="G2123" s="4" t="s">
        <v>40</v>
      </c>
      <c r="H2123" s="4" t="s">
        <v>5707</v>
      </c>
      <c r="I2123" s="5" t="s">
        <v>5356</v>
      </c>
      <c r="J2123" s="4" t="s">
        <v>47</v>
      </c>
      <c r="K2123" s="4" t="s">
        <v>125</v>
      </c>
      <c r="L2123" s="4"/>
      <c r="M2123" s="4" t="s">
        <v>50</v>
      </c>
      <c r="N2123" s="4" t="s">
        <v>51</v>
      </c>
      <c r="O2123" s="4">
        <v>11</v>
      </c>
      <c r="P2123" s="4"/>
      <c r="Q2123" s="4" t="s">
        <v>52</v>
      </c>
      <c r="R2123" s="4">
        <v>400</v>
      </c>
      <c r="S2123" s="4">
        <v>400</v>
      </c>
      <c r="T2123" s="4" t="s">
        <v>53</v>
      </c>
      <c r="U2123" s="4" t="s">
        <v>42</v>
      </c>
      <c r="V2123" s="4">
        <v>48434.56</v>
      </c>
      <c r="W2123" s="4">
        <v>1000</v>
      </c>
      <c r="X2123" s="4">
        <v>1000</v>
      </c>
      <c r="Y2123" s="4">
        <v>0</v>
      </c>
      <c r="Z2123" s="4">
        <v>0</v>
      </c>
      <c r="AA2123" s="4" t="s">
        <v>42</v>
      </c>
      <c r="AB2123" s="4">
        <f t="shared" si="138"/>
        <v>1400</v>
      </c>
    </row>
    <row r="2124" ht="30" customHeight="1" spans="1:28">
      <c r="A2124" s="4">
        <v>2118</v>
      </c>
      <c r="B2124" s="4" t="s">
        <v>5242</v>
      </c>
      <c r="C2124" s="4" t="s">
        <v>5674</v>
      </c>
      <c r="D2124" s="4" t="s">
        <v>5709</v>
      </c>
      <c r="E2124" s="5" t="s">
        <v>5710</v>
      </c>
      <c r="F2124" s="4" t="s">
        <v>5711</v>
      </c>
      <c r="G2124" s="4" t="s">
        <v>40</v>
      </c>
      <c r="H2124" s="4" t="s">
        <v>5712</v>
      </c>
      <c r="I2124" s="4" t="s">
        <v>5713</v>
      </c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 t="s">
        <v>41</v>
      </c>
      <c r="U2124" s="4" t="s">
        <v>42</v>
      </c>
      <c r="V2124" s="4">
        <v>12560</v>
      </c>
      <c r="W2124" s="4">
        <v>300</v>
      </c>
      <c r="X2124" s="4">
        <v>300</v>
      </c>
      <c r="Y2124" s="4">
        <v>3600</v>
      </c>
      <c r="Z2124" s="4">
        <v>0</v>
      </c>
      <c r="AA2124" s="4" t="s">
        <v>42</v>
      </c>
      <c r="AB2124" s="4">
        <f>X2124</f>
        <v>300</v>
      </c>
    </row>
    <row r="2125" ht="30" customHeight="1" spans="1:28">
      <c r="A2125" s="4">
        <v>2119</v>
      </c>
      <c r="B2125" s="4" t="s">
        <v>5242</v>
      </c>
      <c r="C2125" s="4" t="s">
        <v>5674</v>
      </c>
      <c r="D2125" s="4" t="s">
        <v>5714</v>
      </c>
      <c r="E2125" s="5" t="s">
        <v>5279</v>
      </c>
      <c r="F2125" s="4" t="s">
        <v>5715</v>
      </c>
      <c r="G2125" s="4" t="s">
        <v>40</v>
      </c>
      <c r="H2125" s="4" t="s">
        <v>5716</v>
      </c>
      <c r="I2125" s="5" t="s">
        <v>5273</v>
      </c>
      <c r="J2125" s="4" t="s">
        <v>47</v>
      </c>
      <c r="K2125" s="4" t="s">
        <v>902</v>
      </c>
      <c r="L2125" s="4" t="s">
        <v>5252</v>
      </c>
      <c r="M2125" s="4"/>
      <c r="N2125" s="4" t="s">
        <v>51</v>
      </c>
      <c r="O2125" s="4">
        <v>11</v>
      </c>
      <c r="P2125" s="4"/>
      <c r="Q2125" s="4" t="s">
        <v>52</v>
      </c>
      <c r="R2125" s="4"/>
      <c r="S2125" s="4"/>
      <c r="T2125" s="4" t="s">
        <v>53</v>
      </c>
      <c r="U2125" s="4" t="s">
        <v>42</v>
      </c>
      <c r="V2125" s="4">
        <v>16330</v>
      </c>
      <c r="W2125" s="4">
        <v>700</v>
      </c>
      <c r="X2125" s="4">
        <v>700</v>
      </c>
      <c r="Y2125" s="4">
        <v>6000</v>
      </c>
      <c r="Z2125" s="4">
        <v>0</v>
      </c>
      <c r="AA2125" s="4" t="s">
        <v>42</v>
      </c>
      <c r="AB2125" s="4">
        <f>X2125</f>
        <v>700</v>
      </c>
    </row>
    <row r="2126" ht="30" customHeight="1" spans="1:28">
      <c r="A2126" s="4">
        <v>2120</v>
      </c>
      <c r="B2126" s="4" t="s">
        <v>5242</v>
      </c>
      <c r="C2126" s="4" t="s">
        <v>5674</v>
      </c>
      <c r="D2126" s="4" t="s">
        <v>5717</v>
      </c>
      <c r="E2126" s="5" t="s">
        <v>5360</v>
      </c>
      <c r="F2126" s="4" t="s">
        <v>5718</v>
      </c>
      <c r="G2126" s="4" t="s">
        <v>40</v>
      </c>
      <c r="H2126" s="4" t="s">
        <v>5719</v>
      </c>
      <c r="I2126" s="4" t="s">
        <v>5593</v>
      </c>
      <c r="J2126" s="4" t="s">
        <v>47</v>
      </c>
      <c r="K2126" s="4" t="s">
        <v>436</v>
      </c>
      <c r="L2126" s="4" t="s">
        <v>251</v>
      </c>
      <c r="M2126" s="4" t="s">
        <v>50</v>
      </c>
      <c r="N2126" s="21" t="s">
        <v>51</v>
      </c>
      <c r="O2126" s="4">
        <v>11</v>
      </c>
      <c r="P2126" s="4"/>
      <c r="Q2126" s="4" t="s">
        <v>52</v>
      </c>
      <c r="R2126" s="4">
        <v>400</v>
      </c>
      <c r="S2126" s="4">
        <v>400</v>
      </c>
      <c r="T2126" s="4" t="s">
        <v>53</v>
      </c>
      <c r="U2126" s="4" t="s">
        <v>52</v>
      </c>
      <c r="V2126" s="4">
        <v>35491.9</v>
      </c>
      <c r="W2126" s="4">
        <v>3000</v>
      </c>
      <c r="X2126" s="8">
        <v>6700</v>
      </c>
      <c r="Y2126" s="4">
        <v>6350</v>
      </c>
      <c r="Z2126" s="4">
        <v>0</v>
      </c>
      <c r="AA2126" s="4" t="s">
        <v>42</v>
      </c>
      <c r="AB2126" s="4">
        <f>X2126+X2127+X2128+S2126+S2127+S2128</f>
        <v>7900</v>
      </c>
    </row>
    <row r="2127" ht="30" customHeight="1" spans="1:28">
      <c r="A2127" s="4">
        <v>2121</v>
      </c>
      <c r="B2127" s="4" t="s">
        <v>5242</v>
      </c>
      <c r="C2127" s="4" t="s">
        <v>5674</v>
      </c>
      <c r="D2127" s="4" t="s">
        <v>5717</v>
      </c>
      <c r="E2127" s="5" t="s">
        <v>5360</v>
      </c>
      <c r="F2127" s="4" t="s">
        <v>5718</v>
      </c>
      <c r="G2127" s="4" t="s">
        <v>40</v>
      </c>
      <c r="H2127" s="4" t="s">
        <v>5720</v>
      </c>
      <c r="I2127" s="4" t="s">
        <v>5356</v>
      </c>
      <c r="J2127" s="4" t="s">
        <v>47</v>
      </c>
      <c r="K2127" s="4" t="s">
        <v>436</v>
      </c>
      <c r="L2127" s="4" t="s">
        <v>251</v>
      </c>
      <c r="M2127" s="4" t="s">
        <v>50</v>
      </c>
      <c r="N2127" s="4" t="s">
        <v>51</v>
      </c>
      <c r="O2127" s="4">
        <v>11</v>
      </c>
      <c r="P2127" s="4"/>
      <c r="Q2127" s="4" t="s">
        <v>52</v>
      </c>
      <c r="R2127" s="4">
        <v>400</v>
      </c>
      <c r="S2127" s="4">
        <v>400</v>
      </c>
      <c r="T2127" s="4" t="s">
        <v>53</v>
      </c>
      <c r="U2127" s="4" t="s">
        <v>52</v>
      </c>
      <c r="V2127" s="4">
        <v>104986.59</v>
      </c>
      <c r="W2127" s="4">
        <v>3200</v>
      </c>
      <c r="X2127" s="10"/>
      <c r="Y2127" s="4"/>
      <c r="Z2127" s="4"/>
      <c r="AA2127" s="4"/>
      <c r="AB2127" s="4"/>
    </row>
    <row r="2128" ht="30" customHeight="1" spans="1:28">
      <c r="A2128" s="4">
        <v>2122</v>
      </c>
      <c r="B2128" s="4" t="s">
        <v>5242</v>
      </c>
      <c r="C2128" s="4" t="s">
        <v>5674</v>
      </c>
      <c r="D2128" s="4" t="s">
        <v>5717</v>
      </c>
      <c r="E2128" s="5" t="s">
        <v>5360</v>
      </c>
      <c r="F2128" s="4" t="s">
        <v>5718</v>
      </c>
      <c r="G2128" s="4" t="s">
        <v>40</v>
      </c>
      <c r="H2128" s="4" t="s">
        <v>5721</v>
      </c>
      <c r="I2128" s="4" t="s">
        <v>5722</v>
      </c>
      <c r="J2128" s="4" t="s">
        <v>47</v>
      </c>
      <c r="K2128" s="4" t="s">
        <v>436</v>
      </c>
      <c r="L2128" s="4" t="s">
        <v>1248</v>
      </c>
      <c r="M2128" s="4" t="s">
        <v>50</v>
      </c>
      <c r="N2128" s="4" t="s">
        <v>51</v>
      </c>
      <c r="O2128" s="4">
        <v>11</v>
      </c>
      <c r="P2128" s="4"/>
      <c r="Q2128" s="4" t="s">
        <v>52</v>
      </c>
      <c r="R2128" s="4">
        <v>400</v>
      </c>
      <c r="S2128" s="4">
        <v>400</v>
      </c>
      <c r="T2128" s="4" t="s">
        <v>53</v>
      </c>
      <c r="U2128" s="4" t="s">
        <v>42</v>
      </c>
      <c r="V2128" s="4">
        <v>12000</v>
      </c>
      <c r="W2128" s="4">
        <v>500</v>
      </c>
      <c r="X2128" s="9"/>
      <c r="Y2128" s="4"/>
      <c r="Z2128" s="4"/>
      <c r="AA2128" s="4"/>
      <c r="AB2128" s="4"/>
    </row>
    <row r="2129" ht="30" customHeight="1" spans="1:28">
      <c r="A2129" s="4">
        <v>2123</v>
      </c>
      <c r="B2129" s="4" t="s">
        <v>5242</v>
      </c>
      <c r="C2129" s="4" t="s">
        <v>5674</v>
      </c>
      <c r="D2129" s="4" t="s">
        <v>5723</v>
      </c>
      <c r="E2129" s="5" t="s">
        <v>5282</v>
      </c>
      <c r="F2129" s="4" t="s">
        <v>5724</v>
      </c>
      <c r="G2129" s="4" t="s">
        <v>40</v>
      </c>
      <c r="H2129" s="4" t="s">
        <v>5723</v>
      </c>
      <c r="I2129" s="5" t="s">
        <v>5282</v>
      </c>
      <c r="J2129" s="4" t="s">
        <v>47</v>
      </c>
      <c r="K2129" s="4" t="s">
        <v>2015</v>
      </c>
      <c r="L2129" s="4" t="s">
        <v>5252</v>
      </c>
      <c r="M2129" s="4"/>
      <c r="N2129" s="4" t="s">
        <v>51</v>
      </c>
      <c r="O2129" s="4">
        <v>11</v>
      </c>
      <c r="P2129" s="4"/>
      <c r="Q2129" s="4" t="s">
        <v>52</v>
      </c>
      <c r="R2129" s="4"/>
      <c r="S2129" s="4"/>
      <c r="T2129" s="4" t="s">
        <v>53</v>
      </c>
      <c r="U2129" s="4" t="s">
        <v>42</v>
      </c>
      <c r="V2129" s="4">
        <v>40898</v>
      </c>
      <c r="W2129" s="4">
        <v>1000</v>
      </c>
      <c r="X2129" s="4">
        <v>1000</v>
      </c>
      <c r="Y2129" s="4">
        <v>10000</v>
      </c>
      <c r="Z2129" s="4">
        <v>0</v>
      </c>
      <c r="AA2129" s="4" t="s">
        <v>42</v>
      </c>
      <c r="AB2129" s="4">
        <f t="shared" ref="AB2129:AB2134" si="139">X2129+S2129</f>
        <v>1000</v>
      </c>
    </row>
    <row r="2130" ht="30" customHeight="1" spans="1:28">
      <c r="A2130" s="4">
        <v>2124</v>
      </c>
      <c r="B2130" s="4" t="s">
        <v>5242</v>
      </c>
      <c r="C2130" s="4" t="s">
        <v>5674</v>
      </c>
      <c r="D2130" s="4" t="s">
        <v>5725</v>
      </c>
      <c r="E2130" s="5" t="s">
        <v>5429</v>
      </c>
      <c r="F2130" s="4" t="s">
        <v>5726</v>
      </c>
      <c r="G2130" s="4" t="s">
        <v>40</v>
      </c>
      <c r="H2130" s="4" t="s">
        <v>5725</v>
      </c>
      <c r="I2130" s="5" t="s">
        <v>5429</v>
      </c>
      <c r="J2130" s="4" t="s">
        <v>47</v>
      </c>
      <c r="K2130" s="4" t="s">
        <v>2015</v>
      </c>
      <c r="L2130" s="4" t="s">
        <v>5252</v>
      </c>
      <c r="M2130" s="4"/>
      <c r="N2130" s="4" t="s">
        <v>51</v>
      </c>
      <c r="O2130" s="4">
        <v>11</v>
      </c>
      <c r="P2130" s="4"/>
      <c r="Q2130" s="4" t="s">
        <v>52</v>
      </c>
      <c r="R2130" s="4"/>
      <c r="S2130" s="4"/>
      <c r="T2130" s="4" t="s">
        <v>53</v>
      </c>
      <c r="U2130" s="4" t="s">
        <v>42</v>
      </c>
      <c r="V2130" s="4">
        <v>37324</v>
      </c>
      <c r="W2130" s="4">
        <v>1000</v>
      </c>
      <c r="X2130" s="4">
        <v>1000</v>
      </c>
      <c r="Y2130" s="4">
        <v>0</v>
      </c>
      <c r="Z2130" s="4">
        <v>0</v>
      </c>
      <c r="AA2130" s="4" t="s">
        <v>42</v>
      </c>
      <c r="AB2130" s="4">
        <f t="shared" si="139"/>
        <v>1000</v>
      </c>
    </row>
    <row r="2131" ht="30" customHeight="1" spans="1:28">
      <c r="A2131" s="4">
        <v>2125</v>
      </c>
      <c r="B2131" s="4" t="s">
        <v>5242</v>
      </c>
      <c r="C2131" s="4" t="s">
        <v>5674</v>
      </c>
      <c r="D2131" s="4" t="s">
        <v>5727</v>
      </c>
      <c r="E2131" s="5" t="s">
        <v>5728</v>
      </c>
      <c r="F2131" s="4" t="s">
        <v>1385</v>
      </c>
      <c r="G2131" s="4" t="s">
        <v>40</v>
      </c>
      <c r="H2131" s="4" t="s">
        <v>5729</v>
      </c>
      <c r="I2131" s="4" t="s">
        <v>1619</v>
      </c>
      <c r="J2131" s="4" t="s">
        <v>5730</v>
      </c>
      <c r="K2131" s="4" t="s">
        <v>5731</v>
      </c>
      <c r="L2131" s="4"/>
      <c r="M2131" s="4" t="s">
        <v>152</v>
      </c>
      <c r="N2131" s="4" t="s">
        <v>51</v>
      </c>
      <c r="O2131" s="4">
        <v>11</v>
      </c>
      <c r="P2131" s="4"/>
      <c r="Q2131" s="4" t="s">
        <v>52</v>
      </c>
      <c r="R2131" s="4">
        <v>1200</v>
      </c>
      <c r="S2131" s="4">
        <v>1200</v>
      </c>
      <c r="T2131" s="4" t="s">
        <v>53</v>
      </c>
      <c r="U2131" s="4" t="s">
        <v>52</v>
      </c>
      <c r="V2131" s="4">
        <v>82800</v>
      </c>
      <c r="W2131" s="4">
        <v>3200</v>
      </c>
      <c r="X2131" s="8">
        <v>9600</v>
      </c>
      <c r="Y2131" s="4">
        <v>0</v>
      </c>
      <c r="Z2131" s="4">
        <v>0</v>
      </c>
      <c r="AA2131" s="4" t="s">
        <v>42</v>
      </c>
      <c r="AB2131" s="4">
        <f>X2131+X2132+X2133+S2131+S2132+S2133</f>
        <v>13200</v>
      </c>
    </row>
    <row r="2132" ht="30" customHeight="1" spans="1:28">
      <c r="A2132" s="4">
        <v>2126</v>
      </c>
      <c r="B2132" s="4" t="s">
        <v>5242</v>
      </c>
      <c r="C2132" s="4" t="s">
        <v>5674</v>
      </c>
      <c r="D2132" s="4" t="s">
        <v>5727</v>
      </c>
      <c r="E2132" s="5" t="s">
        <v>5728</v>
      </c>
      <c r="F2132" s="4" t="s">
        <v>1385</v>
      </c>
      <c r="G2132" s="4" t="s">
        <v>40</v>
      </c>
      <c r="H2132" s="4" t="s">
        <v>5732</v>
      </c>
      <c r="I2132" s="4" t="s">
        <v>5264</v>
      </c>
      <c r="J2132" s="4" t="s">
        <v>5730</v>
      </c>
      <c r="K2132" s="4" t="s">
        <v>5731</v>
      </c>
      <c r="L2132" s="4"/>
      <c r="M2132" s="4" t="s">
        <v>152</v>
      </c>
      <c r="N2132" s="4" t="s">
        <v>51</v>
      </c>
      <c r="O2132" s="4">
        <v>11</v>
      </c>
      <c r="P2132" s="4"/>
      <c r="Q2132" s="4" t="s">
        <v>52</v>
      </c>
      <c r="R2132" s="4">
        <v>1200</v>
      </c>
      <c r="S2132" s="4">
        <v>1200</v>
      </c>
      <c r="T2132" s="4" t="s">
        <v>53</v>
      </c>
      <c r="U2132" s="4" t="s">
        <v>52</v>
      </c>
      <c r="V2132" s="4">
        <v>150720</v>
      </c>
      <c r="W2132" s="4">
        <v>3200</v>
      </c>
      <c r="X2132" s="10"/>
      <c r="Y2132" s="4"/>
      <c r="Z2132" s="4"/>
      <c r="AA2132" s="4"/>
      <c r="AB2132" s="4"/>
    </row>
    <row r="2133" ht="30" customHeight="1" spans="1:28">
      <c r="A2133" s="4">
        <v>2127</v>
      </c>
      <c r="B2133" s="4" t="s">
        <v>5242</v>
      </c>
      <c r="C2133" s="4" t="s">
        <v>5674</v>
      </c>
      <c r="D2133" s="4" t="s">
        <v>5727</v>
      </c>
      <c r="E2133" s="5" t="s">
        <v>5728</v>
      </c>
      <c r="F2133" s="4" t="s">
        <v>1385</v>
      </c>
      <c r="G2133" s="4" t="s">
        <v>40</v>
      </c>
      <c r="H2133" s="4" t="s">
        <v>5733</v>
      </c>
      <c r="I2133" s="4" t="s">
        <v>5734</v>
      </c>
      <c r="J2133" s="4" t="s">
        <v>5730</v>
      </c>
      <c r="K2133" s="4" t="s">
        <v>5731</v>
      </c>
      <c r="L2133" s="4"/>
      <c r="M2133" s="4" t="s">
        <v>152</v>
      </c>
      <c r="N2133" s="4" t="s">
        <v>51</v>
      </c>
      <c r="O2133" s="4">
        <v>11</v>
      </c>
      <c r="P2133" s="4"/>
      <c r="Q2133" s="4" t="s">
        <v>52</v>
      </c>
      <c r="R2133" s="4">
        <v>1200</v>
      </c>
      <c r="S2133" s="4">
        <v>1200</v>
      </c>
      <c r="T2133" s="4" t="s">
        <v>53</v>
      </c>
      <c r="U2133" s="4" t="s">
        <v>52</v>
      </c>
      <c r="V2133" s="4">
        <v>83866.11</v>
      </c>
      <c r="W2133" s="4">
        <v>3200</v>
      </c>
      <c r="X2133" s="9"/>
      <c r="Y2133" s="4"/>
      <c r="Z2133" s="4"/>
      <c r="AA2133" s="4"/>
      <c r="AB2133" s="4"/>
    </row>
    <row r="2134" ht="30" customHeight="1" spans="1:28">
      <c r="A2134" s="4">
        <v>2128</v>
      </c>
      <c r="B2134" s="4" t="s">
        <v>5242</v>
      </c>
      <c r="C2134" s="4" t="s">
        <v>5674</v>
      </c>
      <c r="D2134" s="4" t="s">
        <v>5735</v>
      </c>
      <c r="E2134" s="4" t="s">
        <v>5260</v>
      </c>
      <c r="F2134" s="4" t="s">
        <v>5736</v>
      </c>
      <c r="G2134" s="4" t="s">
        <v>40</v>
      </c>
      <c r="H2134" s="4" t="s">
        <v>5735</v>
      </c>
      <c r="I2134" s="4" t="s">
        <v>5260</v>
      </c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 t="s">
        <v>41</v>
      </c>
      <c r="U2134" s="4" t="s">
        <v>42</v>
      </c>
      <c r="V2134" s="4">
        <v>51000</v>
      </c>
      <c r="W2134" s="4">
        <v>800</v>
      </c>
      <c r="X2134" s="4">
        <v>800</v>
      </c>
      <c r="Y2134" s="4">
        <v>12000</v>
      </c>
      <c r="Z2134" s="4">
        <v>0</v>
      </c>
      <c r="AA2134" s="4" t="s">
        <v>42</v>
      </c>
      <c r="AB2134" s="4">
        <f t="shared" si="139"/>
        <v>800</v>
      </c>
    </row>
    <row r="2135" ht="30" customHeight="1" spans="1:28">
      <c r="A2135" s="4">
        <v>2129</v>
      </c>
      <c r="B2135" s="4" t="s">
        <v>5242</v>
      </c>
      <c r="C2135" s="4" t="s">
        <v>5674</v>
      </c>
      <c r="D2135" s="4" t="s">
        <v>5737</v>
      </c>
      <c r="E2135" s="5" t="s">
        <v>5337</v>
      </c>
      <c r="F2135" s="4" t="s">
        <v>5738</v>
      </c>
      <c r="G2135" s="4" t="s">
        <v>40</v>
      </c>
      <c r="H2135" s="4" t="s">
        <v>5739</v>
      </c>
      <c r="I2135" s="4" t="s">
        <v>3199</v>
      </c>
      <c r="J2135" s="4" t="s">
        <v>47</v>
      </c>
      <c r="K2135" s="4" t="s">
        <v>2015</v>
      </c>
      <c r="L2135" s="4" t="s">
        <v>5252</v>
      </c>
      <c r="M2135" s="4"/>
      <c r="N2135" s="4" t="s">
        <v>51</v>
      </c>
      <c r="O2135" s="4">
        <v>11</v>
      </c>
      <c r="P2135" s="4"/>
      <c r="Q2135" s="4" t="s">
        <v>52</v>
      </c>
      <c r="R2135" s="4"/>
      <c r="S2135" s="4"/>
      <c r="T2135" s="4" t="s">
        <v>53</v>
      </c>
      <c r="U2135" s="4" t="s">
        <v>52</v>
      </c>
      <c r="V2135" s="4">
        <v>13864.48</v>
      </c>
      <c r="W2135" s="4">
        <v>2500</v>
      </c>
      <c r="X2135" s="4">
        <v>2500</v>
      </c>
      <c r="Y2135" s="4">
        <v>6000</v>
      </c>
      <c r="Z2135" s="4">
        <v>0</v>
      </c>
      <c r="AA2135" s="4" t="s">
        <v>42</v>
      </c>
      <c r="AB2135" s="4">
        <f>X2135</f>
        <v>2500</v>
      </c>
    </row>
    <row r="2136" ht="30" customHeight="1" spans="1:28">
      <c r="A2136" s="4">
        <v>2130</v>
      </c>
      <c r="B2136" s="4" t="s">
        <v>5242</v>
      </c>
      <c r="C2136" s="4" t="s">
        <v>5674</v>
      </c>
      <c r="D2136" s="4" t="s">
        <v>5740</v>
      </c>
      <c r="E2136" s="5" t="s">
        <v>3426</v>
      </c>
      <c r="F2136" s="4" t="s">
        <v>5741</v>
      </c>
      <c r="G2136" s="4" t="s">
        <v>40</v>
      </c>
      <c r="H2136" s="4" t="s">
        <v>5740</v>
      </c>
      <c r="I2136" s="4" t="s">
        <v>3426</v>
      </c>
      <c r="J2136" s="4" t="s">
        <v>47</v>
      </c>
      <c r="K2136" s="4" t="s">
        <v>2015</v>
      </c>
      <c r="L2136" s="4" t="s">
        <v>5252</v>
      </c>
      <c r="M2136" s="4"/>
      <c r="N2136" s="4" t="s">
        <v>51</v>
      </c>
      <c r="O2136" s="4">
        <v>11</v>
      </c>
      <c r="P2136" s="4"/>
      <c r="Q2136" s="4" t="s">
        <v>52</v>
      </c>
      <c r="R2136" s="4"/>
      <c r="S2136" s="4"/>
      <c r="T2136" s="4" t="s">
        <v>53</v>
      </c>
      <c r="U2136" s="4" t="s">
        <v>52</v>
      </c>
      <c r="V2136" s="4">
        <v>66385.65</v>
      </c>
      <c r="W2136" s="4">
        <v>3200</v>
      </c>
      <c r="X2136" s="8">
        <v>6200</v>
      </c>
      <c r="Y2136" s="4">
        <v>0</v>
      </c>
      <c r="Z2136" s="4">
        <v>0</v>
      </c>
      <c r="AA2136" s="4" t="s">
        <v>42</v>
      </c>
      <c r="AB2136" s="4">
        <f>X2136+X2137+S2136</f>
        <v>6200</v>
      </c>
    </row>
    <row r="2137" ht="30" customHeight="1" spans="1:28">
      <c r="A2137" s="4">
        <v>2131</v>
      </c>
      <c r="B2137" s="4" t="s">
        <v>5242</v>
      </c>
      <c r="C2137" s="4" t="s">
        <v>5674</v>
      </c>
      <c r="D2137" s="4" t="s">
        <v>5740</v>
      </c>
      <c r="E2137" s="5" t="s">
        <v>3426</v>
      </c>
      <c r="F2137" s="4" t="s">
        <v>5741</v>
      </c>
      <c r="G2137" s="4" t="s">
        <v>40</v>
      </c>
      <c r="H2137" s="4" t="s">
        <v>5742</v>
      </c>
      <c r="I2137" s="4" t="s">
        <v>4949</v>
      </c>
      <c r="J2137" s="4" t="s">
        <v>47</v>
      </c>
      <c r="K2137" s="4" t="s">
        <v>2015</v>
      </c>
      <c r="L2137" s="4" t="s">
        <v>5252</v>
      </c>
      <c r="M2137" s="4"/>
      <c r="N2137" s="4" t="s">
        <v>51</v>
      </c>
      <c r="O2137" s="4">
        <v>11</v>
      </c>
      <c r="P2137" s="4"/>
      <c r="Q2137" s="4" t="s">
        <v>52</v>
      </c>
      <c r="R2137" s="4"/>
      <c r="S2137" s="4"/>
      <c r="T2137" s="4" t="s">
        <v>53</v>
      </c>
      <c r="U2137" s="4" t="s">
        <v>52</v>
      </c>
      <c r="V2137" s="4">
        <v>41733.77</v>
      </c>
      <c r="W2137" s="4">
        <v>3000</v>
      </c>
      <c r="X2137" s="9"/>
      <c r="Y2137" s="4"/>
      <c r="Z2137" s="4"/>
      <c r="AA2137" s="4"/>
      <c r="AB2137" s="4"/>
    </row>
    <row r="2138" ht="30" customHeight="1" spans="1:28">
      <c r="A2138" s="4">
        <v>2132</v>
      </c>
      <c r="B2138" s="4" t="s">
        <v>5242</v>
      </c>
      <c r="C2138" s="4" t="s">
        <v>5674</v>
      </c>
      <c r="D2138" s="4" t="s">
        <v>5743</v>
      </c>
      <c r="E2138" s="5" t="s">
        <v>3455</v>
      </c>
      <c r="F2138" s="4" t="s">
        <v>5744</v>
      </c>
      <c r="G2138" s="4" t="s">
        <v>40</v>
      </c>
      <c r="H2138" s="4" t="s">
        <v>5743</v>
      </c>
      <c r="I2138" s="7" t="s">
        <v>3455</v>
      </c>
      <c r="J2138" s="4" t="s">
        <v>47</v>
      </c>
      <c r="K2138" s="4" t="s">
        <v>2015</v>
      </c>
      <c r="L2138" s="4" t="s">
        <v>5252</v>
      </c>
      <c r="M2138" s="4"/>
      <c r="N2138" s="4" t="s">
        <v>51</v>
      </c>
      <c r="O2138" s="4">
        <v>11</v>
      </c>
      <c r="P2138" s="4"/>
      <c r="Q2138" s="4" t="s">
        <v>52</v>
      </c>
      <c r="R2138" s="4"/>
      <c r="S2138" s="4"/>
      <c r="T2138" s="4" t="s">
        <v>53</v>
      </c>
      <c r="U2138" s="4" t="s">
        <v>52</v>
      </c>
      <c r="V2138" s="4">
        <v>73165.93</v>
      </c>
      <c r="W2138" s="4">
        <v>3200</v>
      </c>
      <c r="X2138" s="8">
        <v>6700</v>
      </c>
      <c r="Y2138" s="4">
        <v>6000</v>
      </c>
      <c r="Z2138" s="4">
        <v>0</v>
      </c>
      <c r="AA2138" s="4" t="s">
        <v>42</v>
      </c>
      <c r="AB2138" s="4">
        <f>X2138+X2139+X2140+S2138</f>
        <v>6700</v>
      </c>
    </row>
    <row r="2139" ht="30" customHeight="1" spans="1:28">
      <c r="A2139" s="4">
        <v>2133</v>
      </c>
      <c r="B2139" s="4" t="s">
        <v>5242</v>
      </c>
      <c r="C2139" s="4" t="s">
        <v>5674</v>
      </c>
      <c r="D2139" s="4" t="s">
        <v>5743</v>
      </c>
      <c r="E2139" s="5" t="s">
        <v>3455</v>
      </c>
      <c r="F2139" s="4" t="s">
        <v>5744</v>
      </c>
      <c r="G2139" s="4" t="s">
        <v>40</v>
      </c>
      <c r="H2139" s="4" t="s">
        <v>5745</v>
      </c>
      <c r="I2139" s="7" t="s">
        <v>3851</v>
      </c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 t="s">
        <v>41</v>
      </c>
      <c r="U2139" s="4" t="s">
        <v>42</v>
      </c>
      <c r="V2139" s="4">
        <v>12000</v>
      </c>
      <c r="W2139" s="4">
        <v>300</v>
      </c>
      <c r="X2139" s="10"/>
      <c r="Y2139" s="4"/>
      <c r="Z2139" s="4"/>
      <c r="AA2139" s="4"/>
      <c r="AB2139" s="4"/>
    </row>
    <row r="2140" ht="30" customHeight="1" spans="1:28">
      <c r="A2140" s="4">
        <v>2134</v>
      </c>
      <c r="B2140" s="4" t="s">
        <v>5242</v>
      </c>
      <c r="C2140" s="4" t="s">
        <v>5674</v>
      </c>
      <c r="D2140" s="4" t="s">
        <v>5743</v>
      </c>
      <c r="E2140" s="5" t="s">
        <v>3455</v>
      </c>
      <c r="F2140" s="4" t="s">
        <v>5744</v>
      </c>
      <c r="G2140" s="4" t="s">
        <v>40</v>
      </c>
      <c r="H2140" s="4" t="s">
        <v>4664</v>
      </c>
      <c r="I2140" s="4" t="s">
        <v>3569</v>
      </c>
      <c r="J2140" s="4" t="s">
        <v>47</v>
      </c>
      <c r="K2140" s="4" t="s">
        <v>2015</v>
      </c>
      <c r="L2140" s="4" t="s">
        <v>5252</v>
      </c>
      <c r="M2140" s="4"/>
      <c r="N2140" s="4" t="s">
        <v>51</v>
      </c>
      <c r="O2140" s="4">
        <v>11</v>
      </c>
      <c r="P2140" s="4"/>
      <c r="Q2140" s="4" t="s">
        <v>52</v>
      </c>
      <c r="R2140" s="4"/>
      <c r="S2140" s="4"/>
      <c r="T2140" s="4" t="s">
        <v>53</v>
      </c>
      <c r="U2140" s="4" t="s">
        <v>52</v>
      </c>
      <c r="V2140" s="4">
        <v>83599.56</v>
      </c>
      <c r="W2140" s="4">
        <v>3200</v>
      </c>
      <c r="X2140" s="9"/>
      <c r="Y2140" s="4"/>
      <c r="Z2140" s="4"/>
      <c r="AA2140" s="4"/>
      <c r="AB2140" s="4"/>
    </row>
    <row r="2141" ht="30" customHeight="1" spans="1:28">
      <c r="A2141" s="4">
        <v>2135</v>
      </c>
      <c r="B2141" s="4" t="s">
        <v>5242</v>
      </c>
      <c r="C2141" s="4" t="s">
        <v>5674</v>
      </c>
      <c r="D2141" s="4" t="s">
        <v>5746</v>
      </c>
      <c r="E2141" s="5" t="s">
        <v>5747</v>
      </c>
      <c r="F2141" s="4" t="s">
        <v>5748</v>
      </c>
      <c r="G2141" s="4" t="s">
        <v>40</v>
      </c>
      <c r="H2141" s="4" t="s">
        <v>5746</v>
      </c>
      <c r="I2141" s="5" t="s">
        <v>5747</v>
      </c>
      <c r="J2141" s="4" t="s">
        <v>451</v>
      </c>
      <c r="K2141" s="4" t="s">
        <v>5749</v>
      </c>
      <c r="L2141" s="4"/>
      <c r="M2141" s="4" t="s">
        <v>152</v>
      </c>
      <c r="N2141" s="4" t="s">
        <v>51</v>
      </c>
      <c r="O2141" s="4">
        <v>11</v>
      </c>
      <c r="P2141" s="4"/>
      <c r="Q2141" s="4" t="s">
        <v>52</v>
      </c>
      <c r="R2141" s="4">
        <v>1200</v>
      </c>
      <c r="S2141" s="4">
        <v>1200</v>
      </c>
      <c r="T2141" s="4" t="s">
        <v>53</v>
      </c>
      <c r="U2141" s="4" t="s">
        <v>52</v>
      </c>
      <c r="V2141" s="4">
        <v>45931.58</v>
      </c>
      <c r="W2141" s="4">
        <v>3000</v>
      </c>
      <c r="X2141" s="4">
        <v>3000</v>
      </c>
      <c r="Y2141" s="4">
        <v>0</v>
      </c>
      <c r="Z2141" s="4">
        <v>0</v>
      </c>
      <c r="AA2141" s="4" t="s">
        <v>42</v>
      </c>
      <c r="AB2141" s="4">
        <f t="shared" ref="AB2141:AB2148" si="140">X2141+S2141</f>
        <v>4200</v>
      </c>
    </row>
    <row r="2142" ht="30" customHeight="1" spans="1:28">
      <c r="A2142" s="4">
        <v>2136</v>
      </c>
      <c r="B2142" s="4" t="s">
        <v>5242</v>
      </c>
      <c r="C2142" s="4" t="s">
        <v>5674</v>
      </c>
      <c r="D2142" s="4" t="s">
        <v>5750</v>
      </c>
      <c r="E2142" s="5" t="s">
        <v>5751</v>
      </c>
      <c r="F2142" s="4" t="s">
        <v>5752</v>
      </c>
      <c r="G2142" s="4" t="s">
        <v>40</v>
      </c>
      <c r="H2142" s="4" t="s">
        <v>5750</v>
      </c>
      <c r="I2142" s="5" t="s">
        <v>5751</v>
      </c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 t="s">
        <v>41</v>
      </c>
      <c r="U2142" s="4" t="s">
        <v>42</v>
      </c>
      <c r="V2142" s="4">
        <v>40200</v>
      </c>
      <c r="W2142" s="4">
        <v>600</v>
      </c>
      <c r="X2142" s="8">
        <v>1900</v>
      </c>
      <c r="Y2142" s="4">
        <v>0</v>
      </c>
      <c r="Z2142" s="4">
        <v>0</v>
      </c>
      <c r="AA2142" s="4" t="s">
        <v>42</v>
      </c>
      <c r="AB2142" s="4">
        <f>X2142+X2143+X2144</f>
        <v>1900</v>
      </c>
    </row>
    <row r="2143" ht="30" customHeight="1" spans="1:28">
      <c r="A2143" s="4">
        <v>2137</v>
      </c>
      <c r="B2143" s="4" t="s">
        <v>5242</v>
      </c>
      <c r="C2143" s="4" t="s">
        <v>5674</v>
      </c>
      <c r="D2143" s="4" t="s">
        <v>5750</v>
      </c>
      <c r="E2143" s="5" t="s">
        <v>5751</v>
      </c>
      <c r="F2143" s="4" t="s">
        <v>5752</v>
      </c>
      <c r="G2143" s="4" t="s">
        <v>40</v>
      </c>
      <c r="H2143" s="4" t="s">
        <v>5753</v>
      </c>
      <c r="I2143" s="4" t="s">
        <v>5337</v>
      </c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 t="s">
        <v>41</v>
      </c>
      <c r="U2143" s="4" t="s">
        <v>42</v>
      </c>
      <c r="V2143" s="4">
        <v>93200</v>
      </c>
      <c r="W2143" s="4">
        <v>800</v>
      </c>
      <c r="X2143" s="10"/>
      <c r="Y2143" s="4"/>
      <c r="Z2143" s="4"/>
      <c r="AA2143" s="4"/>
      <c r="AB2143" s="4"/>
    </row>
    <row r="2144" ht="30" customHeight="1" spans="1:28">
      <c r="A2144" s="4">
        <v>2138</v>
      </c>
      <c r="B2144" s="4" t="s">
        <v>5242</v>
      </c>
      <c r="C2144" s="4" t="s">
        <v>5674</v>
      </c>
      <c r="D2144" s="4" t="s">
        <v>5750</v>
      </c>
      <c r="E2144" s="5" t="s">
        <v>5751</v>
      </c>
      <c r="F2144" s="4" t="s">
        <v>5752</v>
      </c>
      <c r="G2144" s="4" t="s">
        <v>40</v>
      </c>
      <c r="H2144" s="4" t="s">
        <v>5754</v>
      </c>
      <c r="I2144" s="4" t="s">
        <v>5264</v>
      </c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 t="s">
        <v>41</v>
      </c>
      <c r="U2144" s="4" t="s">
        <v>42</v>
      </c>
      <c r="V2144" s="4">
        <v>26500</v>
      </c>
      <c r="W2144" s="4">
        <v>500</v>
      </c>
      <c r="X2144" s="9"/>
      <c r="Y2144" s="4"/>
      <c r="Z2144" s="4"/>
      <c r="AA2144" s="4"/>
      <c r="AB2144" s="4"/>
    </row>
    <row r="2145" ht="30" customHeight="1" spans="1:28">
      <c r="A2145" s="4">
        <v>2139</v>
      </c>
      <c r="B2145" s="4" t="s">
        <v>5242</v>
      </c>
      <c r="C2145" s="4" t="s">
        <v>5674</v>
      </c>
      <c r="D2145" s="4" t="s">
        <v>5755</v>
      </c>
      <c r="E2145" s="5" t="s">
        <v>3426</v>
      </c>
      <c r="F2145" s="4" t="s">
        <v>5756</v>
      </c>
      <c r="G2145" s="4" t="s">
        <v>40</v>
      </c>
      <c r="H2145" s="4" t="s">
        <v>5757</v>
      </c>
      <c r="I2145" s="4" t="s">
        <v>5758</v>
      </c>
      <c r="J2145" s="4" t="s">
        <v>47</v>
      </c>
      <c r="K2145" s="4" t="s">
        <v>1515</v>
      </c>
      <c r="L2145" s="4"/>
      <c r="M2145" s="4" t="s">
        <v>50</v>
      </c>
      <c r="N2145" s="4" t="s">
        <v>51</v>
      </c>
      <c r="O2145" s="4">
        <v>11</v>
      </c>
      <c r="P2145" s="4"/>
      <c r="Q2145" s="4" t="s">
        <v>52</v>
      </c>
      <c r="R2145" s="4">
        <v>400</v>
      </c>
      <c r="S2145" s="4">
        <v>400</v>
      </c>
      <c r="T2145" s="4" t="s">
        <v>53</v>
      </c>
      <c r="U2145" s="4" t="s">
        <v>52</v>
      </c>
      <c r="V2145" s="4">
        <v>28591.24</v>
      </c>
      <c r="W2145" s="4">
        <v>2700</v>
      </c>
      <c r="X2145" s="4">
        <v>2700</v>
      </c>
      <c r="Y2145" s="4">
        <v>4536</v>
      </c>
      <c r="Z2145" s="4">
        <v>0</v>
      </c>
      <c r="AA2145" s="4" t="s">
        <v>42</v>
      </c>
      <c r="AB2145" s="4">
        <f t="shared" si="140"/>
        <v>3100</v>
      </c>
    </row>
    <row r="2146" ht="30" customHeight="1" spans="1:28">
      <c r="A2146" s="4">
        <v>2140</v>
      </c>
      <c r="B2146" s="4" t="s">
        <v>5242</v>
      </c>
      <c r="C2146" s="4" t="s">
        <v>5674</v>
      </c>
      <c r="D2146" s="4" t="s">
        <v>5759</v>
      </c>
      <c r="E2146" s="5" t="s">
        <v>1291</v>
      </c>
      <c r="F2146" s="4" t="s">
        <v>2913</v>
      </c>
      <c r="G2146" s="4" t="s">
        <v>40</v>
      </c>
      <c r="H2146" s="4" t="s">
        <v>5760</v>
      </c>
      <c r="I2146" s="4" t="s">
        <v>5344</v>
      </c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 t="s">
        <v>41</v>
      </c>
      <c r="U2146" s="4" t="s">
        <v>42</v>
      </c>
      <c r="V2146" s="4">
        <v>23828.2</v>
      </c>
      <c r="W2146" s="4">
        <v>500</v>
      </c>
      <c r="X2146" s="4">
        <v>500</v>
      </c>
      <c r="Y2146" s="4"/>
      <c r="Z2146" s="4">
        <v>0</v>
      </c>
      <c r="AA2146" s="4" t="s">
        <v>42</v>
      </c>
      <c r="AB2146" s="4">
        <f t="shared" si="140"/>
        <v>500</v>
      </c>
    </row>
    <row r="2147" ht="30" customHeight="1" spans="1:28">
      <c r="A2147" s="4">
        <v>2141</v>
      </c>
      <c r="B2147" s="4" t="s">
        <v>5242</v>
      </c>
      <c r="C2147" s="4" t="s">
        <v>5674</v>
      </c>
      <c r="D2147" s="4" t="s">
        <v>5761</v>
      </c>
      <c r="E2147" s="5" t="s">
        <v>5251</v>
      </c>
      <c r="F2147" s="4" t="s">
        <v>5762</v>
      </c>
      <c r="G2147" s="4" t="s">
        <v>60</v>
      </c>
      <c r="H2147" s="4" t="s">
        <v>5763</v>
      </c>
      <c r="I2147" s="4" t="s">
        <v>5442</v>
      </c>
      <c r="J2147" s="4" t="s">
        <v>149</v>
      </c>
      <c r="K2147" s="4" t="s">
        <v>564</v>
      </c>
      <c r="L2147" s="4"/>
      <c r="M2147" s="4" t="s">
        <v>152</v>
      </c>
      <c r="N2147" s="4" t="s">
        <v>51</v>
      </c>
      <c r="O2147" s="4">
        <v>11</v>
      </c>
      <c r="P2147" s="4"/>
      <c r="Q2147" s="4" t="s">
        <v>52</v>
      </c>
      <c r="R2147" s="4">
        <v>1200</v>
      </c>
      <c r="S2147" s="4">
        <v>1200</v>
      </c>
      <c r="T2147" s="4" t="s">
        <v>53</v>
      </c>
      <c r="U2147" s="4" t="s">
        <v>52</v>
      </c>
      <c r="V2147" s="4">
        <v>63912.99</v>
      </c>
      <c r="W2147" s="4">
        <v>3200</v>
      </c>
      <c r="X2147" s="4">
        <v>3200</v>
      </c>
      <c r="Y2147" s="4">
        <v>12000</v>
      </c>
      <c r="Z2147" s="4">
        <v>0</v>
      </c>
      <c r="AA2147" s="4" t="s">
        <v>42</v>
      </c>
      <c r="AB2147" s="4">
        <f t="shared" si="140"/>
        <v>4400</v>
      </c>
    </row>
    <row r="2148" ht="30" customHeight="1" spans="1:28">
      <c r="A2148" s="4">
        <v>2142</v>
      </c>
      <c r="B2148" s="4" t="s">
        <v>5242</v>
      </c>
      <c r="C2148" s="4" t="s">
        <v>5674</v>
      </c>
      <c r="D2148" s="4" t="s">
        <v>5764</v>
      </c>
      <c r="E2148" s="5" t="s">
        <v>5765</v>
      </c>
      <c r="F2148" s="4" t="s">
        <v>5766</v>
      </c>
      <c r="G2148" s="4" t="s">
        <v>40</v>
      </c>
      <c r="H2148" s="4" t="s">
        <v>5764</v>
      </c>
      <c r="I2148" s="5" t="s">
        <v>5765</v>
      </c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 t="s">
        <v>41</v>
      </c>
      <c r="U2148" s="4" t="s">
        <v>42</v>
      </c>
      <c r="V2148" s="4">
        <v>55600</v>
      </c>
      <c r="W2148" s="4">
        <v>800</v>
      </c>
      <c r="X2148" s="4">
        <v>800</v>
      </c>
      <c r="Y2148" s="4">
        <v>0</v>
      </c>
      <c r="Z2148" s="4">
        <v>0</v>
      </c>
      <c r="AA2148" s="4" t="s">
        <v>42</v>
      </c>
      <c r="AB2148" s="4">
        <f t="shared" si="140"/>
        <v>800</v>
      </c>
    </row>
    <row r="2149" ht="30" customHeight="1" spans="1:28">
      <c r="A2149" s="4">
        <v>2143</v>
      </c>
      <c r="B2149" s="4" t="s">
        <v>5242</v>
      </c>
      <c r="C2149" s="4" t="s">
        <v>5674</v>
      </c>
      <c r="D2149" s="4" t="s">
        <v>5767</v>
      </c>
      <c r="E2149" s="5" t="s">
        <v>5285</v>
      </c>
      <c r="F2149" s="4" t="s">
        <v>5768</v>
      </c>
      <c r="G2149" s="4" t="s">
        <v>40</v>
      </c>
      <c r="H2149" s="4" t="s">
        <v>5767</v>
      </c>
      <c r="I2149" s="4" t="s">
        <v>5285</v>
      </c>
      <c r="J2149" s="4" t="s">
        <v>47</v>
      </c>
      <c r="K2149" s="4" t="s">
        <v>436</v>
      </c>
      <c r="L2149" s="4"/>
      <c r="M2149" s="4" t="s">
        <v>50</v>
      </c>
      <c r="N2149" s="4" t="s">
        <v>51</v>
      </c>
      <c r="O2149" s="4">
        <v>11</v>
      </c>
      <c r="P2149" s="4"/>
      <c r="Q2149" s="4" t="s">
        <v>52</v>
      </c>
      <c r="R2149" s="4">
        <v>400</v>
      </c>
      <c r="S2149" s="4">
        <v>400</v>
      </c>
      <c r="T2149" s="4" t="s">
        <v>53</v>
      </c>
      <c r="U2149" s="4" t="s">
        <v>42</v>
      </c>
      <c r="V2149" s="4">
        <v>18698</v>
      </c>
      <c r="W2149" s="4">
        <v>700</v>
      </c>
      <c r="X2149" s="8">
        <v>3400</v>
      </c>
      <c r="Y2149" s="4">
        <v>6000</v>
      </c>
      <c r="Z2149" s="4">
        <v>0</v>
      </c>
      <c r="AA2149" s="4" t="s">
        <v>42</v>
      </c>
      <c r="AB2149" s="4">
        <f>X2149+X2150+S2149+S2150</f>
        <v>4200</v>
      </c>
    </row>
    <row r="2150" ht="30" customHeight="1" spans="1:28">
      <c r="A2150" s="4">
        <v>2144</v>
      </c>
      <c r="B2150" s="4" t="s">
        <v>5242</v>
      </c>
      <c r="C2150" s="4" t="s">
        <v>5674</v>
      </c>
      <c r="D2150" s="4" t="s">
        <v>5767</v>
      </c>
      <c r="E2150" s="5" t="s">
        <v>5285</v>
      </c>
      <c r="F2150" s="4" t="s">
        <v>5768</v>
      </c>
      <c r="G2150" s="4" t="s">
        <v>40</v>
      </c>
      <c r="H2150" s="4" t="s">
        <v>5769</v>
      </c>
      <c r="I2150" s="4" t="s">
        <v>4447</v>
      </c>
      <c r="J2150" s="4" t="s">
        <v>47</v>
      </c>
      <c r="K2150" s="4" t="s">
        <v>436</v>
      </c>
      <c r="L2150" s="4"/>
      <c r="M2150" s="4" t="s">
        <v>50</v>
      </c>
      <c r="N2150" s="4" t="s">
        <v>51</v>
      </c>
      <c r="O2150" s="4">
        <v>11</v>
      </c>
      <c r="P2150" s="4"/>
      <c r="Q2150" s="4" t="s">
        <v>52</v>
      </c>
      <c r="R2150" s="4">
        <v>400</v>
      </c>
      <c r="S2150" s="4">
        <v>400</v>
      </c>
      <c r="T2150" s="4" t="s">
        <v>53</v>
      </c>
      <c r="U2150" s="4" t="s">
        <v>52</v>
      </c>
      <c r="V2150" s="4">
        <v>16827</v>
      </c>
      <c r="W2150" s="4">
        <v>2700</v>
      </c>
      <c r="X2150" s="9"/>
      <c r="Y2150" s="4"/>
      <c r="Z2150" s="4"/>
      <c r="AA2150" s="4"/>
      <c r="AB2150" s="4"/>
    </row>
    <row r="2151" ht="30" customHeight="1" spans="1:28">
      <c r="A2151" s="4">
        <v>2145</v>
      </c>
      <c r="B2151" s="4" t="s">
        <v>5242</v>
      </c>
      <c r="C2151" s="4" t="s">
        <v>5674</v>
      </c>
      <c r="D2151" s="4" t="s">
        <v>5770</v>
      </c>
      <c r="E2151" s="5" t="s">
        <v>5374</v>
      </c>
      <c r="F2151" s="4" t="s">
        <v>5771</v>
      </c>
      <c r="G2151" s="4" t="s">
        <v>40</v>
      </c>
      <c r="H2151" s="4" t="s">
        <v>5772</v>
      </c>
      <c r="I2151" s="4" t="s">
        <v>5344</v>
      </c>
      <c r="J2151" s="4" t="s">
        <v>47</v>
      </c>
      <c r="K2151" s="4" t="s">
        <v>436</v>
      </c>
      <c r="L2151" s="4"/>
      <c r="M2151" s="4" t="s">
        <v>50</v>
      </c>
      <c r="N2151" s="4" t="s">
        <v>51</v>
      </c>
      <c r="O2151" s="4">
        <v>11</v>
      </c>
      <c r="P2151" s="4"/>
      <c r="Q2151" s="4" t="s">
        <v>52</v>
      </c>
      <c r="R2151" s="4">
        <v>400</v>
      </c>
      <c r="S2151" s="4">
        <v>400</v>
      </c>
      <c r="T2151" s="4" t="s">
        <v>53</v>
      </c>
      <c r="U2151" s="4" t="s">
        <v>52</v>
      </c>
      <c r="V2151" s="4">
        <v>59417.71</v>
      </c>
      <c r="W2151" s="4">
        <v>3200</v>
      </c>
      <c r="X2151" s="4">
        <v>3200</v>
      </c>
      <c r="Y2151" s="4">
        <v>5115</v>
      </c>
      <c r="Z2151" s="4">
        <v>0</v>
      </c>
      <c r="AA2151" s="4" t="s">
        <v>42</v>
      </c>
      <c r="AB2151" s="4">
        <f>X2151+S2151</f>
        <v>3600</v>
      </c>
    </row>
    <row r="2152" ht="30" customHeight="1" spans="1:28">
      <c r="A2152" s="20" t="s">
        <v>5773</v>
      </c>
      <c r="B2152" s="20"/>
      <c r="C2152" s="20"/>
      <c r="D2152" s="20"/>
      <c r="E2152" s="20"/>
      <c r="F2152" s="20"/>
      <c r="G2152" s="20"/>
      <c r="H2152" s="20"/>
      <c r="I2152" s="20"/>
      <c r="J2152" s="20"/>
      <c r="K2152" s="20"/>
      <c r="L2152" s="20"/>
      <c r="M2152" s="20"/>
      <c r="N2152" s="20"/>
      <c r="O2152" s="20"/>
      <c r="P2152" s="20"/>
      <c r="Q2152" s="20"/>
      <c r="R2152" s="20"/>
      <c r="S2152" s="20"/>
      <c r="T2152" s="20"/>
      <c r="U2152" s="20"/>
      <c r="V2152" s="20"/>
      <c r="W2152" s="20"/>
      <c r="X2152" s="20"/>
      <c r="Y2152" s="20"/>
      <c r="Z2152" s="20"/>
      <c r="AA2152" s="20"/>
      <c r="AB2152" s="20">
        <f>SUM(AB7:AB2151)</f>
        <v>3681760</v>
      </c>
    </row>
  </sheetData>
  <protectedRanges>
    <protectedRange sqref="E735:F735" name="区域1" securityDescriptor=""/>
    <protectedRange sqref="E736:F736" name="区域1_3_1" securityDescriptor=""/>
    <protectedRange sqref="D737:F737" name="区域1_1" securityDescriptor=""/>
    <protectedRange sqref="E738:F738" name="区域1_5_1" securityDescriptor=""/>
    <protectedRange sqref="E739:F739" name="区域1_4" securityDescriptor=""/>
    <protectedRange sqref="E741:F741" name="区域1_24_1" securityDescriptor=""/>
    <protectedRange sqref="I741" name="区域1_4_2" securityDescriptor=""/>
    <protectedRange sqref="E742:F742" name="区域1_19_1" securityDescriptor=""/>
    <protectedRange sqref="D743:F743 H743:I743" name="区域1_2" securityDescriptor=""/>
    <protectedRange sqref="E744:F744" name="区域1_6_1" securityDescriptor=""/>
    <protectedRange sqref="E745:F745" name="区域1_25" securityDescriptor=""/>
    <protectedRange sqref="I745" name="区域1_4_3_1" securityDescriptor=""/>
    <protectedRange sqref="D746:F746" name="区域1_7" securityDescriptor=""/>
    <protectedRange sqref="I746" name="区域1_4_4_1" securityDescriptor=""/>
    <protectedRange sqref="E748:F748" name="区域1_27" securityDescriptor=""/>
    <protectedRange sqref="D749:F749 H749:I749" name="区域1_8_1" securityDescriptor=""/>
    <protectedRange sqref="H750:I750" name="区域1_9" securityDescriptor=""/>
    <protectedRange sqref="D751:F751 H751:I751" name="区域1_10_1" securityDescriptor=""/>
    <protectedRange sqref="E752:F752" name="区域1_42" securityDescriptor=""/>
    <protectedRange sqref="H752:I752" name="区域1_9_1_1" securityDescriptor=""/>
    <protectedRange sqref="E753:F753" name="区域1_8_1_1" securityDescriptor=""/>
    <protectedRange sqref="H753:I753" name="区域1_9_2_1" securityDescriptor=""/>
    <protectedRange sqref="H754:I754" name="区域1_9_3" securityDescriptor=""/>
    <protectedRange sqref="H755:I755" name="区域1_9_4_1" securityDescriptor=""/>
    <protectedRange sqref="D756:F756" name="区域1_12" securityDescriptor=""/>
    <protectedRange sqref="D757:F757" name="区域1_13_1" securityDescriptor=""/>
    <protectedRange sqref="E760:F760" name="区域1_15" securityDescriptor=""/>
    <protectedRange sqref="E761:F761" name="区域1_32_1" securityDescriptor=""/>
    <protectedRange sqref="H762:I762" name="区域1_9_3_1" securityDescriptor=""/>
    <protectedRange sqref="E763:F763" name="区域1_18_1" securityDescriptor=""/>
    <protectedRange sqref="H764:I764" name="区域1_9_3_2" securityDescriptor=""/>
    <protectedRange sqref="E765:F765" name="区域1_9_5_1" securityDescriptor=""/>
    <protectedRange sqref="H766:I766" name="区域1_14" securityDescriptor=""/>
    <protectedRange sqref="D768" name="区域1_11_1_1" securityDescriptor=""/>
    <protectedRange sqref="E768" name="区域1_11_2" securityDescriptor=""/>
    <protectedRange sqref="F768" name="区域1_16_1" securityDescriptor=""/>
    <protectedRange sqref="H768:I768" name="区域1_11_3" securityDescriptor=""/>
    <protectedRange sqref="H770:I770" name="区域1_14_1_1" securityDescriptor=""/>
    <protectedRange sqref="H770:I770" name="区域1_11_3_1" securityDescriptor=""/>
  </protectedRanges>
  <mergeCells count="2917">
    <mergeCell ref="A1:AB1"/>
    <mergeCell ref="H4:I4"/>
    <mergeCell ref="J4:S4"/>
    <mergeCell ref="T4:W4"/>
    <mergeCell ref="J5:M5"/>
    <mergeCell ref="N5:O5"/>
    <mergeCell ref="A2152:AA2152"/>
    <mergeCell ref="A4:A6"/>
    <mergeCell ref="B4:B6"/>
    <mergeCell ref="C4:C6"/>
    <mergeCell ref="D4:D6"/>
    <mergeCell ref="E4:E6"/>
    <mergeCell ref="F4:F6"/>
    <mergeCell ref="G4:G6"/>
    <mergeCell ref="G8:G9"/>
    <mergeCell ref="G11:G12"/>
    <mergeCell ref="G13:G14"/>
    <mergeCell ref="G16:G17"/>
    <mergeCell ref="G19:G20"/>
    <mergeCell ref="G25:G26"/>
    <mergeCell ref="G31:G32"/>
    <mergeCell ref="G33:G34"/>
    <mergeCell ref="G35:G36"/>
    <mergeCell ref="G38:G41"/>
    <mergeCell ref="G43:G44"/>
    <mergeCell ref="G47:G48"/>
    <mergeCell ref="G51:G55"/>
    <mergeCell ref="G58:G59"/>
    <mergeCell ref="G62:G63"/>
    <mergeCell ref="G71:G72"/>
    <mergeCell ref="G78:G79"/>
    <mergeCell ref="G81:G84"/>
    <mergeCell ref="G88:G90"/>
    <mergeCell ref="G91:G92"/>
    <mergeCell ref="G97:G98"/>
    <mergeCell ref="G99:G100"/>
    <mergeCell ref="G106:G107"/>
    <mergeCell ref="G109:G111"/>
    <mergeCell ref="G114:G115"/>
    <mergeCell ref="G116:G117"/>
    <mergeCell ref="G120:G121"/>
    <mergeCell ref="G122:G124"/>
    <mergeCell ref="G127:G128"/>
    <mergeCell ref="G129:G131"/>
    <mergeCell ref="G133:G135"/>
    <mergeCell ref="G136:G137"/>
    <mergeCell ref="G138:G141"/>
    <mergeCell ref="G144:G145"/>
    <mergeCell ref="G146:G147"/>
    <mergeCell ref="G154:G155"/>
    <mergeCell ref="G158:G160"/>
    <mergeCell ref="G161:G163"/>
    <mergeCell ref="G164:G165"/>
    <mergeCell ref="G166:G168"/>
    <mergeCell ref="G170:G171"/>
    <mergeCell ref="G172:G173"/>
    <mergeCell ref="G176:G180"/>
    <mergeCell ref="G184:G186"/>
    <mergeCell ref="G188:G189"/>
    <mergeCell ref="G191:G192"/>
    <mergeCell ref="G193:G194"/>
    <mergeCell ref="G196:G197"/>
    <mergeCell ref="G200:G201"/>
    <mergeCell ref="G208:G209"/>
    <mergeCell ref="G211:G213"/>
    <mergeCell ref="G214:G215"/>
    <mergeCell ref="G216:G218"/>
    <mergeCell ref="G221:G223"/>
    <mergeCell ref="G228:G231"/>
    <mergeCell ref="G232:G233"/>
    <mergeCell ref="G234:G235"/>
    <mergeCell ref="G236:G239"/>
    <mergeCell ref="G240:G241"/>
    <mergeCell ref="G243:G244"/>
    <mergeCell ref="G248:G249"/>
    <mergeCell ref="G250:G252"/>
    <mergeCell ref="G253:G254"/>
    <mergeCell ref="G255:G256"/>
    <mergeCell ref="G257:G258"/>
    <mergeCell ref="G260:G264"/>
    <mergeCell ref="G265:G266"/>
    <mergeCell ref="G267:G271"/>
    <mergeCell ref="G272:G276"/>
    <mergeCell ref="G277:G278"/>
    <mergeCell ref="G281:G282"/>
    <mergeCell ref="G283:G286"/>
    <mergeCell ref="G287:G288"/>
    <mergeCell ref="G289:G291"/>
    <mergeCell ref="G292:G293"/>
    <mergeCell ref="G296:G297"/>
    <mergeCell ref="G300:G301"/>
    <mergeCell ref="G302:G303"/>
    <mergeCell ref="G306:G307"/>
    <mergeCell ref="G308:G310"/>
    <mergeCell ref="G313:G314"/>
    <mergeCell ref="G316:G318"/>
    <mergeCell ref="G320:G321"/>
    <mergeCell ref="G322:G324"/>
    <mergeCell ref="G325:G326"/>
    <mergeCell ref="G327:G328"/>
    <mergeCell ref="G329:G330"/>
    <mergeCell ref="G331:G333"/>
    <mergeCell ref="G338:G341"/>
    <mergeCell ref="G343:G344"/>
    <mergeCell ref="G345:G346"/>
    <mergeCell ref="G348:G349"/>
    <mergeCell ref="G351:G352"/>
    <mergeCell ref="G355:G357"/>
    <mergeCell ref="G361:G362"/>
    <mergeCell ref="G363:G364"/>
    <mergeCell ref="G365:G367"/>
    <mergeCell ref="G368:G372"/>
    <mergeCell ref="G373:G374"/>
    <mergeCell ref="G375:G376"/>
    <mergeCell ref="G379:G381"/>
    <mergeCell ref="G382:G383"/>
    <mergeCell ref="G384:G385"/>
    <mergeCell ref="G386:G390"/>
    <mergeCell ref="G392:G393"/>
    <mergeCell ref="G394:G395"/>
    <mergeCell ref="G396:G397"/>
    <mergeCell ref="G398:G400"/>
    <mergeCell ref="G401:G402"/>
    <mergeCell ref="G404:G405"/>
    <mergeCell ref="G406:G407"/>
    <mergeCell ref="G409:G411"/>
    <mergeCell ref="G412:G413"/>
    <mergeCell ref="G417:G418"/>
    <mergeCell ref="G420:G421"/>
    <mergeCell ref="G423:G424"/>
    <mergeCell ref="G427:G428"/>
    <mergeCell ref="G430:G431"/>
    <mergeCell ref="G432:G433"/>
    <mergeCell ref="G436:G439"/>
    <mergeCell ref="G440:G442"/>
    <mergeCell ref="G443:G444"/>
    <mergeCell ref="G445:G448"/>
    <mergeCell ref="G460:G461"/>
    <mergeCell ref="G462:G466"/>
    <mergeCell ref="G467:G468"/>
    <mergeCell ref="G469:G471"/>
    <mergeCell ref="G474:G475"/>
    <mergeCell ref="G478:G479"/>
    <mergeCell ref="G490:G491"/>
    <mergeCell ref="G496:G497"/>
    <mergeCell ref="G500:G502"/>
    <mergeCell ref="G503:G504"/>
    <mergeCell ref="G626:G627"/>
    <mergeCell ref="G630:G631"/>
    <mergeCell ref="G632:G633"/>
    <mergeCell ref="G635:G636"/>
    <mergeCell ref="G637:G638"/>
    <mergeCell ref="G640:G642"/>
    <mergeCell ref="G645:G646"/>
    <mergeCell ref="G649:G650"/>
    <mergeCell ref="G652:G654"/>
    <mergeCell ref="G655:G656"/>
    <mergeCell ref="G657:G658"/>
    <mergeCell ref="G670:G672"/>
    <mergeCell ref="G711:G713"/>
    <mergeCell ref="G757:G758"/>
    <mergeCell ref="G761:G762"/>
    <mergeCell ref="G763:G764"/>
    <mergeCell ref="G778:G781"/>
    <mergeCell ref="G798:G799"/>
    <mergeCell ref="G807:G809"/>
    <mergeCell ref="G810:G811"/>
    <mergeCell ref="G856:G857"/>
    <mergeCell ref="G858:G859"/>
    <mergeCell ref="G864:G867"/>
    <mergeCell ref="G872:G873"/>
    <mergeCell ref="G874:G875"/>
    <mergeCell ref="G876:G877"/>
    <mergeCell ref="G881:G882"/>
    <mergeCell ref="G883:G884"/>
    <mergeCell ref="G885:G887"/>
    <mergeCell ref="G896:G897"/>
    <mergeCell ref="G908:G911"/>
    <mergeCell ref="G914:G915"/>
    <mergeCell ref="G916:G918"/>
    <mergeCell ref="G919:G920"/>
    <mergeCell ref="G924:G925"/>
    <mergeCell ref="G926:G928"/>
    <mergeCell ref="G930:G931"/>
    <mergeCell ref="G937:G938"/>
    <mergeCell ref="G939:G941"/>
    <mergeCell ref="G943:G944"/>
    <mergeCell ref="G953:G955"/>
    <mergeCell ref="G957:G958"/>
    <mergeCell ref="G961:G962"/>
    <mergeCell ref="G963:G964"/>
    <mergeCell ref="G967:G968"/>
    <mergeCell ref="G970:G971"/>
    <mergeCell ref="G975:G976"/>
    <mergeCell ref="G979:G981"/>
    <mergeCell ref="G982:G983"/>
    <mergeCell ref="G985:G987"/>
    <mergeCell ref="G1000:G1002"/>
    <mergeCell ref="G1007:G1008"/>
    <mergeCell ref="G1013:G1014"/>
    <mergeCell ref="G1022:G1023"/>
    <mergeCell ref="G1052:G1053"/>
    <mergeCell ref="G1056:G1058"/>
    <mergeCell ref="G1063:G1064"/>
    <mergeCell ref="G1065:G1066"/>
    <mergeCell ref="G1067:G1069"/>
    <mergeCell ref="G1071:G1073"/>
    <mergeCell ref="G1075:G1076"/>
    <mergeCell ref="G1077:G1078"/>
    <mergeCell ref="G1079:G1081"/>
    <mergeCell ref="G1082:G1083"/>
    <mergeCell ref="G1085:G1087"/>
    <mergeCell ref="G1088:G1089"/>
    <mergeCell ref="G1090:G1091"/>
    <mergeCell ref="G1092:G1093"/>
    <mergeCell ref="G1095:G1097"/>
    <mergeCell ref="G1099:G1100"/>
    <mergeCell ref="G1101:G1102"/>
    <mergeCell ref="G1105:G1107"/>
    <mergeCell ref="G1108:G1109"/>
    <mergeCell ref="G1110:G1112"/>
    <mergeCell ref="G1113:G1114"/>
    <mergeCell ref="G1115:G1116"/>
    <mergeCell ref="G1117:G1118"/>
    <mergeCell ref="G1119:G1120"/>
    <mergeCell ref="G1121:G1122"/>
    <mergeCell ref="G1123:G1126"/>
    <mergeCell ref="G1127:G1129"/>
    <mergeCell ref="G1131:G1133"/>
    <mergeCell ref="G1134:G1135"/>
    <mergeCell ref="G1136:G1137"/>
    <mergeCell ref="G1141:G1142"/>
    <mergeCell ref="G1144:G1145"/>
    <mergeCell ref="G1146:G1148"/>
    <mergeCell ref="G1150:G1151"/>
    <mergeCell ref="G1152:G1155"/>
    <mergeCell ref="G1157:G1158"/>
    <mergeCell ref="G1159:G1160"/>
    <mergeCell ref="G1161:G1162"/>
    <mergeCell ref="G1164:G1166"/>
    <mergeCell ref="G1167:G1169"/>
    <mergeCell ref="G1170:G1171"/>
    <mergeCell ref="G1173:G1175"/>
    <mergeCell ref="G1180:G1181"/>
    <mergeCell ref="G1182:G1183"/>
    <mergeCell ref="G1185:G1188"/>
    <mergeCell ref="G1189:G1191"/>
    <mergeCell ref="G1193:G1194"/>
    <mergeCell ref="G1196:G1198"/>
    <mergeCell ref="G1200:G1202"/>
    <mergeCell ref="G1203:G1204"/>
    <mergeCell ref="G1205:G1206"/>
    <mergeCell ref="G1207:G1208"/>
    <mergeCell ref="G1211:G1212"/>
    <mergeCell ref="G1213:G1215"/>
    <mergeCell ref="G1217:G1218"/>
    <mergeCell ref="G1219:G1220"/>
    <mergeCell ref="G1223:G1224"/>
    <mergeCell ref="G1225:G1226"/>
    <mergeCell ref="G1227:G1228"/>
    <mergeCell ref="G1229:G1231"/>
    <mergeCell ref="G1234:G1235"/>
    <mergeCell ref="G1236:G1238"/>
    <mergeCell ref="G1239:G1240"/>
    <mergeCell ref="G1241:G1242"/>
    <mergeCell ref="G1243:G1246"/>
    <mergeCell ref="G1249:G1250"/>
    <mergeCell ref="G1251:G1252"/>
    <mergeCell ref="G1253:G1254"/>
    <mergeCell ref="G1256:G1257"/>
    <mergeCell ref="G1259:G1263"/>
    <mergeCell ref="G1264:G1266"/>
    <mergeCell ref="G1268:G1269"/>
    <mergeCell ref="G1270:G1271"/>
    <mergeCell ref="G1273:G1274"/>
    <mergeCell ref="G1276:G1277"/>
    <mergeCell ref="G1278:G1280"/>
    <mergeCell ref="G1281:G1282"/>
    <mergeCell ref="G1283:G1287"/>
    <mergeCell ref="G1288:G1289"/>
    <mergeCell ref="G1290:G1291"/>
    <mergeCell ref="G1293:G1294"/>
    <mergeCell ref="G1295:G1296"/>
    <mergeCell ref="G1297:G1299"/>
    <mergeCell ref="G1300:G1301"/>
    <mergeCell ref="G1302:G1305"/>
    <mergeCell ref="G1306:G1307"/>
    <mergeCell ref="G1308:G1309"/>
    <mergeCell ref="G1311:G1313"/>
    <mergeCell ref="G1314:G1317"/>
    <mergeCell ref="G1318:G1320"/>
    <mergeCell ref="G1321:G1322"/>
    <mergeCell ref="G1323:G1324"/>
    <mergeCell ref="G1325:G1326"/>
    <mergeCell ref="G1327:G1328"/>
    <mergeCell ref="G1331:G1333"/>
    <mergeCell ref="G1334:G1336"/>
    <mergeCell ref="G1337:G1338"/>
    <mergeCell ref="G1339:G1340"/>
    <mergeCell ref="G1341:G1342"/>
    <mergeCell ref="G1344:G1345"/>
    <mergeCell ref="G1347:G1348"/>
    <mergeCell ref="G1352:G1353"/>
    <mergeCell ref="G1357:G1360"/>
    <mergeCell ref="G1364:G1365"/>
    <mergeCell ref="G1366:G1367"/>
    <mergeCell ref="G1370:G1371"/>
    <mergeCell ref="G1376:G1377"/>
    <mergeCell ref="G1386:G1390"/>
    <mergeCell ref="G1391:G1392"/>
    <mergeCell ref="G1396:G1397"/>
    <mergeCell ref="G1411:G1412"/>
    <mergeCell ref="G1414:G1416"/>
    <mergeCell ref="G1417:G1419"/>
    <mergeCell ref="G1421:G1423"/>
    <mergeCell ref="G1425:G1426"/>
    <mergeCell ref="G1427:G1429"/>
    <mergeCell ref="G1431:G1432"/>
    <mergeCell ref="G1434:G1435"/>
    <mergeCell ref="G1436:G1439"/>
    <mergeCell ref="G1443:G1445"/>
    <mergeCell ref="G1447:G1448"/>
    <mergeCell ref="G1449:G1451"/>
    <mergeCell ref="G1452:G1453"/>
    <mergeCell ref="G1454:G1457"/>
    <mergeCell ref="G1461:G1463"/>
    <mergeCell ref="G1464:G1466"/>
    <mergeCell ref="G1467:G1469"/>
    <mergeCell ref="G1470:G1474"/>
    <mergeCell ref="G1475:G1478"/>
    <mergeCell ref="G1479:G1480"/>
    <mergeCell ref="G1482:G1483"/>
    <mergeCell ref="G1484:G1485"/>
    <mergeCell ref="G1488:G1489"/>
    <mergeCell ref="G1491:G1493"/>
    <mergeCell ref="G1496:G1498"/>
    <mergeCell ref="G1504:G1507"/>
    <mergeCell ref="G1508:G1509"/>
    <mergeCell ref="G1510:G1511"/>
    <mergeCell ref="G1512:G1514"/>
    <mergeCell ref="G1515:G1518"/>
    <mergeCell ref="G1519:G1522"/>
    <mergeCell ref="G1523:G1524"/>
    <mergeCell ref="G1527:G1528"/>
    <mergeCell ref="G1529:G1531"/>
    <mergeCell ref="G1532:G1536"/>
    <mergeCell ref="G1537:G1538"/>
    <mergeCell ref="G1540:G1541"/>
    <mergeCell ref="G1543:G1545"/>
    <mergeCell ref="G1546:G1547"/>
    <mergeCell ref="G1550:G1551"/>
    <mergeCell ref="G1555:G1557"/>
    <mergeCell ref="G1559:G1560"/>
    <mergeCell ref="G1561:G1562"/>
    <mergeCell ref="G1565:G1568"/>
    <mergeCell ref="G1569:G1570"/>
    <mergeCell ref="G1571:G1573"/>
    <mergeCell ref="G1574:G1575"/>
    <mergeCell ref="G1577:G1581"/>
    <mergeCell ref="G1583:G1584"/>
    <mergeCell ref="G1585:G1586"/>
    <mergeCell ref="G1587:G1588"/>
    <mergeCell ref="G1589:G1590"/>
    <mergeCell ref="G1591:G1592"/>
    <mergeCell ref="G1593:G1597"/>
    <mergeCell ref="G1601:G1602"/>
    <mergeCell ref="G1603:G1604"/>
    <mergeCell ref="G1605:G1606"/>
    <mergeCell ref="G1608:G1610"/>
    <mergeCell ref="G1611:G1612"/>
    <mergeCell ref="G1613:G1614"/>
    <mergeCell ref="G1618:G1620"/>
    <mergeCell ref="G1621:G1622"/>
    <mergeCell ref="G1623:G1626"/>
    <mergeCell ref="G1627:G1628"/>
    <mergeCell ref="G1630:G1631"/>
    <mergeCell ref="G1632:G1633"/>
    <mergeCell ref="G1635:G1636"/>
    <mergeCell ref="G1637:G1638"/>
    <mergeCell ref="G1639:G1640"/>
    <mergeCell ref="G1641:G1643"/>
    <mergeCell ref="G1644:G1645"/>
    <mergeCell ref="G1648:G1649"/>
    <mergeCell ref="G1650:G1651"/>
    <mergeCell ref="G1652:G1653"/>
    <mergeCell ref="G1654:G1655"/>
    <mergeCell ref="G1656:G1657"/>
    <mergeCell ref="G1658:G1659"/>
    <mergeCell ref="G1660:G1663"/>
    <mergeCell ref="G1665:G1666"/>
    <mergeCell ref="G1670:G1671"/>
    <mergeCell ref="G1673:G1678"/>
    <mergeCell ref="G1679:G1680"/>
    <mergeCell ref="G1682:G1684"/>
    <mergeCell ref="G1685:G1687"/>
    <mergeCell ref="G1688:G1689"/>
    <mergeCell ref="G1690:G1692"/>
    <mergeCell ref="G1693:G1694"/>
    <mergeCell ref="G1695:G1696"/>
    <mergeCell ref="G1697:G1698"/>
    <mergeCell ref="G1699:G1700"/>
    <mergeCell ref="G1701:G1704"/>
    <mergeCell ref="G1705:G1707"/>
    <mergeCell ref="G1708:G1709"/>
    <mergeCell ref="G1710:G1711"/>
    <mergeCell ref="G1712:G1715"/>
    <mergeCell ref="G1716:G1718"/>
    <mergeCell ref="G1720:G1721"/>
    <mergeCell ref="G1724:G1725"/>
    <mergeCell ref="G1727:G1728"/>
    <mergeCell ref="G1733:G1735"/>
    <mergeCell ref="G1736:G1737"/>
    <mergeCell ref="G1738:G1739"/>
    <mergeCell ref="G1740:G1741"/>
    <mergeCell ref="G1743:G1745"/>
    <mergeCell ref="G1746:G1747"/>
    <mergeCell ref="G1748:G1750"/>
    <mergeCell ref="G1753:G1756"/>
    <mergeCell ref="G1757:G1758"/>
    <mergeCell ref="G1759:G1760"/>
    <mergeCell ref="G1765:G1767"/>
    <mergeCell ref="G1768:G1769"/>
    <mergeCell ref="G1770:G1772"/>
    <mergeCell ref="G1790:G1791"/>
    <mergeCell ref="G1792:G1793"/>
    <mergeCell ref="G1794:G1795"/>
    <mergeCell ref="G1796:G1798"/>
    <mergeCell ref="G1801:G1802"/>
    <mergeCell ref="G1803:G1804"/>
    <mergeCell ref="G1813:G1814"/>
    <mergeCell ref="G1822:G1823"/>
    <mergeCell ref="G1824:G1825"/>
    <mergeCell ref="G1826:G1828"/>
    <mergeCell ref="G1829:G1830"/>
    <mergeCell ref="G1843:G1844"/>
    <mergeCell ref="G1849:G1850"/>
    <mergeCell ref="G1855:G1856"/>
    <mergeCell ref="G1857:G1858"/>
    <mergeCell ref="G1862:G1863"/>
    <mergeCell ref="G1864:G1865"/>
    <mergeCell ref="G1866:G1867"/>
    <mergeCell ref="G1874:G1875"/>
    <mergeCell ref="G1879:G1881"/>
    <mergeCell ref="G1888:G1889"/>
    <mergeCell ref="G1895:G1896"/>
    <mergeCell ref="G1899:G1900"/>
    <mergeCell ref="G1904:G1905"/>
    <mergeCell ref="G1909:G1910"/>
    <mergeCell ref="G1911:G1912"/>
    <mergeCell ref="G1941:G1942"/>
    <mergeCell ref="G1951:G1952"/>
    <mergeCell ref="G1953:G1954"/>
    <mergeCell ref="G1957:G1958"/>
    <mergeCell ref="G1960:G1961"/>
    <mergeCell ref="G1967:G1970"/>
    <mergeCell ref="G1971:G1973"/>
    <mergeCell ref="G1974:G1975"/>
    <mergeCell ref="G1980:G1982"/>
    <mergeCell ref="G1983:G1984"/>
    <mergeCell ref="G1992:G1994"/>
    <mergeCell ref="G1995:G1996"/>
    <mergeCell ref="G1997:G1998"/>
    <mergeCell ref="G2001:G2002"/>
    <mergeCell ref="G2005:G2007"/>
    <mergeCell ref="G2008:G2011"/>
    <mergeCell ref="G2013:G2014"/>
    <mergeCell ref="G2020:G2021"/>
    <mergeCell ref="G2031:G2032"/>
    <mergeCell ref="G2039:G2040"/>
    <mergeCell ref="G2043:G2044"/>
    <mergeCell ref="G2046:G2048"/>
    <mergeCell ref="G2050:G2052"/>
    <mergeCell ref="G2054:G2055"/>
    <mergeCell ref="G2057:G2058"/>
    <mergeCell ref="G2091:G2092"/>
    <mergeCell ref="G2093:G2094"/>
    <mergeCell ref="G2104:G2105"/>
    <mergeCell ref="G2106:G2107"/>
    <mergeCell ref="G2110:G2111"/>
    <mergeCell ref="H5:H6"/>
    <mergeCell ref="I5:I6"/>
    <mergeCell ref="P5:P6"/>
    <mergeCell ref="Q5:Q6"/>
    <mergeCell ref="R5:R6"/>
    <mergeCell ref="S5:S6"/>
    <mergeCell ref="S670:S671"/>
    <mergeCell ref="T5:T6"/>
    <mergeCell ref="U5:U6"/>
    <mergeCell ref="V5:V6"/>
    <mergeCell ref="W5:W6"/>
    <mergeCell ref="X5:X6"/>
    <mergeCell ref="X8:X9"/>
    <mergeCell ref="X11:X12"/>
    <mergeCell ref="X13:X14"/>
    <mergeCell ref="X16:X17"/>
    <mergeCell ref="X19:X20"/>
    <mergeCell ref="X25:X26"/>
    <mergeCell ref="X31:X32"/>
    <mergeCell ref="X33:X34"/>
    <mergeCell ref="X35:X36"/>
    <mergeCell ref="X38:X41"/>
    <mergeCell ref="X43:X44"/>
    <mergeCell ref="X47:X48"/>
    <mergeCell ref="X51:X55"/>
    <mergeCell ref="X58:X59"/>
    <mergeCell ref="X62:X63"/>
    <mergeCell ref="X71:X72"/>
    <mergeCell ref="X78:X79"/>
    <mergeCell ref="X81:X84"/>
    <mergeCell ref="X88:X90"/>
    <mergeCell ref="X91:X92"/>
    <mergeCell ref="X97:X98"/>
    <mergeCell ref="X99:X100"/>
    <mergeCell ref="X109:X111"/>
    <mergeCell ref="X114:X115"/>
    <mergeCell ref="X116:X117"/>
    <mergeCell ref="X120:X121"/>
    <mergeCell ref="X122:X124"/>
    <mergeCell ref="X127:X128"/>
    <mergeCell ref="X129:X131"/>
    <mergeCell ref="X133:X135"/>
    <mergeCell ref="X138:X141"/>
    <mergeCell ref="X144:X145"/>
    <mergeCell ref="X146:X147"/>
    <mergeCell ref="X154:X155"/>
    <mergeCell ref="X158:X160"/>
    <mergeCell ref="X161:X163"/>
    <mergeCell ref="X164:X165"/>
    <mergeCell ref="X166:X168"/>
    <mergeCell ref="X170:X171"/>
    <mergeCell ref="X172:X173"/>
    <mergeCell ref="X176:X180"/>
    <mergeCell ref="X184:X186"/>
    <mergeCell ref="X188:X189"/>
    <mergeCell ref="X191:X192"/>
    <mergeCell ref="X193:X194"/>
    <mergeCell ref="X196:X197"/>
    <mergeCell ref="X200:X201"/>
    <mergeCell ref="X205:X206"/>
    <mergeCell ref="X208:X209"/>
    <mergeCell ref="X211:X213"/>
    <mergeCell ref="X214:X215"/>
    <mergeCell ref="X216:X218"/>
    <mergeCell ref="X221:X223"/>
    <mergeCell ref="X228:X231"/>
    <mergeCell ref="X232:X233"/>
    <mergeCell ref="X234:X235"/>
    <mergeCell ref="X236:X239"/>
    <mergeCell ref="X240:X241"/>
    <mergeCell ref="X243:X244"/>
    <mergeCell ref="X248:X249"/>
    <mergeCell ref="X250:X252"/>
    <mergeCell ref="X253:X254"/>
    <mergeCell ref="X255:X256"/>
    <mergeCell ref="X257:X258"/>
    <mergeCell ref="X260:X264"/>
    <mergeCell ref="X265:X266"/>
    <mergeCell ref="X267:X271"/>
    <mergeCell ref="X272:X276"/>
    <mergeCell ref="X277:X278"/>
    <mergeCell ref="X283:X286"/>
    <mergeCell ref="X287:X288"/>
    <mergeCell ref="X289:X291"/>
    <mergeCell ref="X302:X303"/>
    <mergeCell ref="X308:X310"/>
    <mergeCell ref="X313:X314"/>
    <mergeCell ref="X316:X318"/>
    <mergeCell ref="X320:X321"/>
    <mergeCell ref="X322:X324"/>
    <mergeCell ref="X325:X326"/>
    <mergeCell ref="X327:X328"/>
    <mergeCell ref="X329:X330"/>
    <mergeCell ref="X331:X333"/>
    <mergeCell ref="X338:X341"/>
    <mergeCell ref="X343:X344"/>
    <mergeCell ref="X345:X346"/>
    <mergeCell ref="X348:X349"/>
    <mergeCell ref="X355:X357"/>
    <mergeCell ref="X361:X362"/>
    <mergeCell ref="X363:X364"/>
    <mergeCell ref="X365:X367"/>
    <mergeCell ref="X368:X372"/>
    <mergeCell ref="X373:X374"/>
    <mergeCell ref="X375:X376"/>
    <mergeCell ref="X379:X381"/>
    <mergeCell ref="X382:X383"/>
    <mergeCell ref="X384:X385"/>
    <mergeCell ref="X386:X390"/>
    <mergeCell ref="X392:X393"/>
    <mergeCell ref="X394:X395"/>
    <mergeCell ref="X396:X397"/>
    <mergeCell ref="X398:X400"/>
    <mergeCell ref="X401:X402"/>
    <mergeCell ref="X404:X405"/>
    <mergeCell ref="X406:X407"/>
    <mergeCell ref="X409:X411"/>
    <mergeCell ref="X412:X413"/>
    <mergeCell ref="X417:X418"/>
    <mergeCell ref="X420:X421"/>
    <mergeCell ref="X423:X424"/>
    <mergeCell ref="X427:X428"/>
    <mergeCell ref="X430:X431"/>
    <mergeCell ref="X432:X433"/>
    <mergeCell ref="X436:X439"/>
    <mergeCell ref="X440:X442"/>
    <mergeCell ref="X443:X444"/>
    <mergeCell ref="X445:X448"/>
    <mergeCell ref="X460:X461"/>
    <mergeCell ref="X462:X466"/>
    <mergeCell ref="X467:X468"/>
    <mergeCell ref="X469:X471"/>
    <mergeCell ref="X474:X475"/>
    <mergeCell ref="X478:X479"/>
    <mergeCell ref="X490:X491"/>
    <mergeCell ref="X496:X497"/>
    <mergeCell ref="X500:X502"/>
    <mergeCell ref="X503:X504"/>
    <mergeCell ref="X516:X517"/>
    <mergeCell ref="X518:X519"/>
    <mergeCell ref="X523:X524"/>
    <mergeCell ref="X526:X527"/>
    <mergeCell ref="X531:X532"/>
    <mergeCell ref="X534:X535"/>
    <mergeCell ref="X536:X537"/>
    <mergeCell ref="X538:X539"/>
    <mergeCell ref="X543:X544"/>
    <mergeCell ref="X547:X548"/>
    <mergeCell ref="X552:X554"/>
    <mergeCell ref="X555:X556"/>
    <mergeCell ref="X557:X559"/>
    <mergeCell ref="X562:X563"/>
    <mergeCell ref="X564:X566"/>
    <mergeCell ref="X568:X569"/>
    <mergeCell ref="X576:X579"/>
    <mergeCell ref="X583:X584"/>
    <mergeCell ref="X586:X588"/>
    <mergeCell ref="X590:X592"/>
    <mergeCell ref="X593:X594"/>
    <mergeCell ref="X595:X596"/>
    <mergeCell ref="X597:X598"/>
    <mergeCell ref="X601:X602"/>
    <mergeCell ref="X603:X605"/>
    <mergeCell ref="X607:X608"/>
    <mergeCell ref="X610:X611"/>
    <mergeCell ref="X612:X613"/>
    <mergeCell ref="X614:X615"/>
    <mergeCell ref="X616:X617"/>
    <mergeCell ref="X618:X619"/>
    <mergeCell ref="X620:X622"/>
    <mergeCell ref="X625:X627"/>
    <mergeCell ref="X628:X629"/>
    <mergeCell ref="X630:X631"/>
    <mergeCell ref="X632:X633"/>
    <mergeCell ref="X635:X636"/>
    <mergeCell ref="X637:X638"/>
    <mergeCell ref="X640:X642"/>
    <mergeCell ref="X645:X646"/>
    <mergeCell ref="X649:X650"/>
    <mergeCell ref="X652:X654"/>
    <mergeCell ref="X655:X656"/>
    <mergeCell ref="X657:X658"/>
    <mergeCell ref="X663:X664"/>
    <mergeCell ref="X667:X668"/>
    <mergeCell ref="X670:X672"/>
    <mergeCell ref="X677:X678"/>
    <mergeCell ref="X679:X681"/>
    <mergeCell ref="X684:X685"/>
    <mergeCell ref="X686:X687"/>
    <mergeCell ref="X691:X693"/>
    <mergeCell ref="X694:X697"/>
    <mergeCell ref="X698:X699"/>
    <mergeCell ref="X701:X702"/>
    <mergeCell ref="X703:X704"/>
    <mergeCell ref="X708:X709"/>
    <mergeCell ref="X711:X713"/>
    <mergeCell ref="X722:X723"/>
    <mergeCell ref="X724:X725"/>
    <mergeCell ref="X739:X740"/>
    <mergeCell ref="X753:X754"/>
    <mergeCell ref="X757:X758"/>
    <mergeCell ref="X761:X762"/>
    <mergeCell ref="X763:X764"/>
    <mergeCell ref="X768:X769"/>
    <mergeCell ref="X772:X773"/>
    <mergeCell ref="X774:X775"/>
    <mergeCell ref="X778:X781"/>
    <mergeCell ref="X784:X785"/>
    <mergeCell ref="X798:X799"/>
    <mergeCell ref="X807:X809"/>
    <mergeCell ref="X810:X811"/>
    <mergeCell ref="X819:X820"/>
    <mergeCell ref="X824:X826"/>
    <mergeCell ref="X828:X829"/>
    <mergeCell ref="X830:X831"/>
    <mergeCell ref="X835:X837"/>
    <mergeCell ref="X841:X842"/>
    <mergeCell ref="X852:X853"/>
    <mergeCell ref="X856:X857"/>
    <mergeCell ref="X864:X867"/>
    <mergeCell ref="X872:X873"/>
    <mergeCell ref="X876:X877"/>
    <mergeCell ref="X881:X882"/>
    <mergeCell ref="X885:X887"/>
    <mergeCell ref="X896:X897"/>
    <mergeCell ref="X908:X911"/>
    <mergeCell ref="X914:X915"/>
    <mergeCell ref="X916:X918"/>
    <mergeCell ref="X919:X920"/>
    <mergeCell ref="X924:X925"/>
    <mergeCell ref="X926:X928"/>
    <mergeCell ref="X930:X931"/>
    <mergeCell ref="X937:X938"/>
    <mergeCell ref="X939:X941"/>
    <mergeCell ref="X943:X944"/>
    <mergeCell ref="X953:X955"/>
    <mergeCell ref="X957:X958"/>
    <mergeCell ref="X961:X962"/>
    <mergeCell ref="X963:X964"/>
    <mergeCell ref="X967:X968"/>
    <mergeCell ref="X970:X971"/>
    <mergeCell ref="X975:X976"/>
    <mergeCell ref="X979:X981"/>
    <mergeCell ref="X982:X983"/>
    <mergeCell ref="X985:X987"/>
    <mergeCell ref="X1000:X1002"/>
    <mergeCell ref="X1007:X1008"/>
    <mergeCell ref="X1016:X1017"/>
    <mergeCell ref="X1019:X1021"/>
    <mergeCell ref="X1022:X1023"/>
    <mergeCell ref="X1032:X1033"/>
    <mergeCell ref="X1037:X1038"/>
    <mergeCell ref="X1048:X1049"/>
    <mergeCell ref="X1052:X1053"/>
    <mergeCell ref="X1056:X1058"/>
    <mergeCell ref="X1063:X1064"/>
    <mergeCell ref="X1065:X1066"/>
    <mergeCell ref="X1067:X1069"/>
    <mergeCell ref="X1071:X1073"/>
    <mergeCell ref="X1075:X1076"/>
    <mergeCell ref="X1077:X1078"/>
    <mergeCell ref="X1079:X1081"/>
    <mergeCell ref="X1082:X1083"/>
    <mergeCell ref="X1085:X1087"/>
    <mergeCell ref="X1088:X1089"/>
    <mergeCell ref="X1090:X1091"/>
    <mergeCell ref="X1092:X1093"/>
    <mergeCell ref="X1095:X1097"/>
    <mergeCell ref="X1099:X1100"/>
    <mergeCell ref="X1101:X1102"/>
    <mergeCell ref="X1105:X1107"/>
    <mergeCell ref="X1108:X1109"/>
    <mergeCell ref="X1110:X1112"/>
    <mergeCell ref="X1113:X1114"/>
    <mergeCell ref="X1115:X1116"/>
    <mergeCell ref="X1117:X1118"/>
    <mergeCell ref="X1119:X1120"/>
    <mergeCell ref="X1121:X1122"/>
    <mergeCell ref="X1123:X1126"/>
    <mergeCell ref="X1127:X1129"/>
    <mergeCell ref="X1131:X1133"/>
    <mergeCell ref="X1134:X1135"/>
    <mergeCell ref="X1136:X1137"/>
    <mergeCell ref="X1141:X1142"/>
    <mergeCell ref="X1144:X1145"/>
    <mergeCell ref="X1146:X1148"/>
    <mergeCell ref="X1150:X1151"/>
    <mergeCell ref="X1152:X1155"/>
    <mergeCell ref="X1157:X1158"/>
    <mergeCell ref="X1159:X1160"/>
    <mergeCell ref="X1161:X1162"/>
    <mergeCell ref="X1164:X1166"/>
    <mergeCell ref="X1167:X1169"/>
    <mergeCell ref="X1170:X1171"/>
    <mergeCell ref="X1173:X1175"/>
    <mergeCell ref="X1180:X1181"/>
    <mergeCell ref="X1182:X1183"/>
    <mergeCell ref="X1185:X1188"/>
    <mergeCell ref="X1189:X1191"/>
    <mergeCell ref="X1193:X1194"/>
    <mergeCell ref="X1196:X1198"/>
    <mergeCell ref="X1200:X1202"/>
    <mergeCell ref="X1203:X1204"/>
    <mergeCell ref="X1205:X1206"/>
    <mergeCell ref="X1207:X1208"/>
    <mergeCell ref="X1211:X1212"/>
    <mergeCell ref="X1213:X1215"/>
    <mergeCell ref="X1217:X1218"/>
    <mergeCell ref="X1219:X1220"/>
    <mergeCell ref="X1223:X1224"/>
    <mergeCell ref="X1225:X1226"/>
    <mergeCell ref="X1227:X1228"/>
    <mergeCell ref="X1229:X1231"/>
    <mergeCell ref="X1234:X1235"/>
    <mergeCell ref="X1236:X1238"/>
    <mergeCell ref="X1239:X1240"/>
    <mergeCell ref="X1241:X1242"/>
    <mergeCell ref="X1243:X1246"/>
    <mergeCell ref="X1249:X1250"/>
    <mergeCell ref="X1251:X1252"/>
    <mergeCell ref="X1253:X1254"/>
    <mergeCell ref="X1256:X1257"/>
    <mergeCell ref="X1259:X1263"/>
    <mergeCell ref="X1264:X1266"/>
    <mergeCell ref="X1268:X1269"/>
    <mergeCell ref="X1270:X1271"/>
    <mergeCell ref="X1273:X1274"/>
    <mergeCell ref="X1276:X1277"/>
    <mergeCell ref="X1278:X1280"/>
    <mergeCell ref="X1281:X1282"/>
    <mergeCell ref="X1283:X1287"/>
    <mergeCell ref="X1288:X1289"/>
    <mergeCell ref="X1290:X1291"/>
    <mergeCell ref="X1293:X1294"/>
    <mergeCell ref="X1295:X1296"/>
    <mergeCell ref="X1297:X1299"/>
    <mergeCell ref="X1300:X1301"/>
    <mergeCell ref="X1302:X1305"/>
    <mergeCell ref="X1306:X1307"/>
    <mergeCell ref="X1308:X1309"/>
    <mergeCell ref="X1311:X1313"/>
    <mergeCell ref="X1314:X1317"/>
    <mergeCell ref="X1318:X1320"/>
    <mergeCell ref="X1321:X1322"/>
    <mergeCell ref="X1323:X1324"/>
    <mergeCell ref="X1325:X1326"/>
    <mergeCell ref="X1327:X1328"/>
    <mergeCell ref="X1331:X1333"/>
    <mergeCell ref="X1334:X1336"/>
    <mergeCell ref="X1337:X1338"/>
    <mergeCell ref="X1339:X1340"/>
    <mergeCell ref="X1341:X1342"/>
    <mergeCell ref="X1344:X1345"/>
    <mergeCell ref="X1347:X1348"/>
    <mergeCell ref="X1352:X1353"/>
    <mergeCell ref="X1357:X1360"/>
    <mergeCell ref="X1364:X1365"/>
    <mergeCell ref="X1366:X1367"/>
    <mergeCell ref="X1370:X1371"/>
    <mergeCell ref="X1376:X1377"/>
    <mergeCell ref="X1386:X1390"/>
    <mergeCell ref="X1391:X1392"/>
    <mergeCell ref="X1414:X1416"/>
    <mergeCell ref="X1417:X1419"/>
    <mergeCell ref="X1421:X1423"/>
    <mergeCell ref="X1425:X1426"/>
    <mergeCell ref="X1427:X1429"/>
    <mergeCell ref="X1431:X1432"/>
    <mergeCell ref="X1434:X1435"/>
    <mergeCell ref="X1436:X1439"/>
    <mergeCell ref="X1443:X1445"/>
    <mergeCell ref="X1447:X1448"/>
    <mergeCell ref="X1449:X1451"/>
    <mergeCell ref="X1452:X1453"/>
    <mergeCell ref="X1454:X1457"/>
    <mergeCell ref="X1461:X1463"/>
    <mergeCell ref="X1464:X1466"/>
    <mergeCell ref="X1467:X1469"/>
    <mergeCell ref="X1470:X1474"/>
    <mergeCell ref="X1475:X1478"/>
    <mergeCell ref="X1479:X1480"/>
    <mergeCell ref="X1482:X1483"/>
    <mergeCell ref="X1484:X1485"/>
    <mergeCell ref="X1488:X1489"/>
    <mergeCell ref="X1491:X1493"/>
    <mergeCell ref="X1496:X1498"/>
    <mergeCell ref="X1504:X1507"/>
    <mergeCell ref="X1508:X1509"/>
    <mergeCell ref="X1510:X1511"/>
    <mergeCell ref="X1512:X1514"/>
    <mergeCell ref="X1515:X1518"/>
    <mergeCell ref="X1519:X1522"/>
    <mergeCell ref="X1523:X1524"/>
    <mergeCell ref="X1527:X1528"/>
    <mergeCell ref="X1529:X1531"/>
    <mergeCell ref="X1532:X1536"/>
    <mergeCell ref="X1537:X1538"/>
    <mergeCell ref="X1540:X1541"/>
    <mergeCell ref="X1543:X1545"/>
    <mergeCell ref="X1546:X1547"/>
    <mergeCell ref="X1550:X1551"/>
    <mergeCell ref="X1555:X1557"/>
    <mergeCell ref="X1559:X1560"/>
    <mergeCell ref="X1561:X1562"/>
    <mergeCell ref="X1565:X1568"/>
    <mergeCell ref="X1569:X1570"/>
    <mergeCell ref="X1571:X1573"/>
    <mergeCell ref="X1574:X1575"/>
    <mergeCell ref="X1577:X1581"/>
    <mergeCell ref="X1583:X1584"/>
    <mergeCell ref="X1585:X1586"/>
    <mergeCell ref="X1587:X1588"/>
    <mergeCell ref="X1589:X1590"/>
    <mergeCell ref="X1591:X1592"/>
    <mergeCell ref="X1593:X1597"/>
    <mergeCell ref="X1601:X1602"/>
    <mergeCell ref="X1603:X1604"/>
    <mergeCell ref="X1605:X1606"/>
    <mergeCell ref="X1608:X1610"/>
    <mergeCell ref="X1611:X1612"/>
    <mergeCell ref="X1613:X1614"/>
    <mergeCell ref="X1618:X1620"/>
    <mergeCell ref="X1621:X1622"/>
    <mergeCell ref="X1623:X1626"/>
    <mergeCell ref="X1627:X1628"/>
    <mergeCell ref="X1630:X1631"/>
    <mergeCell ref="X1632:X1633"/>
    <mergeCell ref="X1635:X1636"/>
    <mergeCell ref="X1637:X1638"/>
    <mergeCell ref="X1639:X1640"/>
    <mergeCell ref="X1641:X1643"/>
    <mergeCell ref="X1644:X1645"/>
    <mergeCell ref="X1648:X1649"/>
    <mergeCell ref="X1650:X1651"/>
    <mergeCell ref="X1652:X1653"/>
    <mergeCell ref="X1654:X1655"/>
    <mergeCell ref="X1656:X1657"/>
    <mergeCell ref="X1658:X1659"/>
    <mergeCell ref="X1660:X1663"/>
    <mergeCell ref="X1665:X1666"/>
    <mergeCell ref="X1670:X1671"/>
    <mergeCell ref="X1673:X1678"/>
    <mergeCell ref="X1679:X1680"/>
    <mergeCell ref="X1682:X1684"/>
    <mergeCell ref="X1685:X1687"/>
    <mergeCell ref="X1688:X1689"/>
    <mergeCell ref="X1690:X1692"/>
    <mergeCell ref="X1693:X1694"/>
    <mergeCell ref="X1695:X1696"/>
    <mergeCell ref="X1697:X1698"/>
    <mergeCell ref="X1699:X1700"/>
    <mergeCell ref="X1701:X1704"/>
    <mergeCell ref="X1705:X1707"/>
    <mergeCell ref="X1708:X1709"/>
    <mergeCell ref="X1710:X1711"/>
    <mergeCell ref="X1712:X1715"/>
    <mergeCell ref="X1716:X1718"/>
    <mergeCell ref="X1720:X1721"/>
    <mergeCell ref="X1724:X1725"/>
    <mergeCell ref="X1727:X1728"/>
    <mergeCell ref="X1733:X1735"/>
    <mergeCell ref="X1736:X1737"/>
    <mergeCell ref="X1738:X1739"/>
    <mergeCell ref="X1740:X1741"/>
    <mergeCell ref="X1743:X1745"/>
    <mergeCell ref="X1746:X1747"/>
    <mergeCell ref="X1748:X1750"/>
    <mergeCell ref="X1753:X1756"/>
    <mergeCell ref="X1757:X1758"/>
    <mergeCell ref="X1759:X1760"/>
    <mergeCell ref="X1765:X1767"/>
    <mergeCell ref="X1768:X1769"/>
    <mergeCell ref="X1770:X1772"/>
    <mergeCell ref="X1790:X1791"/>
    <mergeCell ref="X1792:X1793"/>
    <mergeCell ref="X1794:X1795"/>
    <mergeCell ref="X1796:X1798"/>
    <mergeCell ref="X1801:X1802"/>
    <mergeCell ref="X1803:X1804"/>
    <mergeCell ref="X1813:X1814"/>
    <mergeCell ref="X1822:X1823"/>
    <mergeCell ref="X1824:X1825"/>
    <mergeCell ref="X1826:X1828"/>
    <mergeCell ref="X1829:X1830"/>
    <mergeCell ref="X1843:X1844"/>
    <mergeCell ref="X1849:X1850"/>
    <mergeCell ref="X1855:X1856"/>
    <mergeCell ref="X1857:X1858"/>
    <mergeCell ref="X1862:X1863"/>
    <mergeCell ref="X1864:X1865"/>
    <mergeCell ref="X1866:X1867"/>
    <mergeCell ref="X1874:X1875"/>
    <mergeCell ref="X1879:X1881"/>
    <mergeCell ref="X1888:X1889"/>
    <mergeCell ref="X1895:X1896"/>
    <mergeCell ref="X1899:X1900"/>
    <mergeCell ref="X1904:X1905"/>
    <mergeCell ref="X1909:X1910"/>
    <mergeCell ref="X1911:X1912"/>
    <mergeCell ref="X1925:X1926"/>
    <mergeCell ref="X1929:X1930"/>
    <mergeCell ref="X1931:X1932"/>
    <mergeCell ref="X1934:X1935"/>
    <mergeCell ref="X1938:X1939"/>
    <mergeCell ref="X1941:X1942"/>
    <mergeCell ref="X1953:X1954"/>
    <mergeCell ref="X1957:X1958"/>
    <mergeCell ref="X1960:X1961"/>
    <mergeCell ref="X1967:X1970"/>
    <mergeCell ref="X1971:X1973"/>
    <mergeCell ref="X1974:X1975"/>
    <mergeCell ref="X1980:X1982"/>
    <mergeCell ref="X1983:X1984"/>
    <mergeCell ref="X1992:X1994"/>
    <mergeCell ref="X1995:X1996"/>
    <mergeCell ref="X1997:X1998"/>
    <mergeCell ref="X2001:X2002"/>
    <mergeCell ref="X2005:X2007"/>
    <mergeCell ref="X2008:X2011"/>
    <mergeCell ref="X2013:X2014"/>
    <mergeCell ref="X2020:X2021"/>
    <mergeCell ref="X2031:X2032"/>
    <mergeCell ref="X2039:X2040"/>
    <mergeCell ref="X2043:X2044"/>
    <mergeCell ref="X2046:X2048"/>
    <mergeCell ref="X2050:X2052"/>
    <mergeCell ref="X2054:X2055"/>
    <mergeCell ref="X2057:X2058"/>
    <mergeCell ref="X2110:X2111"/>
    <mergeCell ref="X2116:X2118"/>
    <mergeCell ref="X2120:X2121"/>
    <mergeCell ref="X2126:X2128"/>
    <mergeCell ref="X2131:X2133"/>
    <mergeCell ref="X2136:X2137"/>
    <mergeCell ref="X2138:X2140"/>
    <mergeCell ref="X2142:X2144"/>
    <mergeCell ref="X2149:X2150"/>
    <mergeCell ref="Y4:Y6"/>
    <mergeCell ref="Y8:Y9"/>
    <mergeCell ref="Y11:Y12"/>
    <mergeCell ref="Y13:Y14"/>
    <mergeCell ref="Y16:Y17"/>
    <mergeCell ref="Y19:Y20"/>
    <mergeCell ref="Y25:Y26"/>
    <mergeCell ref="Y31:Y32"/>
    <mergeCell ref="Y33:Y34"/>
    <mergeCell ref="Y35:Y36"/>
    <mergeCell ref="Y38:Y41"/>
    <mergeCell ref="Y43:Y44"/>
    <mergeCell ref="Y47:Y48"/>
    <mergeCell ref="Y51:Y55"/>
    <mergeCell ref="Y58:Y59"/>
    <mergeCell ref="Y62:Y63"/>
    <mergeCell ref="Y71:Y72"/>
    <mergeCell ref="Y78:Y79"/>
    <mergeCell ref="Y81:Y84"/>
    <mergeCell ref="Y88:Y90"/>
    <mergeCell ref="Y91:Y92"/>
    <mergeCell ref="Y97:Y98"/>
    <mergeCell ref="Y99:Y100"/>
    <mergeCell ref="Y106:Y107"/>
    <mergeCell ref="Y109:Y111"/>
    <mergeCell ref="Y114:Y115"/>
    <mergeCell ref="Y116:Y117"/>
    <mergeCell ref="Y120:Y121"/>
    <mergeCell ref="Y122:Y124"/>
    <mergeCell ref="Y127:Y128"/>
    <mergeCell ref="Y129:Y131"/>
    <mergeCell ref="Y133:Y135"/>
    <mergeCell ref="Y136:Y137"/>
    <mergeCell ref="Y138:Y141"/>
    <mergeCell ref="Y144:Y145"/>
    <mergeCell ref="Y146:Y147"/>
    <mergeCell ref="Y154:Y155"/>
    <mergeCell ref="Y158:Y160"/>
    <mergeCell ref="Y161:Y163"/>
    <mergeCell ref="Y164:Y165"/>
    <mergeCell ref="Y166:Y168"/>
    <mergeCell ref="Y170:Y171"/>
    <mergeCell ref="Y172:Y173"/>
    <mergeCell ref="Y176:Y180"/>
    <mergeCell ref="Y184:Y186"/>
    <mergeCell ref="Y188:Y189"/>
    <mergeCell ref="Y196:Y197"/>
    <mergeCell ref="Y200:Y201"/>
    <mergeCell ref="Y205:Y206"/>
    <mergeCell ref="Y208:Y209"/>
    <mergeCell ref="Y240:Y241"/>
    <mergeCell ref="Y243:Y244"/>
    <mergeCell ref="Y260:Y264"/>
    <mergeCell ref="Y272:Y276"/>
    <mergeCell ref="Y283:Y286"/>
    <mergeCell ref="Y308:Y310"/>
    <mergeCell ref="Y313:Y314"/>
    <mergeCell ref="Y320:Y321"/>
    <mergeCell ref="Y329:Y330"/>
    <mergeCell ref="Y338:Y341"/>
    <mergeCell ref="Y348:Y349"/>
    <mergeCell ref="Y361:Y362"/>
    <mergeCell ref="Y368:Y372"/>
    <mergeCell ref="Y373:Y374"/>
    <mergeCell ref="Y375:Y376"/>
    <mergeCell ref="Y379:Y381"/>
    <mergeCell ref="Y382:Y383"/>
    <mergeCell ref="Y401:Y402"/>
    <mergeCell ref="Y404:Y405"/>
    <mergeCell ref="Y427:Y428"/>
    <mergeCell ref="Y440:Y442"/>
    <mergeCell ref="Y460:Y461"/>
    <mergeCell ref="Y462:Y466"/>
    <mergeCell ref="Y467:Y468"/>
    <mergeCell ref="Y469:Y471"/>
    <mergeCell ref="Y474:Y475"/>
    <mergeCell ref="Y478:Y479"/>
    <mergeCell ref="Y490:Y491"/>
    <mergeCell ref="Y496:Y497"/>
    <mergeCell ref="Y500:Y502"/>
    <mergeCell ref="Y503:Y504"/>
    <mergeCell ref="Y516:Y517"/>
    <mergeCell ref="Y518:Y519"/>
    <mergeCell ref="Y523:Y524"/>
    <mergeCell ref="Y531:Y532"/>
    <mergeCell ref="Y534:Y535"/>
    <mergeCell ref="Y547:Y548"/>
    <mergeCell ref="Y607:Y608"/>
    <mergeCell ref="Y614:Y615"/>
    <mergeCell ref="Y625:Y627"/>
    <mergeCell ref="Y632:Y633"/>
    <mergeCell ref="Y635:Y636"/>
    <mergeCell ref="Y637:Y638"/>
    <mergeCell ref="Y640:Y642"/>
    <mergeCell ref="Y645:Y646"/>
    <mergeCell ref="Y649:Y650"/>
    <mergeCell ref="Y652:Y654"/>
    <mergeCell ref="Y655:Y656"/>
    <mergeCell ref="Y677:Y678"/>
    <mergeCell ref="Y679:Y681"/>
    <mergeCell ref="Y684:Y685"/>
    <mergeCell ref="Y686:Y687"/>
    <mergeCell ref="Y691:Y693"/>
    <mergeCell ref="Y694:Y697"/>
    <mergeCell ref="Y698:Y699"/>
    <mergeCell ref="Y701:Y702"/>
    <mergeCell ref="Y703:Y704"/>
    <mergeCell ref="Y711:Y713"/>
    <mergeCell ref="Y722:Y723"/>
    <mergeCell ref="Y724:Y725"/>
    <mergeCell ref="Y739:Y740"/>
    <mergeCell ref="Y753:Y754"/>
    <mergeCell ref="Y757:Y758"/>
    <mergeCell ref="Y761:Y762"/>
    <mergeCell ref="Y763:Y764"/>
    <mergeCell ref="Y768:Y769"/>
    <mergeCell ref="Y772:Y773"/>
    <mergeCell ref="Y774:Y775"/>
    <mergeCell ref="Y778:Y781"/>
    <mergeCell ref="Y784:Y785"/>
    <mergeCell ref="Y798:Y799"/>
    <mergeCell ref="Y807:Y809"/>
    <mergeCell ref="Y810:Y811"/>
    <mergeCell ref="Y819:Y820"/>
    <mergeCell ref="Y824:Y826"/>
    <mergeCell ref="Y828:Y829"/>
    <mergeCell ref="Y830:Y831"/>
    <mergeCell ref="Y835:Y837"/>
    <mergeCell ref="Y838:Y839"/>
    <mergeCell ref="Y841:Y842"/>
    <mergeCell ref="Y852:Y853"/>
    <mergeCell ref="Y856:Y857"/>
    <mergeCell ref="Y858:Y859"/>
    <mergeCell ref="Y864:Y867"/>
    <mergeCell ref="Y872:Y873"/>
    <mergeCell ref="Y874:Y875"/>
    <mergeCell ref="Y876:Y877"/>
    <mergeCell ref="Y881:Y882"/>
    <mergeCell ref="Y883:Y884"/>
    <mergeCell ref="Y885:Y887"/>
    <mergeCell ref="Y896:Y897"/>
    <mergeCell ref="Y908:Y911"/>
    <mergeCell ref="Y914:Y915"/>
    <mergeCell ref="Y916:Y918"/>
    <mergeCell ref="Y919:Y920"/>
    <mergeCell ref="Y924:Y925"/>
    <mergeCell ref="Y926:Y928"/>
    <mergeCell ref="Y930:Y931"/>
    <mergeCell ref="Y937:Y938"/>
    <mergeCell ref="Y939:Y941"/>
    <mergeCell ref="Y943:Y944"/>
    <mergeCell ref="Y953:Y955"/>
    <mergeCell ref="Y957:Y958"/>
    <mergeCell ref="Y961:Y962"/>
    <mergeCell ref="Y963:Y964"/>
    <mergeCell ref="Y967:Y968"/>
    <mergeCell ref="Y970:Y971"/>
    <mergeCell ref="Y975:Y976"/>
    <mergeCell ref="Y979:Y981"/>
    <mergeCell ref="Y982:Y983"/>
    <mergeCell ref="Y985:Y987"/>
    <mergeCell ref="Y1000:Y1002"/>
    <mergeCell ref="Y1007:Y1008"/>
    <mergeCell ref="Y1016:Y1017"/>
    <mergeCell ref="Y1019:Y1021"/>
    <mergeCell ref="Y1022:Y1023"/>
    <mergeCell ref="Y1032:Y1033"/>
    <mergeCell ref="Y1037:Y1038"/>
    <mergeCell ref="Y1048:Y1049"/>
    <mergeCell ref="Y1052:Y1053"/>
    <mergeCell ref="Y1056:Y1058"/>
    <mergeCell ref="Y1063:Y1064"/>
    <mergeCell ref="Y1065:Y1066"/>
    <mergeCell ref="Y1067:Y1069"/>
    <mergeCell ref="Y1071:Y1073"/>
    <mergeCell ref="Y1075:Y1076"/>
    <mergeCell ref="Y1077:Y1078"/>
    <mergeCell ref="Y1079:Y1081"/>
    <mergeCell ref="Y1082:Y1083"/>
    <mergeCell ref="Y1085:Y1087"/>
    <mergeCell ref="Y1088:Y1089"/>
    <mergeCell ref="Y1090:Y1091"/>
    <mergeCell ref="Y1092:Y1093"/>
    <mergeCell ref="Y1095:Y1097"/>
    <mergeCell ref="Y1099:Y1100"/>
    <mergeCell ref="Y1101:Y1102"/>
    <mergeCell ref="Y1105:Y1107"/>
    <mergeCell ref="Y1108:Y1109"/>
    <mergeCell ref="Y1110:Y1112"/>
    <mergeCell ref="Y1113:Y1114"/>
    <mergeCell ref="Y1115:Y1116"/>
    <mergeCell ref="Y1117:Y1118"/>
    <mergeCell ref="Y1119:Y1120"/>
    <mergeCell ref="Y1121:Y1122"/>
    <mergeCell ref="Y1123:Y1126"/>
    <mergeCell ref="Y1127:Y1129"/>
    <mergeCell ref="Y1131:Y1133"/>
    <mergeCell ref="Y1134:Y1135"/>
    <mergeCell ref="Y1136:Y1137"/>
    <mergeCell ref="Y1141:Y1142"/>
    <mergeCell ref="Y1144:Y1145"/>
    <mergeCell ref="Y1146:Y1148"/>
    <mergeCell ref="Y1150:Y1151"/>
    <mergeCell ref="Y1152:Y1155"/>
    <mergeCell ref="Y1157:Y1158"/>
    <mergeCell ref="Y1159:Y1160"/>
    <mergeCell ref="Y1161:Y1162"/>
    <mergeCell ref="Y1164:Y1166"/>
    <mergeCell ref="Y1167:Y1169"/>
    <mergeCell ref="Y1170:Y1171"/>
    <mergeCell ref="Y1173:Y1175"/>
    <mergeCell ref="Y1180:Y1181"/>
    <mergeCell ref="Y1182:Y1183"/>
    <mergeCell ref="Y1185:Y1188"/>
    <mergeCell ref="Y1189:Y1191"/>
    <mergeCell ref="Y1193:Y1194"/>
    <mergeCell ref="Y1196:Y1198"/>
    <mergeCell ref="Y1200:Y1202"/>
    <mergeCell ref="Y1203:Y1204"/>
    <mergeCell ref="Y1205:Y1206"/>
    <mergeCell ref="Y1207:Y1208"/>
    <mergeCell ref="Y1211:Y1212"/>
    <mergeCell ref="Y1213:Y1215"/>
    <mergeCell ref="Y1217:Y1218"/>
    <mergeCell ref="Y1219:Y1220"/>
    <mergeCell ref="Y1223:Y1224"/>
    <mergeCell ref="Y1225:Y1226"/>
    <mergeCell ref="Y1227:Y1228"/>
    <mergeCell ref="Y1229:Y1231"/>
    <mergeCell ref="Y1234:Y1235"/>
    <mergeCell ref="Y1236:Y1238"/>
    <mergeCell ref="Y1239:Y1240"/>
    <mergeCell ref="Y1241:Y1242"/>
    <mergeCell ref="Y1243:Y1246"/>
    <mergeCell ref="Y1249:Y1250"/>
    <mergeCell ref="Y1251:Y1252"/>
    <mergeCell ref="Y1253:Y1254"/>
    <mergeCell ref="Y1256:Y1257"/>
    <mergeCell ref="Y1259:Y1263"/>
    <mergeCell ref="Y1264:Y1266"/>
    <mergeCell ref="Y1268:Y1269"/>
    <mergeCell ref="Y1270:Y1271"/>
    <mergeCell ref="Y1273:Y1274"/>
    <mergeCell ref="Y1276:Y1277"/>
    <mergeCell ref="Y1278:Y1280"/>
    <mergeCell ref="Y1281:Y1282"/>
    <mergeCell ref="Y1283:Y1287"/>
    <mergeCell ref="Y1288:Y1289"/>
    <mergeCell ref="Y1290:Y1291"/>
    <mergeCell ref="Y1293:Y1294"/>
    <mergeCell ref="Y1295:Y1296"/>
    <mergeCell ref="Y1297:Y1299"/>
    <mergeCell ref="Y1300:Y1301"/>
    <mergeCell ref="Y1302:Y1305"/>
    <mergeCell ref="Y1306:Y1307"/>
    <mergeCell ref="Y1308:Y1309"/>
    <mergeCell ref="Y1311:Y1313"/>
    <mergeCell ref="Y1314:Y1317"/>
    <mergeCell ref="Y1318:Y1320"/>
    <mergeCell ref="Y1321:Y1322"/>
    <mergeCell ref="Y1323:Y1324"/>
    <mergeCell ref="Y1325:Y1326"/>
    <mergeCell ref="Y1327:Y1328"/>
    <mergeCell ref="Y1331:Y1333"/>
    <mergeCell ref="Y1334:Y1336"/>
    <mergeCell ref="Y1337:Y1338"/>
    <mergeCell ref="Y1339:Y1340"/>
    <mergeCell ref="Y1341:Y1342"/>
    <mergeCell ref="Y1344:Y1345"/>
    <mergeCell ref="Y1347:Y1348"/>
    <mergeCell ref="Y1352:Y1353"/>
    <mergeCell ref="Y1357:Y1360"/>
    <mergeCell ref="Y1364:Y1365"/>
    <mergeCell ref="Y1366:Y1367"/>
    <mergeCell ref="Y1370:Y1371"/>
    <mergeCell ref="Y1376:Y1377"/>
    <mergeCell ref="Y1386:Y1390"/>
    <mergeCell ref="Y1391:Y1392"/>
    <mergeCell ref="Y1411:Y1412"/>
    <mergeCell ref="Y1414:Y1416"/>
    <mergeCell ref="Y1417:Y1419"/>
    <mergeCell ref="Y1421:Y1423"/>
    <mergeCell ref="Y1425:Y1426"/>
    <mergeCell ref="Y1427:Y1429"/>
    <mergeCell ref="Y1431:Y1432"/>
    <mergeCell ref="Y1434:Y1435"/>
    <mergeCell ref="Y1436:Y1439"/>
    <mergeCell ref="Y1443:Y1445"/>
    <mergeCell ref="Y1447:Y1448"/>
    <mergeCell ref="Y1449:Y1451"/>
    <mergeCell ref="Y1452:Y1453"/>
    <mergeCell ref="Y1454:Y1457"/>
    <mergeCell ref="Y1461:Y1463"/>
    <mergeCell ref="Y1464:Y1466"/>
    <mergeCell ref="Y1467:Y1469"/>
    <mergeCell ref="Y1470:Y1474"/>
    <mergeCell ref="Y1475:Y1478"/>
    <mergeCell ref="Y1479:Y1480"/>
    <mergeCell ref="Y1482:Y1483"/>
    <mergeCell ref="Y1484:Y1485"/>
    <mergeCell ref="Y1488:Y1489"/>
    <mergeCell ref="Y1491:Y1493"/>
    <mergeCell ref="Y1496:Y1498"/>
    <mergeCell ref="Y1504:Y1507"/>
    <mergeCell ref="Y1508:Y1509"/>
    <mergeCell ref="Y1510:Y1511"/>
    <mergeCell ref="Y1512:Y1514"/>
    <mergeCell ref="Y1515:Y1518"/>
    <mergeCell ref="Y1519:Y1522"/>
    <mergeCell ref="Y1523:Y1524"/>
    <mergeCell ref="Y1527:Y1528"/>
    <mergeCell ref="Y1529:Y1531"/>
    <mergeCell ref="Y1532:Y1536"/>
    <mergeCell ref="Y1537:Y1538"/>
    <mergeCell ref="Y1540:Y1541"/>
    <mergeCell ref="Y1543:Y1545"/>
    <mergeCell ref="Y1546:Y1547"/>
    <mergeCell ref="Y1550:Y1551"/>
    <mergeCell ref="Y1555:Y1557"/>
    <mergeCell ref="Y1559:Y1560"/>
    <mergeCell ref="Y1561:Y1562"/>
    <mergeCell ref="Y1565:Y1568"/>
    <mergeCell ref="Y1569:Y1570"/>
    <mergeCell ref="Y1571:Y1573"/>
    <mergeCell ref="Y1574:Y1575"/>
    <mergeCell ref="Y1577:Y1581"/>
    <mergeCell ref="Y1583:Y1584"/>
    <mergeCell ref="Y1585:Y1586"/>
    <mergeCell ref="Y1587:Y1588"/>
    <mergeCell ref="Y1589:Y1590"/>
    <mergeCell ref="Y1591:Y1592"/>
    <mergeCell ref="Y1593:Y1597"/>
    <mergeCell ref="Y1601:Y1602"/>
    <mergeCell ref="Y1603:Y1604"/>
    <mergeCell ref="Y1605:Y1606"/>
    <mergeCell ref="Y1608:Y1610"/>
    <mergeCell ref="Y1611:Y1612"/>
    <mergeCell ref="Y1613:Y1614"/>
    <mergeCell ref="Y1618:Y1620"/>
    <mergeCell ref="Y1621:Y1622"/>
    <mergeCell ref="Y1623:Y1626"/>
    <mergeCell ref="Y1627:Y1628"/>
    <mergeCell ref="Y1630:Y1631"/>
    <mergeCell ref="Y1632:Y1633"/>
    <mergeCell ref="Y1635:Y1636"/>
    <mergeCell ref="Y1637:Y1638"/>
    <mergeCell ref="Y1639:Y1640"/>
    <mergeCell ref="Y1641:Y1643"/>
    <mergeCell ref="Y1644:Y1645"/>
    <mergeCell ref="Y1648:Y1649"/>
    <mergeCell ref="Y1650:Y1651"/>
    <mergeCell ref="Y1652:Y1653"/>
    <mergeCell ref="Y1654:Y1655"/>
    <mergeCell ref="Y1656:Y1657"/>
    <mergeCell ref="Y1658:Y1659"/>
    <mergeCell ref="Y1660:Y1663"/>
    <mergeCell ref="Y1665:Y1666"/>
    <mergeCell ref="Y1670:Y1671"/>
    <mergeCell ref="Y1673:Y1678"/>
    <mergeCell ref="Y1679:Y1680"/>
    <mergeCell ref="Y1682:Y1684"/>
    <mergeCell ref="Y1685:Y1687"/>
    <mergeCell ref="Y1688:Y1689"/>
    <mergeCell ref="Y1690:Y1692"/>
    <mergeCell ref="Y1693:Y1694"/>
    <mergeCell ref="Y1695:Y1696"/>
    <mergeCell ref="Y1697:Y1698"/>
    <mergeCell ref="Y1699:Y1700"/>
    <mergeCell ref="Y1701:Y1704"/>
    <mergeCell ref="Y1705:Y1707"/>
    <mergeCell ref="Y1708:Y1709"/>
    <mergeCell ref="Y1710:Y1711"/>
    <mergeCell ref="Y1712:Y1715"/>
    <mergeCell ref="Y1716:Y1718"/>
    <mergeCell ref="Y1720:Y1721"/>
    <mergeCell ref="Y1724:Y1725"/>
    <mergeCell ref="Y1727:Y1728"/>
    <mergeCell ref="Y1733:Y1735"/>
    <mergeCell ref="Y1736:Y1737"/>
    <mergeCell ref="Y1738:Y1739"/>
    <mergeCell ref="Y1740:Y1741"/>
    <mergeCell ref="Y1743:Y1745"/>
    <mergeCell ref="Y1746:Y1747"/>
    <mergeCell ref="Y1748:Y1750"/>
    <mergeCell ref="Y1753:Y1756"/>
    <mergeCell ref="Y1757:Y1758"/>
    <mergeCell ref="Y1759:Y1760"/>
    <mergeCell ref="Y1765:Y1767"/>
    <mergeCell ref="Y1768:Y1769"/>
    <mergeCell ref="Y1770:Y1772"/>
    <mergeCell ref="Y1790:Y1791"/>
    <mergeCell ref="Y1792:Y1793"/>
    <mergeCell ref="Y1794:Y1795"/>
    <mergeCell ref="Y1796:Y1798"/>
    <mergeCell ref="Y1801:Y1802"/>
    <mergeCell ref="Y1803:Y1804"/>
    <mergeCell ref="Y1813:Y1814"/>
    <mergeCell ref="Y1822:Y1823"/>
    <mergeCell ref="Y1824:Y1825"/>
    <mergeCell ref="Y1826:Y1828"/>
    <mergeCell ref="Y1829:Y1830"/>
    <mergeCell ref="Y1843:Y1844"/>
    <mergeCell ref="Y1849:Y1850"/>
    <mergeCell ref="Y1855:Y1856"/>
    <mergeCell ref="Y1857:Y1858"/>
    <mergeCell ref="Y1862:Y1863"/>
    <mergeCell ref="Y1864:Y1865"/>
    <mergeCell ref="Y1866:Y1867"/>
    <mergeCell ref="Y1874:Y1875"/>
    <mergeCell ref="Y1879:Y1881"/>
    <mergeCell ref="Y1888:Y1889"/>
    <mergeCell ref="Y1895:Y1896"/>
    <mergeCell ref="Y1899:Y1900"/>
    <mergeCell ref="Y1904:Y1905"/>
    <mergeCell ref="Y1909:Y1910"/>
    <mergeCell ref="Y1911:Y1912"/>
    <mergeCell ref="Y1925:Y1926"/>
    <mergeCell ref="Y1929:Y1930"/>
    <mergeCell ref="Y1931:Y1932"/>
    <mergeCell ref="Y1934:Y1935"/>
    <mergeCell ref="Y1938:Y1939"/>
    <mergeCell ref="Y1941:Y1942"/>
    <mergeCell ref="Y1953:Y1954"/>
    <mergeCell ref="Y1957:Y1958"/>
    <mergeCell ref="Y1960:Y1961"/>
    <mergeCell ref="Y1967:Y1970"/>
    <mergeCell ref="Y1971:Y1973"/>
    <mergeCell ref="Y1974:Y1975"/>
    <mergeCell ref="Y1980:Y1982"/>
    <mergeCell ref="Y1983:Y1984"/>
    <mergeCell ref="Y1988:Y1989"/>
    <mergeCell ref="Y1992:Y1994"/>
    <mergeCell ref="Y1995:Y1996"/>
    <mergeCell ref="Y1997:Y1998"/>
    <mergeCell ref="Y2001:Y2002"/>
    <mergeCell ref="Y2005:Y2007"/>
    <mergeCell ref="Y2008:Y2011"/>
    <mergeCell ref="Y2013:Y2014"/>
    <mergeCell ref="Y2020:Y2021"/>
    <mergeCell ref="Y2031:Y2032"/>
    <mergeCell ref="Y2039:Y2040"/>
    <mergeCell ref="Y2043:Y2044"/>
    <mergeCell ref="Y2046:Y2048"/>
    <mergeCell ref="Y2050:Y2052"/>
    <mergeCell ref="Y2054:Y2055"/>
    <mergeCell ref="Y2057:Y2058"/>
    <mergeCell ref="Y2110:Y2111"/>
    <mergeCell ref="Y2116:Y2118"/>
    <mergeCell ref="Y2120:Y2121"/>
    <mergeCell ref="Y2126:Y2128"/>
    <mergeCell ref="Y2131:Y2133"/>
    <mergeCell ref="Y2136:Y2137"/>
    <mergeCell ref="Y2138:Y2140"/>
    <mergeCell ref="Y2142:Y2144"/>
    <mergeCell ref="Y2149:Y2150"/>
    <mergeCell ref="Z4:Z6"/>
    <mergeCell ref="Z8:Z9"/>
    <mergeCell ref="Z11:Z12"/>
    <mergeCell ref="Z13:Z14"/>
    <mergeCell ref="Z16:Z17"/>
    <mergeCell ref="Z19:Z20"/>
    <mergeCell ref="Z25:Z26"/>
    <mergeCell ref="Z31:Z32"/>
    <mergeCell ref="Z33:Z34"/>
    <mergeCell ref="Z35:Z36"/>
    <mergeCell ref="Z38:Z41"/>
    <mergeCell ref="Z43:Z44"/>
    <mergeCell ref="Z47:Z48"/>
    <mergeCell ref="Z51:Z55"/>
    <mergeCell ref="Z58:Z59"/>
    <mergeCell ref="Z62:Z63"/>
    <mergeCell ref="Z71:Z72"/>
    <mergeCell ref="Z78:Z79"/>
    <mergeCell ref="Z81:Z84"/>
    <mergeCell ref="Z88:Z90"/>
    <mergeCell ref="Z91:Z92"/>
    <mergeCell ref="Z97:Z98"/>
    <mergeCell ref="Z99:Z100"/>
    <mergeCell ref="Z106:Z107"/>
    <mergeCell ref="Z109:Z111"/>
    <mergeCell ref="Z114:Z115"/>
    <mergeCell ref="Z116:Z117"/>
    <mergeCell ref="Z120:Z121"/>
    <mergeCell ref="Z122:Z124"/>
    <mergeCell ref="Z127:Z128"/>
    <mergeCell ref="Z129:Z131"/>
    <mergeCell ref="Z133:Z135"/>
    <mergeCell ref="Z136:Z137"/>
    <mergeCell ref="Z138:Z141"/>
    <mergeCell ref="Z144:Z145"/>
    <mergeCell ref="Z146:Z147"/>
    <mergeCell ref="Z154:Z155"/>
    <mergeCell ref="Z158:Z160"/>
    <mergeCell ref="Z161:Z163"/>
    <mergeCell ref="Z164:Z165"/>
    <mergeCell ref="Z166:Z168"/>
    <mergeCell ref="Z170:Z171"/>
    <mergeCell ref="Z172:Z173"/>
    <mergeCell ref="Z176:Z180"/>
    <mergeCell ref="Z184:Z186"/>
    <mergeCell ref="Z188:Z189"/>
    <mergeCell ref="Z196:Z197"/>
    <mergeCell ref="Z200:Z201"/>
    <mergeCell ref="Z205:Z206"/>
    <mergeCell ref="Z373:Z374"/>
    <mergeCell ref="Z375:Z376"/>
    <mergeCell ref="Z460:Z461"/>
    <mergeCell ref="Z462:Z466"/>
    <mergeCell ref="Z467:Z468"/>
    <mergeCell ref="Z469:Z471"/>
    <mergeCell ref="Z474:Z475"/>
    <mergeCell ref="Z478:Z479"/>
    <mergeCell ref="Z490:Z491"/>
    <mergeCell ref="Z496:Z497"/>
    <mergeCell ref="Z500:Z502"/>
    <mergeCell ref="Z503:Z504"/>
    <mergeCell ref="Z518:Z519"/>
    <mergeCell ref="Z523:Z524"/>
    <mergeCell ref="Z526:Z527"/>
    <mergeCell ref="Z534:Z535"/>
    <mergeCell ref="Z635:Z636"/>
    <mergeCell ref="Z637:Z638"/>
    <mergeCell ref="Z640:Z642"/>
    <mergeCell ref="Z645:Z646"/>
    <mergeCell ref="Z649:Z650"/>
    <mergeCell ref="Z652:Z654"/>
    <mergeCell ref="Z655:Z656"/>
    <mergeCell ref="Z711:Z713"/>
    <mergeCell ref="Z722:Z723"/>
    <mergeCell ref="Z724:Z725"/>
    <mergeCell ref="Z739:Z740"/>
    <mergeCell ref="Z753:Z754"/>
    <mergeCell ref="Z757:Z758"/>
    <mergeCell ref="Z761:Z762"/>
    <mergeCell ref="Z763:Z764"/>
    <mergeCell ref="Z768:Z769"/>
    <mergeCell ref="Z772:Z773"/>
    <mergeCell ref="Z774:Z775"/>
    <mergeCell ref="Z778:Z781"/>
    <mergeCell ref="Z784:Z785"/>
    <mergeCell ref="Z798:Z799"/>
    <mergeCell ref="Z807:Z809"/>
    <mergeCell ref="Z810:Z811"/>
    <mergeCell ref="Z819:Z820"/>
    <mergeCell ref="Z824:Z826"/>
    <mergeCell ref="Z828:Z829"/>
    <mergeCell ref="Z830:Z831"/>
    <mergeCell ref="Z835:Z837"/>
    <mergeCell ref="Z838:Z839"/>
    <mergeCell ref="Z841:Z842"/>
    <mergeCell ref="Z852:Z853"/>
    <mergeCell ref="Z856:Z857"/>
    <mergeCell ref="Z858:Z859"/>
    <mergeCell ref="Z864:Z867"/>
    <mergeCell ref="Z872:Z873"/>
    <mergeCell ref="Z874:Z875"/>
    <mergeCell ref="Z876:Z877"/>
    <mergeCell ref="Z881:Z882"/>
    <mergeCell ref="Z883:Z884"/>
    <mergeCell ref="Z885:Z887"/>
    <mergeCell ref="Z896:Z897"/>
    <mergeCell ref="Z908:Z911"/>
    <mergeCell ref="Z914:Z915"/>
    <mergeCell ref="Z916:Z918"/>
    <mergeCell ref="Z919:Z920"/>
    <mergeCell ref="Z924:Z925"/>
    <mergeCell ref="Z926:Z928"/>
    <mergeCell ref="Z930:Z931"/>
    <mergeCell ref="Z937:Z938"/>
    <mergeCell ref="Z939:Z941"/>
    <mergeCell ref="Z943:Z944"/>
    <mergeCell ref="Z953:Z955"/>
    <mergeCell ref="Z957:Z958"/>
    <mergeCell ref="Z961:Z962"/>
    <mergeCell ref="Z963:Z964"/>
    <mergeCell ref="Z967:Z968"/>
    <mergeCell ref="Z970:Z971"/>
    <mergeCell ref="Z975:Z976"/>
    <mergeCell ref="Z979:Z981"/>
    <mergeCell ref="Z982:Z983"/>
    <mergeCell ref="Z985:Z987"/>
    <mergeCell ref="Z1000:Z1002"/>
    <mergeCell ref="Z1007:Z1008"/>
    <mergeCell ref="Z1016:Z1017"/>
    <mergeCell ref="Z1019:Z1021"/>
    <mergeCell ref="Z1022:Z1023"/>
    <mergeCell ref="Z1032:Z1033"/>
    <mergeCell ref="Z1037:Z1038"/>
    <mergeCell ref="Z1048:Z1049"/>
    <mergeCell ref="Z1052:Z1053"/>
    <mergeCell ref="Z1056:Z1058"/>
    <mergeCell ref="Z1063:Z1064"/>
    <mergeCell ref="Z1065:Z1066"/>
    <mergeCell ref="Z1067:Z1069"/>
    <mergeCell ref="Z1071:Z1073"/>
    <mergeCell ref="Z1075:Z1076"/>
    <mergeCell ref="Z1077:Z1078"/>
    <mergeCell ref="Z1079:Z1081"/>
    <mergeCell ref="Z1082:Z1083"/>
    <mergeCell ref="Z1085:Z1087"/>
    <mergeCell ref="Z1088:Z1089"/>
    <mergeCell ref="Z1090:Z1091"/>
    <mergeCell ref="Z1092:Z1093"/>
    <mergeCell ref="Z1095:Z1097"/>
    <mergeCell ref="Z1099:Z1100"/>
    <mergeCell ref="Z1101:Z1102"/>
    <mergeCell ref="Z1105:Z1107"/>
    <mergeCell ref="Z1108:Z1109"/>
    <mergeCell ref="Z1110:Z1112"/>
    <mergeCell ref="Z1113:Z1114"/>
    <mergeCell ref="Z1115:Z1116"/>
    <mergeCell ref="Z1117:Z1118"/>
    <mergeCell ref="Z1119:Z1120"/>
    <mergeCell ref="Z1121:Z1122"/>
    <mergeCell ref="Z1123:Z1126"/>
    <mergeCell ref="Z1127:Z1129"/>
    <mergeCell ref="Z1131:Z1133"/>
    <mergeCell ref="Z1134:Z1135"/>
    <mergeCell ref="Z1136:Z1137"/>
    <mergeCell ref="Z1141:Z1142"/>
    <mergeCell ref="Z1144:Z1145"/>
    <mergeCell ref="Z1146:Z1148"/>
    <mergeCell ref="Z1150:Z1151"/>
    <mergeCell ref="Z1152:Z1155"/>
    <mergeCell ref="Z1157:Z1158"/>
    <mergeCell ref="Z1159:Z1160"/>
    <mergeCell ref="Z1161:Z1162"/>
    <mergeCell ref="Z1164:Z1166"/>
    <mergeCell ref="Z1167:Z1169"/>
    <mergeCell ref="Z1170:Z1171"/>
    <mergeCell ref="Z1173:Z1175"/>
    <mergeCell ref="Z1180:Z1181"/>
    <mergeCell ref="Z1182:Z1183"/>
    <mergeCell ref="Z1185:Z1188"/>
    <mergeCell ref="Z1189:Z1191"/>
    <mergeCell ref="Z1193:Z1194"/>
    <mergeCell ref="Z1196:Z1198"/>
    <mergeCell ref="Z1200:Z1202"/>
    <mergeCell ref="Z1203:Z1204"/>
    <mergeCell ref="Z1205:Z1206"/>
    <mergeCell ref="Z1207:Z1208"/>
    <mergeCell ref="Z1211:Z1212"/>
    <mergeCell ref="Z1213:Z1215"/>
    <mergeCell ref="Z1217:Z1218"/>
    <mergeCell ref="Z1219:Z1220"/>
    <mergeCell ref="Z1223:Z1224"/>
    <mergeCell ref="Z1225:Z1226"/>
    <mergeCell ref="Z1227:Z1228"/>
    <mergeCell ref="Z1229:Z1231"/>
    <mergeCell ref="Z1234:Z1235"/>
    <mergeCell ref="Z1236:Z1238"/>
    <mergeCell ref="Z1239:Z1240"/>
    <mergeCell ref="Z1241:Z1242"/>
    <mergeCell ref="Z1243:Z1246"/>
    <mergeCell ref="Z1249:Z1250"/>
    <mergeCell ref="Z1251:Z1252"/>
    <mergeCell ref="Z1253:Z1254"/>
    <mergeCell ref="Z1256:Z1257"/>
    <mergeCell ref="Z1259:Z1263"/>
    <mergeCell ref="Z1264:Z1266"/>
    <mergeCell ref="Z1268:Z1269"/>
    <mergeCell ref="Z1270:Z1271"/>
    <mergeCell ref="Z1273:Z1274"/>
    <mergeCell ref="Z1276:Z1277"/>
    <mergeCell ref="Z1278:Z1280"/>
    <mergeCell ref="Z1281:Z1282"/>
    <mergeCell ref="Z1283:Z1287"/>
    <mergeCell ref="Z1288:Z1289"/>
    <mergeCell ref="Z1290:Z1291"/>
    <mergeCell ref="Z1293:Z1294"/>
    <mergeCell ref="Z1295:Z1296"/>
    <mergeCell ref="Z1297:Z1299"/>
    <mergeCell ref="Z1300:Z1301"/>
    <mergeCell ref="Z1302:Z1305"/>
    <mergeCell ref="Z1306:Z1307"/>
    <mergeCell ref="Z1308:Z1309"/>
    <mergeCell ref="Z1311:Z1313"/>
    <mergeCell ref="Z1314:Z1317"/>
    <mergeCell ref="Z1318:Z1320"/>
    <mergeCell ref="Z1321:Z1322"/>
    <mergeCell ref="Z1323:Z1324"/>
    <mergeCell ref="Z1325:Z1326"/>
    <mergeCell ref="Z1327:Z1328"/>
    <mergeCell ref="Z1331:Z1333"/>
    <mergeCell ref="Z1334:Z1336"/>
    <mergeCell ref="Z1337:Z1338"/>
    <mergeCell ref="Z1339:Z1340"/>
    <mergeCell ref="Z1341:Z1342"/>
    <mergeCell ref="Z1344:Z1345"/>
    <mergeCell ref="Z1347:Z1348"/>
    <mergeCell ref="Z1352:Z1353"/>
    <mergeCell ref="Z1357:Z1360"/>
    <mergeCell ref="Z1364:Z1365"/>
    <mergeCell ref="Z1366:Z1367"/>
    <mergeCell ref="Z1370:Z1371"/>
    <mergeCell ref="Z1376:Z1377"/>
    <mergeCell ref="Z1386:Z1390"/>
    <mergeCell ref="Z1391:Z1392"/>
    <mergeCell ref="Z1411:Z1412"/>
    <mergeCell ref="Z1414:Z1416"/>
    <mergeCell ref="Z1417:Z1419"/>
    <mergeCell ref="Z1421:Z1423"/>
    <mergeCell ref="Z1425:Z1426"/>
    <mergeCell ref="Z1427:Z1429"/>
    <mergeCell ref="Z1431:Z1432"/>
    <mergeCell ref="Z1434:Z1435"/>
    <mergeCell ref="Z1436:Z1439"/>
    <mergeCell ref="Z1443:Z1445"/>
    <mergeCell ref="Z1447:Z1448"/>
    <mergeCell ref="Z1449:Z1451"/>
    <mergeCell ref="Z1452:Z1453"/>
    <mergeCell ref="Z1454:Z1457"/>
    <mergeCell ref="Z1461:Z1463"/>
    <mergeCell ref="Z1464:Z1466"/>
    <mergeCell ref="Z1467:Z1469"/>
    <mergeCell ref="Z1470:Z1474"/>
    <mergeCell ref="Z1475:Z1478"/>
    <mergeCell ref="Z1479:Z1480"/>
    <mergeCell ref="Z1482:Z1483"/>
    <mergeCell ref="Z1484:Z1485"/>
    <mergeCell ref="Z1488:Z1489"/>
    <mergeCell ref="Z1491:Z1493"/>
    <mergeCell ref="Z1496:Z1498"/>
    <mergeCell ref="Z1504:Z1507"/>
    <mergeCell ref="Z1508:Z1509"/>
    <mergeCell ref="Z1510:Z1511"/>
    <mergeCell ref="Z1512:Z1514"/>
    <mergeCell ref="Z1515:Z1518"/>
    <mergeCell ref="Z1519:Z1522"/>
    <mergeCell ref="Z1523:Z1524"/>
    <mergeCell ref="Z1527:Z1528"/>
    <mergeCell ref="Z1529:Z1531"/>
    <mergeCell ref="Z1532:Z1536"/>
    <mergeCell ref="Z1537:Z1538"/>
    <mergeCell ref="Z1540:Z1541"/>
    <mergeCell ref="Z1543:Z1545"/>
    <mergeCell ref="Z1546:Z1547"/>
    <mergeCell ref="Z1550:Z1551"/>
    <mergeCell ref="Z1555:Z1557"/>
    <mergeCell ref="Z1559:Z1560"/>
    <mergeCell ref="Z1561:Z1562"/>
    <mergeCell ref="Z1565:Z1568"/>
    <mergeCell ref="Z1569:Z1570"/>
    <mergeCell ref="Z1571:Z1573"/>
    <mergeCell ref="Z1574:Z1575"/>
    <mergeCell ref="Z1577:Z1581"/>
    <mergeCell ref="Z1583:Z1584"/>
    <mergeCell ref="Z1585:Z1586"/>
    <mergeCell ref="Z1587:Z1588"/>
    <mergeCell ref="Z1589:Z1590"/>
    <mergeCell ref="Z1591:Z1592"/>
    <mergeCell ref="Z1593:Z1597"/>
    <mergeCell ref="Z1601:Z1602"/>
    <mergeCell ref="Z1603:Z1604"/>
    <mergeCell ref="Z1605:Z1606"/>
    <mergeCell ref="Z1608:Z1610"/>
    <mergeCell ref="Z1611:Z1612"/>
    <mergeCell ref="Z1613:Z1614"/>
    <mergeCell ref="Z1618:Z1620"/>
    <mergeCell ref="Z1621:Z1622"/>
    <mergeCell ref="Z1623:Z1626"/>
    <mergeCell ref="Z1627:Z1628"/>
    <mergeCell ref="Z1630:Z1631"/>
    <mergeCell ref="Z1632:Z1633"/>
    <mergeCell ref="Z1635:Z1636"/>
    <mergeCell ref="Z1637:Z1638"/>
    <mergeCell ref="Z1639:Z1640"/>
    <mergeCell ref="Z1641:Z1643"/>
    <mergeCell ref="Z1644:Z1645"/>
    <mergeCell ref="Z1648:Z1649"/>
    <mergeCell ref="Z1650:Z1651"/>
    <mergeCell ref="Z1652:Z1653"/>
    <mergeCell ref="Z1654:Z1655"/>
    <mergeCell ref="Z1656:Z1657"/>
    <mergeCell ref="Z1658:Z1659"/>
    <mergeCell ref="Z1660:Z1663"/>
    <mergeCell ref="Z1665:Z1666"/>
    <mergeCell ref="Z1670:Z1671"/>
    <mergeCell ref="Z1673:Z1678"/>
    <mergeCell ref="Z1679:Z1680"/>
    <mergeCell ref="Z1682:Z1684"/>
    <mergeCell ref="Z1685:Z1687"/>
    <mergeCell ref="Z1688:Z1689"/>
    <mergeCell ref="Z1690:Z1692"/>
    <mergeCell ref="Z1693:Z1694"/>
    <mergeCell ref="Z1695:Z1696"/>
    <mergeCell ref="Z1697:Z1698"/>
    <mergeCell ref="Z1699:Z1700"/>
    <mergeCell ref="Z1701:Z1704"/>
    <mergeCell ref="Z1705:Z1707"/>
    <mergeCell ref="Z1708:Z1709"/>
    <mergeCell ref="Z1710:Z1711"/>
    <mergeCell ref="Z1712:Z1715"/>
    <mergeCell ref="Z1716:Z1718"/>
    <mergeCell ref="Z1720:Z1721"/>
    <mergeCell ref="Z1724:Z1725"/>
    <mergeCell ref="Z1727:Z1728"/>
    <mergeCell ref="Z1733:Z1735"/>
    <mergeCell ref="Z1736:Z1737"/>
    <mergeCell ref="Z1738:Z1739"/>
    <mergeCell ref="Z1740:Z1741"/>
    <mergeCell ref="Z1743:Z1745"/>
    <mergeCell ref="Z1746:Z1747"/>
    <mergeCell ref="Z1748:Z1750"/>
    <mergeCell ref="Z1753:Z1756"/>
    <mergeCell ref="Z1757:Z1758"/>
    <mergeCell ref="Z1759:Z1760"/>
    <mergeCell ref="Z1765:Z1767"/>
    <mergeCell ref="Z1768:Z1769"/>
    <mergeCell ref="Z1770:Z1772"/>
    <mergeCell ref="Z1790:Z1791"/>
    <mergeCell ref="Z1792:Z1793"/>
    <mergeCell ref="Z1794:Z1795"/>
    <mergeCell ref="Z1796:Z1798"/>
    <mergeCell ref="Z1801:Z1802"/>
    <mergeCell ref="Z1803:Z1804"/>
    <mergeCell ref="Z1813:Z1814"/>
    <mergeCell ref="Z1822:Z1823"/>
    <mergeCell ref="Z1824:Z1825"/>
    <mergeCell ref="Z1826:Z1828"/>
    <mergeCell ref="Z1829:Z1830"/>
    <mergeCell ref="Z1843:Z1844"/>
    <mergeCell ref="Z1849:Z1850"/>
    <mergeCell ref="Z1855:Z1856"/>
    <mergeCell ref="Z1857:Z1858"/>
    <mergeCell ref="Z1862:Z1863"/>
    <mergeCell ref="Z1864:Z1865"/>
    <mergeCell ref="Z1866:Z1867"/>
    <mergeCell ref="Z1874:Z1875"/>
    <mergeCell ref="Z1879:Z1881"/>
    <mergeCell ref="Z1888:Z1889"/>
    <mergeCell ref="Z1895:Z1896"/>
    <mergeCell ref="Z1899:Z1900"/>
    <mergeCell ref="Z1904:Z1905"/>
    <mergeCell ref="Z1909:Z1910"/>
    <mergeCell ref="Z1911:Z1912"/>
    <mergeCell ref="Z1934:Z1935"/>
    <mergeCell ref="Z1941:Z1942"/>
    <mergeCell ref="Z1953:Z1954"/>
    <mergeCell ref="Z1957:Z1958"/>
    <mergeCell ref="Z1960:Z1961"/>
    <mergeCell ref="Z1967:Z1970"/>
    <mergeCell ref="Z1971:Z1973"/>
    <mergeCell ref="Z1974:Z1975"/>
    <mergeCell ref="Z1980:Z1982"/>
    <mergeCell ref="Z1983:Z1984"/>
    <mergeCell ref="Z1988:Z1989"/>
    <mergeCell ref="Z1992:Z1994"/>
    <mergeCell ref="Z1995:Z1996"/>
    <mergeCell ref="Z1997:Z1998"/>
    <mergeCell ref="Z2001:Z2002"/>
    <mergeCell ref="Z2005:Z2007"/>
    <mergeCell ref="Z2008:Z2011"/>
    <mergeCell ref="Z2013:Z2014"/>
    <mergeCell ref="Z2020:Z2021"/>
    <mergeCell ref="Z2031:Z2032"/>
    <mergeCell ref="Z2039:Z2040"/>
    <mergeCell ref="Z2043:Z2044"/>
    <mergeCell ref="Z2046:Z2048"/>
    <mergeCell ref="Z2050:Z2052"/>
    <mergeCell ref="Z2054:Z2055"/>
    <mergeCell ref="Z2057:Z2058"/>
    <mergeCell ref="Z2110:Z2111"/>
    <mergeCell ref="Z2116:Z2118"/>
    <mergeCell ref="Z2120:Z2121"/>
    <mergeCell ref="Z2126:Z2128"/>
    <mergeCell ref="Z2131:Z2133"/>
    <mergeCell ref="Z2136:Z2137"/>
    <mergeCell ref="Z2138:Z2140"/>
    <mergeCell ref="Z2142:Z2144"/>
    <mergeCell ref="Z2149:Z2150"/>
    <mergeCell ref="AA4:AA6"/>
    <mergeCell ref="AA8:AA9"/>
    <mergeCell ref="AA11:AA12"/>
    <mergeCell ref="AA13:AA14"/>
    <mergeCell ref="AA16:AA17"/>
    <mergeCell ref="AA19:AA20"/>
    <mergeCell ref="AA25:AA26"/>
    <mergeCell ref="AA31:AA32"/>
    <mergeCell ref="AA33:AA34"/>
    <mergeCell ref="AA35:AA36"/>
    <mergeCell ref="AA38:AA41"/>
    <mergeCell ref="AA43:AA44"/>
    <mergeCell ref="AA47:AA48"/>
    <mergeCell ref="AA51:AA55"/>
    <mergeCell ref="AA58:AA59"/>
    <mergeCell ref="AA62:AA63"/>
    <mergeCell ref="AA71:AA72"/>
    <mergeCell ref="AA78:AA79"/>
    <mergeCell ref="AA81:AA84"/>
    <mergeCell ref="AA88:AA90"/>
    <mergeCell ref="AA91:AA92"/>
    <mergeCell ref="AA97:AA98"/>
    <mergeCell ref="AA99:AA100"/>
    <mergeCell ref="AA106:AA107"/>
    <mergeCell ref="AA109:AA111"/>
    <mergeCell ref="AA116:AA117"/>
    <mergeCell ref="AA120:AA121"/>
    <mergeCell ref="AA122:AA124"/>
    <mergeCell ref="AA127:AA128"/>
    <mergeCell ref="AA129:AA131"/>
    <mergeCell ref="AA133:AA135"/>
    <mergeCell ref="AA136:AA137"/>
    <mergeCell ref="AA138:AA141"/>
    <mergeCell ref="AA144:AA145"/>
    <mergeCell ref="AA146:AA147"/>
    <mergeCell ref="AA154:AA155"/>
    <mergeCell ref="AA158:AA160"/>
    <mergeCell ref="AA161:AA163"/>
    <mergeCell ref="AA164:AA165"/>
    <mergeCell ref="AA166:AA168"/>
    <mergeCell ref="AA170:AA171"/>
    <mergeCell ref="AA172:AA173"/>
    <mergeCell ref="AA176:AA180"/>
    <mergeCell ref="AA184:AA186"/>
    <mergeCell ref="AA188:AA189"/>
    <mergeCell ref="AA196:AA197"/>
    <mergeCell ref="AA200:AA201"/>
    <mergeCell ref="AA205:AA206"/>
    <mergeCell ref="AA208:AA209"/>
    <mergeCell ref="AA211:AA213"/>
    <mergeCell ref="AA214:AA215"/>
    <mergeCell ref="AA216:AA218"/>
    <mergeCell ref="AA221:AA223"/>
    <mergeCell ref="AA228:AA231"/>
    <mergeCell ref="AA232:AA233"/>
    <mergeCell ref="AA234:AA235"/>
    <mergeCell ref="AA236:AA239"/>
    <mergeCell ref="AA240:AA241"/>
    <mergeCell ref="AA243:AA244"/>
    <mergeCell ref="AA248:AA249"/>
    <mergeCell ref="AA250:AA252"/>
    <mergeCell ref="AA253:AA254"/>
    <mergeCell ref="AA255:AA256"/>
    <mergeCell ref="AA257:AA258"/>
    <mergeCell ref="AA260:AA264"/>
    <mergeCell ref="AA265:AA266"/>
    <mergeCell ref="AA267:AA271"/>
    <mergeCell ref="AA272:AA276"/>
    <mergeCell ref="AA277:AA278"/>
    <mergeCell ref="AA281:AA282"/>
    <mergeCell ref="AA283:AA286"/>
    <mergeCell ref="AA287:AA288"/>
    <mergeCell ref="AA289:AA291"/>
    <mergeCell ref="AA292:AA293"/>
    <mergeCell ref="AA296:AA297"/>
    <mergeCell ref="AA300:AA301"/>
    <mergeCell ref="AA302:AA303"/>
    <mergeCell ref="AA306:AA307"/>
    <mergeCell ref="AA308:AA310"/>
    <mergeCell ref="AA313:AA314"/>
    <mergeCell ref="AA316:AA318"/>
    <mergeCell ref="AA320:AA321"/>
    <mergeCell ref="AA322:AA324"/>
    <mergeCell ref="AA325:AA326"/>
    <mergeCell ref="AA327:AA328"/>
    <mergeCell ref="AA329:AA330"/>
    <mergeCell ref="AA331:AA333"/>
    <mergeCell ref="AA338:AA341"/>
    <mergeCell ref="AA343:AA344"/>
    <mergeCell ref="AA345:AA346"/>
    <mergeCell ref="AA355:AA357"/>
    <mergeCell ref="AA361:AA362"/>
    <mergeCell ref="AA363:AA364"/>
    <mergeCell ref="AA365:AA367"/>
    <mergeCell ref="AA368:AA372"/>
    <mergeCell ref="AA373:AA374"/>
    <mergeCell ref="AA375:AA376"/>
    <mergeCell ref="AA379:AA381"/>
    <mergeCell ref="AA382:AA383"/>
    <mergeCell ref="AA384:AA385"/>
    <mergeCell ref="AA386:AA390"/>
    <mergeCell ref="AA392:AA393"/>
    <mergeCell ref="AA394:AA395"/>
    <mergeCell ref="AA396:AA397"/>
    <mergeCell ref="AA398:AA400"/>
    <mergeCell ref="AA401:AA402"/>
    <mergeCell ref="AA404:AA405"/>
    <mergeCell ref="AA406:AA407"/>
    <mergeCell ref="AA409:AA411"/>
    <mergeCell ref="AA412:AA413"/>
    <mergeCell ref="AA417:AA418"/>
    <mergeCell ref="AA420:AA421"/>
    <mergeCell ref="AA423:AA424"/>
    <mergeCell ref="AA427:AA428"/>
    <mergeCell ref="AA430:AA431"/>
    <mergeCell ref="AA432:AA433"/>
    <mergeCell ref="AA436:AA439"/>
    <mergeCell ref="AA440:AA442"/>
    <mergeCell ref="AA443:AA444"/>
    <mergeCell ref="AA445:AA448"/>
    <mergeCell ref="AA460:AA461"/>
    <mergeCell ref="AA462:AA466"/>
    <mergeCell ref="AA467:AA468"/>
    <mergeCell ref="AA469:AA471"/>
    <mergeCell ref="AA474:AA475"/>
    <mergeCell ref="AA478:AA479"/>
    <mergeCell ref="AA490:AA491"/>
    <mergeCell ref="AA496:AA497"/>
    <mergeCell ref="AA500:AA502"/>
    <mergeCell ref="AA503:AA504"/>
    <mergeCell ref="AA526:AA527"/>
    <mergeCell ref="AA531:AA532"/>
    <mergeCell ref="AA534:AA535"/>
    <mergeCell ref="AA536:AA537"/>
    <mergeCell ref="AA635:AA636"/>
    <mergeCell ref="AA637:AA638"/>
    <mergeCell ref="AA640:AA642"/>
    <mergeCell ref="AA645:AA646"/>
    <mergeCell ref="AA649:AA650"/>
    <mergeCell ref="AA652:AA654"/>
    <mergeCell ref="AA655:AA656"/>
    <mergeCell ref="AA711:AA713"/>
    <mergeCell ref="AA722:AA723"/>
    <mergeCell ref="AA724:AA725"/>
    <mergeCell ref="AA739:AA740"/>
    <mergeCell ref="AA753:AA754"/>
    <mergeCell ref="AA757:AA758"/>
    <mergeCell ref="AA761:AA762"/>
    <mergeCell ref="AA763:AA764"/>
    <mergeCell ref="AA768:AA769"/>
    <mergeCell ref="AA772:AA773"/>
    <mergeCell ref="AA774:AA775"/>
    <mergeCell ref="AA778:AA781"/>
    <mergeCell ref="AA784:AA785"/>
    <mergeCell ref="AA798:AA799"/>
    <mergeCell ref="AA807:AA809"/>
    <mergeCell ref="AA810:AA811"/>
    <mergeCell ref="AA819:AA820"/>
    <mergeCell ref="AA824:AA826"/>
    <mergeCell ref="AA828:AA829"/>
    <mergeCell ref="AA830:AA831"/>
    <mergeCell ref="AA835:AA837"/>
    <mergeCell ref="AA838:AA839"/>
    <mergeCell ref="AA841:AA842"/>
    <mergeCell ref="AA852:AA853"/>
    <mergeCell ref="AA856:AA857"/>
    <mergeCell ref="AA858:AA859"/>
    <mergeCell ref="AA864:AA867"/>
    <mergeCell ref="AA872:AA873"/>
    <mergeCell ref="AA874:AA875"/>
    <mergeCell ref="AA876:AA877"/>
    <mergeCell ref="AA881:AA882"/>
    <mergeCell ref="AA883:AA884"/>
    <mergeCell ref="AA885:AA887"/>
    <mergeCell ref="AA896:AA897"/>
    <mergeCell ref="AA908:AA911"/>
    <mergeCell ref="AA914:AA915"/>
    <mergeCell ref="AA916:AA918"/>
    <mergeCell ref="AA919:AA920"/>
    <mergeCell ref="AA924:AA925"/>
    <mergeCell ref="AA926:AA928"/>
    <mergeCell ref="AA930:AA931"/>
    <mergeCell ref="AA937:AA938"/>
    <mergeCell ref="AA939:AA941"/>
    <mergeCell ref="AA943:AA944"/>
    <mergeCell ref="AA953:AA955"/>
    <mergeCell ref="AA957:AA958"/>
    <mergeCell ref="AA961:AA962"/>
    <mergeCell ref="AA963:AA964"/>
    <mergeCell ref="AA967:AA968"/>
    <mergeCell ref="AA970:AA971"/>
    <mergeCell ref="AA975:AA976"/>
    <mergeCell ref="AA979:AA981"/>
    <mergeCell ref="AA982:AA983"/>
    <mergeCell ref="AA985:AA987"/>
    <mergeCell ref="AA1000:AA1002"/>
    <mergeCell ref="AA1007:AA1008"/>
    <mergeCell ref="AA1016:AA1017"/>
    <mergeCell ref="AA1019:AA1021"/>
    <mergeCell ref="AA1022:AA1023"/>
    <mergeCell ref="AA1032:AA1033"/>
    <mergeCell ref="AA1037:AA1038"/>
    <mergeCell ref="AA1048:AA1049"/>
    <mergeCell ref="AA1052:AA1053"/>
    <mergeCell ref="AA1056:AA1058"/>
    <mergeCell ref="AA1063:AA1064"/>
    <mergeCell ref="AA1065:AA1066"/>
    <mergeCell ref="AA1067:AA1069"/>
    <mergeCell ref="AA1071:AA1073"/>
    <mergeCell ref="AA1075:AA1076"/>
    <mergeCell ref="AA1077:AA1078"/>
    <mergeCell ref="AA1079:AA1081"/>
    <mergeCell ref="AA1082:AA1083"/>
    <mergeCell ref="AA1085:AA1087"/>
    <mergeCell ref="AA1088:AA1089"/>
    <mergeCell ref="AA1090:AA1091"/>
    <mergeCell ref="AA1092:AA1093"/>
    <mergeCell ref="AA1095:AA1097"/>
    <mergeCell ref="AA1099:AA1100"/>
    <mergeCell ref="AA1101:AA1102"/>
    <mergeCell ref="AA1105:AA1107"/>
    <mergeCell ref="AA1108:AA1109"/>
    <mergeCell ref="AA1110:AA1112"/>
    <mergeCell ref="AA1113:AA1114"/>
    <mergeCell ref="AA1115:AA1116"/>
    <mergeCell ref="AA1117:AA1118"/>
    <mergeCell ref="AA1119:AA1120"/>
    <mergeCell ref="AA1121:AA1122"/>
    <mergeCell ref="AA1123:AA1126"/>
    <mergeCell ref="AA1127:AA1129"/>
    <mergeCell ref="AA1131:AA1133"/>
    <mergeCell ref="AA1134:AA1135"/>
    <mergeCell ref="AA1136:AA1137"/>
    <mergeCell ref="AA1141:AA1142"/>
    <mergeCell ref="AA1144:AA1145"/>
    <mergeCell ref="AA1146:AA1148"/>
    <mergeCell ref="AA1150:AA1151"/>
    <mergeCell ref="AA1152:AA1155"/>
    <mergeCell ref="AA1157:AA1158"/>
    <mergeCell ref="AA1159:AA1160"/>
    <mergeCell ref="AA1161:AA1162"/>
    <mergeCell ref="AA1164:AA1166"/>
    <mergeCell ref="AA1167:AA1169"/>
    <mergeCell ref="AA1170:AA1171"/>
    <mergeCell ref="AA1173:AA1175"/>
    <mergeCell ref="AA1180:AA1181"/>
    <mergeCell ref="AA1182:AA1183"/>
    <mergeCell ref="AA1185:AA1188"/>
    <mergeCell ref="AA1189:AA1191"/>
    <mergeCell ref="AA1193:AA1194"/>
    <mergeCell ref="AA1196:AA1198"/>
    <mergeCell ref="AA1200:AA1202"/>
    <mergeCell ref="AA1203:AA1204"/>
    <mergeCell ref="AA1205:AA1206"/>
    <mergeCell ref="AA1207:AA1208"/>
    <mergeCell ref="AA1211:AA1212"/>
    <mergeCell ref="AA1213:AA1215"/>
    <mergeCell ref="AA1217:AA1218"/>
    <mergeCell ref="AA1219:AA1220"/>
    <mergeCell ref="AA1223:AA1224"/>
    <mergeCell ref="AA1225:AA1226"/>
    <mergeCell ref="AA1227:AA1228"/>
    <mergeCell ref="AA1229:AA1231"/>
    <mergeCell ref="AA1234:AA1235"/>
    <mergeCell ref="AA1236:AA1238"/>
    <mergeCell ref="AA1239:AA1240"/>
    <mergeCell ref="AA1241:AA1242"/>
    <mergeCell ref="AA1243:AA1246"/>
    <mergeCell ref="AA1249:AA1250"/>
    <mergeCell ref="AA1251:AA1252"/>
    <mergeCell ref="AA1253:AA1254"/>
    <mergeCell ref="AA1256:AA1257"/>
    <mergeCell ref="AA1259:AA1263"/>
    <mergeCell ref="AA1264:AA1266"/>
    <mergeCell ref="AA1268:AA1269"/>
    <mergeCell ref="AA1270:AA1271"/>
    <mergeCell ref="AA1273:AA1274"/>
    <mergeCell ref="AA1276:AA1277"/>
    <mergeCell ref="AA1278:AA1280"/>
    <mergeCell ref="AA1281:AA1282"/>
    <mergeCell ref="AA1283:AA1287"/>
    <mergeCell ref="AA1288:AA1289"/>
    <mergeCell ref="AA1290:AA1291"/>
    <mergeCell ref="AA1293:AA1294"/>
    <mergeCell ref="AA1295:AA1296"/>
    <mergeCell ref="AA1297:AA1299"/>
    <mergeCell ref="AA1300:AA1301"/>
    <mergeCell ref="AA1302:AA1305"/>
    <mergeCell ref="AA1306:AA1307"/>
    <mergeCell ref="AA1308:AA1309"/>
    <mergeCell ref="AA1311:AA1313"/>
    <mergeCell ref="AA1314:AA1317"/>
    <mergeCell ref="AA1318:AA1320"/>
    <mergeCell ref="AA1321:AA1322"/>
    <mergeCell ref="AA1323:AA1324"/>
    <mergeCell ref="AA1325:AA1326"/>
    <mergeCell ref="AA1327:AA1328"/>
    <mergeCell ref="AA1331:AA1333"/>
    <mergeCell ref="AA1334:AA1336"/>
    <mergeCell ref="AA1337:AA1338"/>
    <mergeCell ref="AA1339:AA1340"/>
    <mergeCell ref="AA1341:AA1342"/>
    <mergeCell ref="AA1344:AA1345"/>
    <mergeCell ref="AA1347:AA1348"/>
    <mergeCell ref="AA1352:AA1353"/>
    <mergeCell ref="AA1357:AA1360"/>
    <mergeCell ref="AA1364:AA1365"/>
    <mergeCell ref="AA1366:AA1367"/>
    <mergeCell ref="AA1370:AA1371"/>
    <mergeCell ref="AA1376:AA1377"/>
    <mergeCell ref="AA1386:AA1390"/>
    <mergeCell ref="AA1391:AA1392"/>
    <mergeCell ref="AA1411:AA1412"/>
    <mergeCell ref="AA1414:AA1416"/>
    <mergeCell ref="AA1417:AA1419"/>
    <mergeCell ref="AA1421:AA1423"/>
    <mergeCell ref="AA1425:AA1426"/>
    <mergeCell ref="AA1427:AA1429"/>
    <mergeCell ref="AA1431:AA1432"/>
    <mergeCell ref="AA1434:AA1435"/>
    <mergeCell ref="AA1436:AA1439"/>
    <mergeCell ref="AA1443:AA1445"/>
    <mergeCell ref="AA1447:AA1448"/>
    <mergeCell ref="AA1449:AA1451"/>
    <mergeCell ref="AA1452:AA1453"/>
    <mergeCell ref="AA1454:AA1457"/>
    <mergeCell ref="AA1461:AA1463"/>
    <mergeCell ref="AA1464:AA1466"/>
    <mergeCell ref="AA1467:AA1469"/>
    <mergeCell ref="AA1470:AA1474"/>
    <mergeCell ref="AA1475:AA1478"/>
    <mergeCell ref="AA1479:AA1480"/>
    <mergeCell ref="AA1482:AA1483"/>
    <mergeCell ref="AA1484:AA1485"/>
    <mergeCell ref="AA1488:AA1489"/>
    <mergeCell ref="AA1491:AA1493"/>
    <mergeCell ref="AA1496:AA1498"/>
    <mergeCell ref="AA1504:AA1507"/>
    <mergeCell ref="AA1508:AA1509"/>
    <mergeCell ref="AA1510:AA1511"/>
    <mergeCell ref="AA1512:AA1514"/>
    <mergeCell ref="AA1515:AA1518"/>
    <mergeCell ref="AA1519:AA1522"/>
    <mergeCell ref="AA1523:AA1524"/>
    <mergeCell ref="AA1527:AA1528"/>
    <mergeCell ref="AA1529:AA1531"/>
    <mergeCell ref="AA1532:AA1536"/>
    <mergeCell ref="AA1537:AA1538"/>
    <mergeCell ref="AA1540:AA1541"/>
    <mergeCell ref="AA1543:AA1545"/>
    <mergeCell ref="AA1546:AA1547"/>
    <mergeCell ref="AA1550:AA1551"/>
    <mergeCell ref="AA1555:AA1557"/>
    <mergeCell ref="AA1559:AA1560"/>
    <mergeCell ref="AA1561:AA1562"/>
    <mergeCell ref="AA1565:AA1568"/>
    <mergeCell ref="AA1569:AA1570"/>
    <mergeCell ref="AA1571:AA1573"/>
    <mergeCell ref="AA1574:AA1575"/>
    <mergeCell ref="AA1577:AA1581"/>
    <mergeCell ref="AA1583:AA1584"/>
    <mergeCell ref="AA1585:AA1586"/>
    <mergeCell ref="AA1587:AA1588"/>
    <mergeCell ref="AA1589:AA1590"/>
    <mergeCell ref="AA1591:AA1592"/>
    <mergeCell ref="AA1593:AA1597"/>
    <mergeCell ref="AA1601:AA1602"/>
    <mergeCell ref="AA1603:AA1604"/>
    <mergeCell ref="AA1605:AA1606"/>
    <mergeCell ref="AA1608:AA1610"/>
    <mergeCell ref="AA1611:AA1612"/>
    <mergeCell ref="AA1613:AA1614"/>
    <mergeCell ref="AA1618:AA1620"/>
    <mergeCell ref="AA1621:AA1622"/>
    <mergeCell ref="AA1623:AA1626"/>
    <mergeCell ref="AA1627:AA1628"/>
    <mergeCell ref="AA1630:AA1631"/>
    <mergeCell ref="AA1632:AA1633"/>
    <mergeCell ref="AA1635:AA1636"/>
    <mergeCell ref="AA1637:AA1638"/>
    <mergeCell ref="AA1639:AA1640"/>
    <mergeCell ref="AA1641:AA1643"/>
    <mergeCell ref="AA1644:AA1645"/>
    <mergeCell ref="AA1648:AA1649"/>
    <mergeCell ref="AA1650:AA1651"/>
    <mergeCell ref="AA1652:AA1653"/>
    <mergeCell ref="AA1654:AA1655"/>
    <mergeCell ref="AA1656:AA1657"/>
    <mergeCell ref="AA1658:AA1659"/>
    <mergeCell ref="AA1660:AA1663"/>
    <mergeCell ref="AA1665:AA1666"/>
    <mergeCell ref="AA1670:AA1671"/>
    <mergeCell ref="AA1673:AA1678"/>
    <mergeCell ref="AA1679:AA1680"/>
    <mergeCell ref="AA1682:AA1684"/>
    <mergeCell ref="AA1685:AA1687"/>
    <mergeCell ref="AA1688:AA1689"/>
    <mergeCell ref="AA1690:AA1692"/>
    <mergeCell ref="AA1693:AA1694"/>
    <mergeCell ref="AA1695:AA1696"/>
    <mergeCell ref="AA1697:AA1698"/>
    <mergeCell ref="AA1699:AA1700"/>
    <mergeCell ref="AA1701:AA1704"/>
    <mergeCell ref="AA1705:AA1707"/>
    <mergeCell ref="AA1708:AA1709"/>
    <mergeCell ref="AA1710:AA1711"/>
    <mergeCell ref="AA1712:AA1715"/>
    <mergeCell ref="AA1716:AA1718"/>
    <mergeCell ref="AA1720:AA1721"/>
    <mergeCell ref="AA1724:AA1725"/>
    <mergeCell ref="AA1727:AA1728"/>
    <mergeCell ref="AA1733:AA1735"/>
    <mergeCell ref="AA1736:AA1737"/>
    <mergeCell ref="AA1738:AA1739"/>
    <mergeCell ref="AA1740:AA1741"/>
    <mergeCell ref="AA1743:AA1745"/>
    <mergeCell ref="AA1746:AA1747"/>
    <mergeCell ref="AA1748:AA1750"/>
    <mergeCell ref="AA1753:AA1756"/>
    <mergeCell ref="AA1757:AA1758"/>
    <mergeCell ref="AA1759:AA1760"/>
    <mergeCell ref="AA1765:AA1767"/>
    <mergeCell ref="AA1768:AA1769"/>
    <mergeCell ref="AA1770:AA1772"/>
    <mergeCell ref="AA1790:AA1791"/>
    <mergeCell ref="AA1792:AA1793"/>
    <mergeCell ref="AA1794:AA1795"/>
    <mergeCell ref="AA1796:AA1798"/>
    <mergeCell ref="AA1801:AA1802"/>
    <mergeCell ref="AA1803:AA1804"/>
    <mergeCell ref="AA1813:AA1814"/>
    <mergeCell ref="AA1822:AA1823"/>
    <mergeCell ref="AA1824:AA1825"/>
    <mergeCell ref="AA1826:AA1828"/>
    <mergeCell ref="AA1829:AA1830"/>
    <mergeCell ref="AA1843:AA1844"/>
    <mergeCell ref="AA1849:AA1850"/>
    <mergeCell ref="AA1855:AA1856"/>
    <mergeCell ref="AA1857:AA1858"/>
    <mergeCell ref="AA1862:AA1863"/>
    <mergeCell ref="AA1864:AA1865"/>
    <mergeCell ref="AA1866:AA1867"/>
    <mergeCell ref="AA1874:AA1875"/>
    <mergeCell ref="AA1879:AA1881"/>
    <mergeCell ref="AA1888:AA1889"/>
    <mergeCell ref="AA1895:AA1896"/>
    <mergeCell ref="AA1899:AA1900"/>
    <mergeCell ref="AA1904:AA1905"/>
    <mergeCell ref="AA1909:AA1910"/>
    <mergeCell ref="AA1911:AA1912"/>
    <mergeCell ref="AA1925:AA1926"/>
    <mergeCell ref="AA1929:AA1930"/>
    <mergeCell ref="AA1931:AA1932"/>
    <mergeCell ref="AA1934:AA1935"/>
    <mergeCell ref="AA1938:AA1939"/>
    <mergeCell ref="AA1941:AA1942"/>
    <mergeCell ref="AA1953:AA1954"/>
    <mergeCell ref="AA1957:AA1958"/>
    <mergeCell ref="AA1960:AA1961"/>
    <mergeCell ref="AA1967:AA1970"/>
    <mergeCell ref="AA1971:AA1973"/>
    <mergeCell ref="AA1974:AA1975"/>
    <mergeCell ref="AA1980:AA1982"/>
    <mergeCell ref="AA1983:AA1984"/>
    <mergeCell ref="AA1988:AA1989"/>
    <mergeCell ref="AA1992:AA1994"/>
    <mergeCell ref="AA1995:AA1996"/>
    <mergeCell ref="AA1997:AA1998"/>
    <mergeCell ref="AA2001:AA2002"/>
    <mergeCell ref="AA2005:AA2007"/>
    <mergeCell ref="AA2008:AA2011"/>
    <mergeCell ref="AA2013:AA2014"/>
    <mergeCell ref="AA2020:AA2021"/>
    <mergeCell ref="AA2031:AA2032"/>
    <mergeCell ref="AA2039:AA2040"/>
    <mergeCell ref="AA2043:AA2044"/>
    <mergeCell ref="AA2046:AA2048"/>
    <mergeCell ref="AA2050:AA2052"/>
    <mergeCell ref="AA2054:AA2055"/>
    <mergeCell ref="AA2057:AA2058"/>
    <mergeCell ref="AA2110:AA2111"/>
    <mergeCell ref="AA2116:AA2118"/>
    <mergeCell ref="AA2120:AA2121"/>
    <mergeCell ref="AA2126:AA2128"/>
    <mergeCell ref="AA2131:AA2133"/>
    <mergeCell ref="AA2136:AA2137"/>
    <mergeCell ref="AA2138:AA2140"/>
    <mergeCell ref="AA2142:AA2144"/>
    <mergeCell ref="AA2149:AA2150"/>
    <mergeCell ref="AB4:AB6"/>
    <mergeCell ref="AB8:AB9"/>
    <mergeCell ref="AB11:AB12"/>
    <mergeCell ref="AB13:AB14"/>
    <mergeCell ref="AB16:AB17"/>
    <mergeCell ref="AB19:AB20"/>
    <mergeCell ref="AB25:AB26"/>
    <mergeCell ref="AB31:AB32"/>
    <mergeCell ref="AB33:AB34"/>
    <mergeCell ref="AB35:AB36"/>
    <mergeCell ref="AB38:AB41"/>
    <mergeCell ref="AB43:AB44"/>
    <mergeCell ref="AB47:AB48"/>
    <mergeCell ref="AB51:AB55"/>
    <mergeCell ref="AB58:AB59"/>
    <mergeCell ref="AB62:AB63"/>
    <mergeCell ref="AB71:AB72"/>
    <mergeCell ref="AB78:AB79"/>
    <mergeCell ref="AB81:AB84"/>
    <mergeCell ref="AB88:AB90"/>
    <mergeCell ref="AB91:AB92"/>
    <mergeCell ref="AB97:AB98"/>
    <mergeCell ref="AB99:AB100"/>
    <mergeCell ref="AB106:AB107"/>
    <mergeCell ref="AB109:AB111"/>
    <mergeCell ref="AB114:AB115"/>
    <mergeCell ref="AB116:AB117"/>
    <mergeCell ref="AB120:AB121"/>
    <mergeCell ref="AB122:AB124"/>
    <mergeCell ref="AB127:AB128"/>
    <mergeCell ref="AB129:AB131"/>
    <mergeCell ref="AB133:AB135"/>
    <mergeCell ref="AB136:AB137"/>
    <mergeCell ref="AB138:AB141"/>
    <mergeCell ref="AB144:AB145"/>
    <mergeCell ref="AB146:AB147"/>
    <mergeCell ref="AB154:AB155"/>
    <mergeCell ref="AB158:AB160"/>
    <mergeCell ref="AB161:AB163"/>
    <mergeCell ref="AB164:AB165"/>
    <mergeCell ref="AB166:AB168"/>
    <mergeCell ref="AB170:AB171"/>
    <mergeCell ref="AB172:AB173"/>
    <mergeCell ref="AB176:AB180"/>
    <mergeCell ref="AB184:AB186"/>
    <mergeCell ref="AB188:AB189"/>
    <mergeCell ref="AB191:AB192"/>
    <mergeCell ref="AB193:AB194"/>
    <mergeCell ref="AB196:AB197"/>
    <mergeCell ref="AB200:AB201"/>
    <mergeCell ref="AB205:AB206"/>
    <mergeCell ref="AB208:AB209"/>
    <mergeCell ref="AB211:AB213"/>
    <mergeCell ref="AB214:AB215"/>
    <mergeCell ref="AB216:AB218"/>
    <mergeCell ref="AB221:AB223"/>
    <mergeCell ref="AB228:AB231"/>
    <mergeCell ref="AB232:AB233"/>
    <mergeCell ref="AB234:AB235"/>
    <mergeCell ref="AB236:AB239"/>
    <mergeCell ref="AB240:AB241"/>
    <mergeCell ref="AB243:AB244"/>
    <mergeCell ref="AB248:AB249"/>
    <mergeCell ref="AB250:AB252"/>
    <mergeCell ref="AB253:AB254"/>
    <mergeCell ref="AB255:AB256"/>
    <mergeCell ref="AB257:AB258"/>
    <mergeCell ref="AB260:AB264"/>
    <mergeCell ref="AB265:AB266"/>
    <mergeCell ref="AB267:AB271"/>
    <mergeCell ref="AB272:AB276"/>
    <mergeCell ref="AB277:AB278"/>
    <mergeCell ref="AB281:AB282"/>
    <mergeCell ref="AB283:AB286"/>
    <mergeCell ref="AB287:AB288"/>
    <mergeCell ref="AB289:AB291"/>
    <mergeCell ref="AB292:AB293"/>
    <mergeCell ref="AB296:AB297"/>
    <mergeCell ref="AB300:AB301"/>
    <mergeCell ref="AB302:AB303"/>
    <mergeCell ref="AB306:AB307"/>
    <mergeCell ref="AB308:AB310"/>
    <mergeCell ref="AB313:AB314"/>
    <mergeCell ref="AB316:AB318"/>
    <mergeCell ref="AB320:AB321"/>
    <mergeCell ref="AB322:AB324"/>
    <mergeCell ref="AB325:AB326"/>
    <mergeCell ref="AB327:AB328"/>
    <mergeCell ref="AB329:AB330"/>
    <mergeCell ref="AB331:AB333"/>
    <mergeCell ref="AB338:AB341"/>
    <mergeCell ref="AB343:AB344"/>
    <mergeCell ref="AB345:AB346"/>
    <mergeCell ref="AB348:AB349"/>
    <mergeCell ref="AB351:AB352"/>
    <mergeCell ref="AB355:AB357"/>
    <mergeCell ref="AB361:AB362"/>
    <mergeCell ref="AB363:AB364"/>
    <mergeCell ref="AB365:AB367"/>
    <mergeCell ref="AB368:AB372"/>
    <mergeCell ref="AB373:AB374"/>
    <mergeCell ref="AB375:AB376"/>
    <mergeCell ref="AB379:AB381"/>
    <mergeCell ref="AB382:AB383"/>
    <mergeCell ref="AB384:AB385"/>
    <mergeCell ref="AB386:AB390"/>
    <mergeCell ref="AB392:AB393"/>
    <mergeCell ref="AB394:AB395"/>
    <mergeCell ref="AB396:AB397"/>
    <mergeCell ref="AB398:AB400"/>
    <mergeCell ref="AB401:AB402"/>
    <mergeCell ref="AB404:AB405"/>
    <mergeCell ref="AB406:AB407"/>
    <mergeCell ref="AB409:AB411"/>
    <mergeCell ref="AB412:AB413"/>
    <mergeCell ref="AB417:AB418"/>
    <mergeCell ref="AB420:AB421"/>
    <mergeCell ref="AB423:AB424"/>
    <mergeCell ref="AB427:AB428"/>
    <mergeCell ref="AB430:AB431"/>
    <mergeCell ref="AB432:AB433"/>
    <mergeCell ref="AB436:AB439"/>
    <mergeCell ref="AB440:AB442"/>
    <mergeCell ref="AB443:AB444"/>
    <mergeCell ref="AB445:AB448"/>
    <mergeCell ref="AB460:AB461"/>
    <mergeCell ref="AB462:AB466"/>
    <mergeCell ref="AB467:AB468"/>
    <mergeCell ref="AB469:AB471"/>
    <mergeCell ref="AB474:AB475"/>
    <mergeCell ref="AB478:AB479"/>
    <mergeCell ref="AB490:AB491"/>
    <mergeCell ref="AB496:AB497"/>
    <mergeCell ref="AB500:AB502"/>
    <mergeCell ref="AB503:AB504"/>
    <mergeCell ref="AB516:AB517"/>
    <mergeCell ref="AB518:AB519"/>
    <mergeCell ref="AB523:AB524"/>
    <mergeCell ref="AB526:AB527"/>
    <mergeCell ref="AB531:AB532"/>
    <mergeCell ref="AB534:AB535"/>
    <mergeCell ref="AB536:AB537"/>
    <mergeCell ref="AB538:AB539"/>
    <mergeCell ref="AB543:AB544"/>
    <mergeCell ref="AB547:AB548"/>
    <mergeCell ref="AB552:AB554"/>
    <mergeCell ref="AB555:AB556"/>
    <mergeCell ref="AB557:AB559"/>
    <mergeCell ref="AB562:AB563"/>
    <mergeCell ref="AB564:AB566"/>
    <mergeCell ref="AB568:AB569"/>
    <mergeCell ref="AB576:AB579"/>
    <mergeCell ref="AB583:AB584"/>
    <mergeCell ref="AB586:AB588"/>
    <mergeCell ref="AB590:AB592"/>
    <mergeCell ref="AB593:AB594"/>
    <mergeCell ref="AB595:AB596"/>
    <mergeCell ref="AB597:AB598"/>
    <mergeCell ref="AB601:AB602"/>
    <mergeCell ref="AB603:AB605"/>
    <mergeCell ref="AB607:AB608"/>
    <mergeCell ref="AB610:AB611"/>
    <mergeCell ref="AB612:AB613"/>
    <mergeCell ref="AB614:AB615"/>
    <mergeCell ref="AB616:AB617"/>
    <mergeCell ref="AB618:AB619"/>
    <mergeCell ref="AB620:AB622"/>
    <mergeCell ref="AB625:AB627"/>
    <mergeCell ref="AB628:AB629"/>
    <mergeCell ref="AB630:AB631"/>
    <mergeCell ref="AB632:AB633"/>
    <mergeCell ref="AB635:AB636"/>
    <mergeCell ref="AB637:AB638"/>
    <mergeCell ref="AB640:AB642"/>
    <mergeCell ref="AB645:AB646"/>
    <mergeCell ref="AB649:AB650"/>
    <mergeCell ref="AB652:AB654"/>
    <mergeCell ref="AB655:AB656"/>
    <mergeCell ref="AB657:AB658"/>
    <mergeCell ref="AB663:AB664"/>
    <mergeCell ref="AB667:AB668"/>
    <mergeCell ref="AB670:AB672"/>
    <mergeCell ref="AB677:AB678"/>
    <mergeCell ref="AB679:AB681"/>
    <mergeCell ref="AB684:AB685"/>
    <mergeCell ref="AB686:AB687"/>
    <mergeCell ref="AB691:AB693"/>
    <mergeCell ref="AB694:AB697"/>
    <mergeCell ref="AB698:AB699"/>
    <mergeCell ref="AB701:AB702"/>
    <mergeCell ref="AB703:AB704"/>
    <mergeCell ref="AB708:AB709"/>
    <mergeCell ref="AB711:AB713"/>
    <mergeCell ref="AB722:AB723"/>
    <mergeCell ref="AB724:AB725"/>
    <mergeCell ref="AB739:AB740"/>
    <mergeCell ref="AB753:AB754"/>
    <mergeCell ref="AB757:AB758"/>
    <mergeCell ref="AB761:AB762"/>
    <mergeCell ref="AB763:AB764"/>
    <mergeCell ref="AB768:AB769"/>
    <mergeCell ref="AB772:AB773"/>
    <mergeCell ref="AB774:AB775"/>
    <mergeCell ref="AB778:AB781"/>
    <mergeCell ref="AB784:AB785"/>
    <mergeCell ref="AB798:AB799"/>
    <mergeCell ref="AB807:AB809"/>
    <mergeCell ref="AB810:AB811"/>
    <mergeCell ref="AB819:AB820"/>
    <mergeCell ref="AB824:AB826"/>
    <mergeCell ref="AB828:AB829"/>
    <mergeCell ref="AB830:AB831"/>
    <mergeCell ref="AB835:AB837"/>
    <mergeCell ref="AB838:AB839"/>
    <mergeCell ref="AB841:AB842"/>
    <mergeCell ref="AB852:AB853"/>
    <mergeCell ref="AB856:AB857"/>
    <mergeCell ref="AB858:AB859"/>
    <mergeCell ref="AB864:AB867"/>
    <mergeCell ref="AB872:AB873"/>
    <mergeCell ref="AB874:AB875"/>
    <mergeCell ref="AB876:AB877"/>
    <mergeCell ref="AB881:AB882"/>
    <mergeCell ref="AB883:AB884"/>
    <mergeCell ref="AB885:AB887"/>
    <mergeCell ref="AB896:AB897"/>
    <mergeCell ref="AB908:AB911"/>
    <mergeCell ref="AB914:AB915"/>
    <mergeCell ref="AB916:AB918"/>
    <mergeCell ref="AB919:AB920"/>
    <mergeCell ref="AB924:AB925"/>
    <mergeCell ref="AB926:AB928"/>
    <mergeCell ref="AB930:AB931"/>
    <mergeCell ref="AB937:AB938"/>
    <mergeCell ref="AB939:AB941"/>
    <mergeCell ref="AB943:AB944"/>
    <mergeCell ref="AB953:AB955"/>
    <mergeCell ref="AB957:AB958"/>
    <mergeCell ref="AB961:AB962"/>
    <mergeCell ref="AB963:AB964"/>
    <mergeCell ref="AB967:AB968"/>
    <mergeCell ref="AB970:AB971"/>
    <mergeCell ref="AB975:AB976"/>
    <mergeCell ref="AB979:AB981"/>
    <mergeCell ref="AB982:AB983"/>
    <mergeCell ref="AB985:AB987"/>
    <mergeCell ref="AB1000:AB1002"/>
    <mergeCell ref="AB1007:AB1008"/>
    <mergeCell ref="AB1016:AB1017"/>
    <mergeCell ref="AB1019:AB1021"/>
    <mergeCell ref="AB1022:AB1023"/>
    <mergeCell ref="AB1032:AB1033"/>
    <mergeCell ref="AB1037:AB1038"/>
    <mergeCell ref="AB1048:AB1049"/>
    <mergeCell ref="AB1052:AB1053"/>
    <mergeCell ref="AB1056:AB1058"/>
    <mergeCell ref="AB1063:AB1064"/>
    <mergeCell ref="AB1065:AB1066"/>
    <mergeCell ref="AB1067:AB1069"/>
    <mergeCell ref="AB1071:AB1073"/>
    <mergeCell ref="AB1075:AB1076"/>
    <mergeCell ref="AB1077:AB1078"/>
    <mergeCell ref="AB1079:AB1081"/>
    <mergeCell ref="AB1082:AB1083"/>
    <mergeCell ref="AB1085:AB1087"/>
    <mergeCell ref="AB1088:AB1089"/>
    <mergeCell ref="AB1090:AB1091"/>
    <mergeCell ref="AB1092:AB1093"/>
    <mergeCell ref="AB1095:AB1097"/>
    <mergeCell ref="AB1099:AB1100"/>
    <mergeCell ref="AB1101:AB1102"/>
    <mergeCell ref="AB1105:AB1107"/>
    <mergeCell ref="AB1108:AB1109"/>
    <mergeCell ref="AB1110:AB1112"/>
    <mergeCell ref="AB1113:AB1114"/>
    <mergeCell ref="AB1115:AB1116"/>
    <mergeCell ref="AB1117:AB1118"/>
    <mergeCell ref="AB1119:AB1120"/>
    <mergeCell ref="AB1121:AB1122"/>
    <mergeCell ref="AB1123:AB1126"/>
    <mergeCell ref="AB1127:AB1129"/>
    <mergeCell ref="AB1131:AB1133"/>
    <mergeCell ref="AB1134:AB1135"/>
    <mergeCell ref="AB1136:AB1137"/>
    <mergeCell ref="AB1141:AB1142"/>
    <mergeCell ref="AB1144:AB1145"/>
    <mergeCell ref="AB1146:AB1148"/>
    <mergeCell ref="AB1150:AB1151"/>
    <mergeCell ref="AB1152:AB1155"/>
    <mergeCell ref="AB1157:AB1158"/>
    <mergeCell ref="AB1159:AB1160"/>
    <mergeCell ref="AB1161:AB1162"/>
    <mergeCell ref="AB1164:AB1166"/>
    <mergeCell ref="AB1167:AB1169"/>
    <mergeCell ref="AB1170:AB1171"/>
    <mergeCell ref="AB1173:AB1175"/>
    <mergeCell ref="AB1180:AB1181"/>
    <mergeCell ref="AB1182:AB1183"/>
    <mergeCell ref="AB1185:AB1188"/>
    <mergeCell ref="AB1189:AB1191"/>
    <mergeCell ref="AB1193:AB1194"/>
    <mergeCell ref="AB1196:AB1198"/>
    <mergeCell ref="AB1200:AB1202"/>
    <mergeCell ref="AB1203:AB1204"/>
    <mergeCell ref="AB1205:AB1206"/>
    <mergeCell ref="AB1207:AB1208"/>
    <mergeCell ref="AB1211:AB1212"/>
    <mergeCell ref="AB1213:AB1215"/>
    <mergeCell ref="AB1217:AB1218"/>
    <mergeCell ref="AB1219:AB1220"/>
    <mergeCell ref="AB1223:AB1224"/>
    <mergeCell ref="AB1225:AB1226"/>
    <mergeCell ref="AB1227:AB1228"/>
    <mergeCell ref="AB1229:AB1231"/>
    <mergeCell ref="AB1234:AB1235"/>
    <mergeCell ref="AB1236:AB1238"/>
    <mergeCell ref="AB1239:AB1240"/>
    <mergeCell ref="AB1241:AB1242"/>
    <mergeCell ref="AB1243:AB1246"/>
    <mergeCell ref="AB1249:AB1250"/>
    <mergeCell ref="AB1251:AB1252"/>
    <mergeCell ref="AB1253:AB1254"/>
    <mergeCell ref="AB1256:AB1257"/>
    <mergeCell ref="AB1259:AB1263"/>
    <mergeCell ref="AB1264:AB1266"/>
    <mergeCell ref="AB1268:AB1269"/>
    <mergeCell ref="AB1270:AB1271"/>
    <mergeCell ref="AB1273:AB1274"/>
    <mergeCell ref="AB1276:AB1277"/>
    <mergeCell ref="AB1278:AB1280"/>
    <mergeCell ref="AB1281:AB1282"/>
    <mergeCell ref="AB1283:AB1287"/>
    <mergeCell ref="AB1288:AB1289"/>
    <mergeCell ref="AB1290:AB1291"/>
    <mergeCell ref="AB1293:AB1294"/>
    <mergeCell ref="AB1295:AB1296"/>
    <mergeCell ref="AB1297:AB1299"/>
    <mergeCell ref="AB1300:AB1301"/>
    <mergeCell ref="AB1302:AB1305"/>
    <mergeCell ref="AB1306:AB1307"/>
    <mergeCell ref="AB1308:AB1309"/>
    <mergeCell ref="AB1311:AB1313"/>
    <mergeCell ref="AB1314:AB1317"/>
    <mergeCell ref="AB1318:AB1320"/>
    <mergeCell ref="AB1321:AB1322"/>
    <mergeCell ref="AB1323:AB1324"/>
    <mergeCell ref="AB1325:AB1326"/>
    <mergeCell ref="AB1327:AB1328"/>
    <mergeCell ref="AB1331:AB1333"/>
    <mergeCell ref="AB1334:AB1336"/>
    <mergeCell ref="AB1337:AB1338"/>
    <mergeCell ref="AB1339:AB1340"/>
    <mergeCell ref="AB1341:AB1342"/>
    <mergeCell ref="AB1344:AB1345"/>
    <mergeCell ref="AB1347:AB1348"/>
    <mergeCell ref="AB1352:AB1353"/>
    <mergeCell ref="AB1357:AB1360"/>
    <mergeCell ref="AB1364:AB1365"/>
    <mergeCell ref="AB1366:AB1367"/>
    <mergeCell ref="AB1370:AB1371"/>
    <mergeCell ref="AB1376:AB1377"/>
    <mergeCell ref="AB1386:AB1390"/>
    <mergeCell ref="AB1391:AB1392"/>
    <mergeCell ref="AB1411:AB1412"/>
    <mergeCell ref="AB1414:AB1416"/>
    <mergeCell ref="AB1417:AB1419"/>
    <mergeCell ref="AB1421:AB1423"/>
    <mergeCell ref="AB1425:AB1426"/>
    <mergeCell ref="AB1427:AB1429"/>
    <mergeCell ref="AB1431:AB1432"/>
    <mergeCell ref="AB1434:AB1435"/>
    <mergeCell ref="AB1436:AB1439"/>
    <mergeCell ref="AB1443:AB1445"/>
    <mergeCell ref="AB1447:AB1448"/>
    <mergeCell ref="AB1449:AB1451"/>
    <mergeCell ref="AB1452:AB1453"/>
    <mergeCell ref="AB1454:AB1457"/>
    <mergeCell ref="AB1461:AB1463"/>
    <mergeCell ref="AB1464:AB1466"/>
    <mergeCell ref="AB1467:AB1469"/>
    <mergeCell ref="AB1470:AB1474"/>
    <mergeCell ref="AB1475:AB1478"/>
    <mergeCell ref="AB1479:AB1480"/>
    <mergeCell ref="AB1482:AB1483"/>
    <mergeCell ref="AB1484:AB1485"/>
    <mergeCell ref="AB1488:AB1489"/>
    <mergeCell ref="AB1491:AB1493"/>
    <mergeCell ref="AB1496:AB1498"/>
    <mergeCell ref="AB1504:AB1507"/>
    <mergeCell ref="AB1508:AB1509"/>
    <mergeCell ref="AB1510:AB1511"/>
    <mergeCell ref="AB1512:AB1514"/>
    <mergeCell ref="AB1515:AB1518"/>
    <mergeCell ref="AB1519:AB1522"/>
    <mergeCell ref="AB1523:AB1524"/>
    <mergeCell ref="AB1527:AB1528"/>
    <mergeCell ref="AB1529:AB1531"/>
    <mergeCell ref="AB1532:AB1536"/>
    <mergeCell ref="AB1537:AB1538"/>
    <mergeCell ref="AB1540:AB1541"/>
    <mergeCell ref="AB1543:AB1545"/>
    <mergeCell ref="AB1546:AB1547"/>
    <mergeCell ref="AB1550:AB1551"/>
    <mergeCell ref="AB1555:AB1557"/>
    <mergeCell ref="AB1559:AB1560"/>
    <mergeCell ref="AB1561:AB1562"/>
    <mergeCell ref="AB1565:AB1568"/>
    <mergeCell ref="AB1569:AB1570"/>
    <mergeCell ref="AB1571:AB1573"/>
    <mergeCell ref="AB1574:AB1575"/>
    <mergeCell ref="AB1577:AB1581"/>
    <mergeCell ref="AB1583:AB1584"/>
    <mergeCell ref="AB1585:AB1586"/>
    <mergeCell ref="AB1587:AB1588"/>
    <mergeCell ref="AB1589:AB1590"/>
    <mergeCell ref="AB1591:AB1592"/>
    <mergeCell ref="AB1593:AB1597"/>
    <mergeCell ref="AB1601:AB1602"/>
    <mergeCell ref="AB1603:AB1604"/>
    <mergeCell ref="AB1605:AB1606"/>
    <mergeCell ref="AB1608:AB1610"/>
    <mergeCell ref="AB1611:AB1612"/>
    <mergeCell ref="AB1613:AB1614"/>
    <mergeCell ref="AB1618:AB1620"/>
    <mergeCell ref="AB1621:AB1622"/>
    <mergeCell ref="AB1623:AB1626"/>
    <mergeCell ref="AB1627:AB1628"/>
    <mergeCell ref="AB1630:AB1631"/>
    <mergeCell ref="AB1632:AB1633"/>
    <mergeCell ref="AB1635:AB1636"/>
    <mergeCell ref="AB1637:AB1638"/>
    <mergeCell ref="AB1639:AB1640"/>
    <mergeCell ref="AB1641:AB1643"/>
    <mergeCell ref="AB1644:AB1645"/>
    <mergeCell ref="AB1648:AB1649"/>
    <mergeCell ref="AB1650:AB1651"/>
    <mergeCell ref="AB1652:AB1653"/>
    <mergeCell ref="AB1654:AB1655"/>
    <mergeCell ref="AB1656:AB1657"/>
    <mergeCell ref="AB1658:AB1659"/>
    <mergeCell ref="AB1660:AB1663"/>
    <mergeCell ref="AB1665:AB1666"/>
    <mergeCell ref="AB1670:AB1671"/>
    <mergeCell ref="AB1673:AB1678"/>
    <mergeCell ref="AB1679:AB1680"/>
    <mergeCell ref="AB1682:AB1684"/>
    <mergeCell ref="AB1685:AB1687"/>
    <mergeCell ref="AB1688:AB1689"/>
    <mergeCell ref="AB1690:AB1692"/>
    <mergeCell ref="AB1693:AB1694"/>
    <mergeCell ref="AB1695:AB1696"/>
    <mergeCell ref="AB1697:AB1698"/>
    <mergeCell ref="AB1699:AB1700"/>
    <mergeCell ref="AB1701:AB1704"/>
    <mergeCell ref="AB1705:AB1707"/>
    <mergeCell ref="AB1708:AB1709"/>
    <mergeCell ref="AB1710:AB1711"/>
    <mergeCell ref="AB1712:AB1715"/>
    <mergeCell ref="AB1716:AB1718"/>
    <mergeCell ref="AB1720:AB1721"/>
    <mergeCell ref="AB1724:AB1725"/>
    <mergeCell ref="AB1727:AB1728"/>
    <mergeCell ref="AB1733:AB1735"/>
    <mergeCell ref="AB1736:AB1737"/>
    <mergeCell ref="AB1738:AB1739"/>
    <mergeCell ref="AB1740:AB1741"/>
    <mergeCell ref="AB1743:AB1745"/>
    <mergeCell ref="AB1746:AB1747"/>
    <mergeCell ref="AB1748:AB1750"/>
    <mergeCell ref="AB1753:AB1756"/>
    <mergeCell ref="AB1757:AB1758"/>
    <mergeCell ref="AB1759:AB1760"/>
    <mergeCell ref="AB1765:AB1767"/>
    <mergeCell ref="AB1768:AB1769"/>
    <mergeCell ref="AB1770:AB1772"/>
    <mergeCell ref="AB1790:AB1791"/>
    <mergeCell ref="AB1792:AB1793"/>
    <mergeCell ref="AB1794:AB1795"/>
    <mergeCell ref="AB1796:AB1798"/>
    <mergeCell ref="AB1801:AB1802"/>
    <mergeCell ref="AB1803:AB1804"/>
    <mergeCell ref="AB1813:AB1814"/>
    <mergeCell ref="AB1822:AB1823"/>
    <mergeCell ref="AB1824:AB1825"/>
    <mergeCell ref="AB1826:AB1828"/>
    <mergeCell ref="AB1829:AB1830"/>
    <mergeCell ref="AB1843:AB1844"/>
    <mergeCell ref="AB1849:AB1850"/>
    <mergeCell ref="AB1855:AB1856"/>
    <mergeCell ref="AB1857:AB1858"/>
    <mergeCell ref="AB1862:AB1863"/>
    <mergeCell ref="AB1864:AB1865"/>
    <mergeCell ref="AB1866:AB1867"/>
    <mergeCell ref="AB1874:AB1875"/>
    <mergeCell ref="AB1879:AB1881"/>
    <mergeCell ref="AB1888:AB1889"/>
    <mergeCell ref="AB1895:AB1896"/>
    <mergeCell ref="AB1899:AB1900"/>
    <mergeCell ref="AB1904:AB1905"/>
    <mergeCell ref="AB1909:AB1910"/>
    <mergeCell ref="AB1911:AB1912"/>
    <mergeCell ref="AB1925:AB1926"/>
    <mergeCell ref="AB1929:AB1930"/>
    <mergeCell ref="AB1931:AB1932"/>
    <mergeCell ref="AB1934:AB1935"/>
    <mergeCell ref="AB1938:AB1939"/>
    <mergeCell ref="AB1941:AB1942"/>
    <mergeCell ref="AB1953:AB1954"/>
    <mergeCell ref="AB1957:AB1958"/>
    <mergeCell ref="AB1960:AB1961"/>
    <mergeCell ref="AB1967:AB1970"/>
    <mergeCell ref="AB1971:AB1973"/>
    <mergeCell ref="AB1974:AB1975"/>
    <mergeCell ref="AB1980:AB1982"/>
    <mergeCell ref="AB1983:AB1984"/>
    <mergeCell ref="AB1988:AB1989"/>
    <mergeCell ref="AB1992:AB1994"/>
    <mergeCell ref="AB1995:AB1996"/>
    <mergeCell ref="AB1997:AB1998"/>
    <mergeCell ref="AB2001:AB2002"/>
    <mergeCell ref="AB2005:AB2007"/>
    <mergeCell ref="AB2008:AB2011"/>
    <mergeCell ref="AB2013:AB2014"/>
    <mergeCell ref="AB2020:AB2021"/>
    <mergeCell ref="AB2031:AB2032"/>
    <mergeCell ref="AB2039:AB2040"/>
    <mergeCell ref="AB2043:AB2044"/>
    <mergeCell ref="AB2046:AB2048"/>
    <mergeCell ref="AB2050:AB2052"/>
    <mergeCell ref="AB2054:AB2055"/>
    <mergeCell ref="AB2057:AB2058"/>
    <mergeCell ref="AB2110:AB2111"/>
    <mergeCell ref="AB2116:AB2118"/>
    <mergeCell ref="AB2120:AB2121"/>
    <mergeCell ref="AB2126:AB2128"/>
    <mergeCell ref="AB2131:AB2133"/>
    <mergeCell ref="AB2136:AB2137"/>
    <mergeCell ref="AB2138:AB2140"/>
    <mergeCell ref="AB2142:AB2144"/>
    <mergeCell ref="AB2149:AB2150"/>
    <mergeCell ref="A2:AB3"/>
  </mergeCells>
  <dataValidations count="10">
    <dataValidation type="textLength" operator="equal" allowBlank="1" showInputMessage="1" showErrorMessage="1" sqref="F64 F66:F76 F78:F79" errorStyle="warning">
      <formula1>19</formula1>
    </dataValidation>
    <dataValidation type="list" allowBlank="1" showInputMessage="1" showErrorMessage="1" sqref="U64 U2114 U2117 P2124 P2144 U2145 U2147 K1077:K1078 K1085:K1087 Q2110:Q2151 U710:U848 U855:U1084 U2110:U2111 U2119:U2121 U2126:U2127 U2131:U2133 U2135:U2138 U2140:U2141 U2150:U2151 AA890:AA907">
      <formula1>"是,否"</formula1>
    </dataValidation>
    <dataValidation allowBlank="1" showInputMessage="1" showErrorMessage="1" sqref="I157"/>
    <dataValidation type="list" allowBlank="1" showInputMessage="1" showErrorMessage="1" sqref="M765 M710:M761 M770:M815 M818:M843 M855:M880 M890:M906 M908:M944 M947:M955 M957:M968 M970:M987 M989:M993 M995:M1062">
      <formula1>"跨县,跨省"</formula1>
    </dataValidation>
    <dataValidation type="list" allowBlank="1" showInputMessage="1" showErrorMessage="1" sqref="G897 G2147 G710:G789 G791:G893 G901:G903 G908:G1062">
      <formula1>"脱贫户,未消除风险监测户"</formula1>
    </dataValidation>
    <dataValidation type="list" allowBlank="1" showInputMessage="1" sqref="J1077" errorStyle="information">
      <formula1>"经营实体就业,临时务工就业,光伏复合项目就业"</formula1>
    </dataValidation>
    <dataValidation type="list" allowBlank="1" showInputMessage="1" showErrorMessage="1" sqref="G2110:G2146 G2148:G2151">
      <formula1>"脱贫户,为消除风险监测户"</formula1>
    </dataValidation>
    <dataValidation allowBlank="1" showInputMessage="1" sqref="J1078:J1081"/>
    <dataValidation type="list" allowBlank="1" showInputMessage="1" showErrorMessage="1" sqref="J1085:J1087 J1716:J1718">
      <formula1>"经营实体就业,临时务工就业,光伏复合项目就业"</formula1>
    </dataValidation>
    <dataValidation type="list" allowBlank="1" showInputMessage="1" showErrorMessage="1" sqref="M2110:M2151">
      <formula1>"跨省,跨县"</formula1>
    </dataValidation>
  </dataValidations>
  <pageMargins left="0.700694444444445" right="0.700694444444445" top="0.751388888888889" bottom="0.751388888888889" header="0.297916666666667" footer="0.297916666666667"/>
  <pageSetup paperSize="9" scale="47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30" sqref="G30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  o t h e r U s e r P e r m i s s i o n = " v i s i b l e " > < a r r U s e r I d   t i t l e = " :S�W1 "   r a n g e C r e a t o r = " "   o t h e r s A c c e s s P e r m i s s i o n = " e d i t " / > < a r r U s e r I d   t i t l e = " :S�W1 _ 3 _ 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5 _ 1 "   r a n g e C r e a t o r = " "   o t h e r s A c c e s s P e r m i s s i o n = " e d i t " / > < a r r U s e r I d   t i t l e = " :S�W1 _ 4 "   r a n g e C r e a t o r = " "   o t h e r s A c c e s s P e r m i s s i o n = " e d i t " / > < a r r U s e r I d   t i t l e = " :S�W1 _ 2 4 _ 1 "   r a n g e C r e a t o r = " "   o t h e r s A c c e s s P e r m i s s i o n = " e d i t " / > < a r r U s e r I d   t i t l e = " :S�W1 _ 4 _ 2 "   r a n g e C r e a t o r = " "   o t h e r s A c c e s s P e r m i s s i o n = " e d i t " / > < a r r U s e r I d   t i t l e = " :S�W1 _ 1 9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6 _ 1 "   r a n g e C r e a t o r = " "   o t h e r s A c c e s s P e r m i s s i o n = " e d i t " / > < a r r U s e r I d   t i t l e = " :S�W1 _ 2 5 "   r a n g e C r e a t o r = " "   o t h e r s A c c e s s P e r m i s s i o n = " e d i t " / > < a r r U s e r I d   t i t l e = " :S�W1 _ 4 _ 3 _ 1 "   r a n g e C r e a t o r = " "   o t h e r s A c c e s s P e r m i s s i o n = " e d i t " / > < a r r U s e r I d   t i t l e = " :S�W1 _ 7 "   r a n g e C r e a t o r = " "   o t h e r s A c c e s s P e r m i s s i o n = " e d i t " / > < a r r U s e r I d   t i t l e = " :S�W1 _ 4 _ 4 _ 1 "   r a n g e C r e a t o r = " "   o t h e r s A c c e s s P e r m i s s i o n = " e d i t " / > < a r r U s e r I d   t i t l e = " :S�W1 _ 2 7 "   r a n g e C r e a t o r = " "   o t h e r s A c c e s s P e r m i s s i o n = " e d i t " / > < a r r U s e r I d   t i t l e = " :S�W1 _ 8 _ 1 "   r a n g e C r e a t o r = " "   o t h e r s A c c e s s P e r m i s s i o n = " e d i t " / > < a r r U s e r I d   t i t l e = " :S�W1 _ 9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4 2 "   r a n g e C r e a t o r = " "   o t h e r s A c c e s s P e r m i s s i o n = " e d i t " / > < a r r U s e r I d   t i t l e = " :S�W1 _ 9 _ 1 _ 1 "   r a n g e C r e a t o r = " "   o t h e r s A c c e s s P e r m i s s i o n = " e d i t " / > < a r r U s e r I d   t i t l e = " :S�W1 _ 8 _ 1 _ 1 "   r a n g e C r e a t o r = " "   o t h e r s A c c e s s P e r m i s s i o n = " e d i t " / > < a r r U s e r I d   t i t l e = " :S�W1 _ 9 _ 2 _ 1 "   r a n g e C r e a t o r = " "   o t h e r s A c c e s s P e r m i s s i o n = " e d i t " / > < a r r U s e r I d   t i t l e = " :S�W1 _ 9 _ 3 "   r a n g e C r e a t o r = " "   o t h e r s A c c e s s P e r m i s s i o n = " e d i t " / > < a r r U s e r I d   t i t l e = " :S�W1 _ 9 _ 4 _ 1 "   r a n g e C r e a t o r = " "   o t h e r s A c c e s s P e r m i s s i o n = " e d i t " / > < a r r U s e r I d   t i t l e = " :S�W1 _ 1 2 "   r a n g e C r e a t o r = " "   o t h e r s A c c e s s P e r m i s s i o n = " e d i t " / > < a r r U s e r I d   t i t l e = " :S�W1 _ 1 3 _ 1 "   r a n g e C r e a t o r = " "   o t h e r s A c c e s s P e r m i s s i o n = " e d i t " / > < a r r U s e r I d   t i t l e = " :S�W1 _ 1 5 "   r a n g e C r e a t o r = " "   o t h e r s A c c e s s P e r m i s s i o n = " e d i t " / > < a r r U s e r I d   t i t l e = " :S�W1 _ 3 2 _ 1 "   r a n g e C r e a t o r = " "   o t h e r s A c c e s s P e r m i s s i o n = " e d i t " / > < a r r U s e r I d   t i t l e = " :S�W1 _ 9 _ 3 _ 1 "   r a n g e C r e a t o r = " "   o t h e r s A c c e s s P e r m i s s i o n = " e d i t " / > < a r r U s e r I d   t i t l e = " :S�W1 _ 1 8 _ 1 "   r a n g e C r e a t o r = " "   o t h e r s A c c e s s P e r m i s s i o n = " e d i t " / > < a r r U s e r I d   t i t l e = " :S�W1 _ 9 _ 3 _ 2 "   r a n g e C r e a t o r = " "   o t h e r s A c c e s s P e r m i s s i o n = " e d i t " / > < a r r U s e r I d   t i t l e = " :S�W1 _ 9 _ 5 _ 1 "   r a n g e C r e a t o r = " "   o t h e r s A c c e s s P e r m i s s i o n = " e d i t " / > < a r r U s e r I d   t i t l e = " :S�W1 _ 1 4 "   r a n g e C r e a t o r = " "   o t h e r s A c c e s s P e r m i s s i o n = " e d i t " / > < a r r U s e r I d   t i t l e = " :S�W1 _ 1 1 _ 1 _ 1 "   r a n g e C r e a t o r = " "   o t h e r s A c c e s s P e r m i s s i o n = " e d i t " / > < a r r U s e r I d   t i t l e = " :S�W1 _ 1 1 _ 2 "   r a n g e C r e a t o r = " "   o t h e r s A c c e s s P e r m i s s i o n = " e d i t " / > < a r r U s e r I d   t i t l e = " :S�W1 _ 1 6 _ 1 "   r a n g e C r e a t o r = " "   o t h e r s A c c e s s P e r m i s s i o n = " e d i t " / > < a r r U s e r I d   t i t l e = " :S�W1 _ 1 1 _ 3 "   r a n g e C r e a t o r = " "   o t h e r s A c c e s s P e r m i s s i o n = " e d i t " / > < a r r U s e r I d   t i t l e = " :S�W1 _ 1 4 _ 1 _ 1 "   r a n g e C r e a t o r = " "   o t h e r s A c c e s s P e r m i s s i o n = " e d i t " / > < a r r U s e r I d   t i t l e = " :S�W1 _ 1 1 _ 3 _ 1 "   r a n g e C r e a t o r = " "   o t h e r s A c c e s s P e r m i s s i o n = " e d i t " / > < / r a n g e L i s t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宿命</cp:lastModifiedBy>
  <dcterms:created xsi:type="dcterms:W3CDTF">2023-05-12T11:15:00Z</dcterms:created>
  <dcterms:modified xsi:type="dcterms:W3CDTF">2025-03-03T09:32:53Z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74ED2D08EEA4435093CE6C3F2990C9B2_12</vt:lpwstr>
  </property>
</Properties>
</file>