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  (自治区植被恢复费)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<sst xmlns="http://schemas.openxmlformats.org/spreadsheetml/2006/main" count="32" uniqueCount="27">
  <si>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附件3</t>
  </si>
  <si>
    <t>沙坡头区2020年营造林工程检查验收及资金兑付汇总表（自治区植被恢复费）</t>
  </si>
  <si>
    <t>沙坡头区</t>
  </si>
  <si>
    <t>单位：亩、元</t>
  </si>
  <si>
    <t>单位</t>
  </si>
  <si>
    <t>资金合计</t>
  </si>
  <si>
    <t>面积总计</t>
  </si>
  <si>
    <t>乔木林</t>
  </si>
  <si>
    <t>项目管理费用</t>
  </si>
  <si>
    <t>绿网提升</t>
  </si>
  <si>
    <t>小计</t>
  </si>
  <si>
    <t>农田林网</t>
  </si>
  <si>
    <t>村庄绿化</t>
  </si>
  <si>
    <t>面积</t>
  </si>
  <si>
    <t>资金</t>
  </si>
  <si>
    <t>合计</t>
  </si>
  <si>
    <t>宣和镇</t>
  </si>
  <si>
    <t>东园镇</t>
  </si>
  <si>
    <t>迎水桥镇</t>
  </si>
  <si>
    <t>兴仁镇</t>
  </si>
  <si>
    <t>香山乡</t>
  </si>
  <si>
    <t>常乐镇</t>
  </si>
  <si>
    <t>镇罗镇</t>
  </si>
  <si>
    <t>柔远镇</t>
  </si>
  <si>
    <t>永康镇</t>
  </si>
  <si>
    <t>林技中心</t>
  </si>
  <si>
    <t>说明：自治区资金200万元。自治区直接补助标准1960/亩（绿网提升）；剩余间接管理费用800元。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</si>
</sst>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;[Red]0.0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20"/>
      <name val="黑体"/>
      <family val="3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5" fillId="0" borderId="0">
      <alignment vertical="center"/>
      <protection/>
    </xf>
    <xf numFmtId="0" fontId="26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25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8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0" borderId="0">
      <alignment vertical="center"/>
      <protection/>
    </xf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65" applyFont="1" applyFill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1" fillId="0" borderId="0" xfId="65" applyFont="1" applyFill="1" applyBorder="1" applyAlignment="1">
      <alignment horizontal="left" vertical="center" wrapText="1"/>
      <protection/>
    </xf>
    <xf numFmtId="0" fontId="1" fillId="0" borderId="0" xfId="65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5" applyFont="1" applyFill="1" applyBorder="1" applyAlignment="1">
      <alignment horizontal="center" vertical="center" wrapText="1"/>
      <protection/>
    </xf>
    <xf numFmtId="176" fontId="8" fillId="0" borderId="9" xfId="65" applyNumberFormat="1" applyFont="1" applyFill="1" applyBorder="1" applyAlignment="1">
      <alignment horizontal="center" vertical="center" wrapText="1"/>
      <protection/>
    </xf>
    <xf numFmtId="0" fontId="9" fillId="0" borderId="9" xfId="65" applyFont="1" applyFill="1" applyBorder="1" applyAlignment="1">
      <alignment horizontal="center" vertical="center" wrapText="1"/>
      <protection/>
    </xf>
    <xf numFmtId="177" fontId="8" fillId="0" borderId="9" xfId="65" applyNumberFormat="1" applyFont="1" applyFill="1" applyBorder="1" applyAlignment="1">
      <alignment horizontal="center" vertical="center" wrapText="1"/>
      <protection/>
    </xf>
    <xf numFmtId="177" fontId="10" fillId="0" borderId="9" xfId="65" applyNumberFormat="1" applyFont="1" applyFill="1" applyBorder="1" applyAlignment="1">
      <alignment horizontal="center" vertical="center" wrapText="1"/>
      <protection/>
    </xf>
    <xf numFmtId="177" fontId="10" fillId="0" borderId="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" fillId="0" borderId="0" xfId="65" applyFont="1" applyFill="1" applyAlignment="1">
      <alignment horizontal="left" vertical="center" wrapText="1"/>
      <protection/>
    </xf>
    <xf numFmtId="0" fontId="1" fillId="0" borderId="0" xfId="65" applyFont="1" applyFill="1" applyAlignment="1">
      <alignment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10" fillId="0" borderId="9" xfId="66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8 2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1_Sheet4" xfId="66"/>
    <cellStyle name="常规_永康经济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showZeros="0" tabSelected="1" zoomScaleSheetLayoutView="100" workbookViewId="0" topLeftCell="A1">
      <selection activeCell="N19" sqref="N19"/>
    </sheetView>
  </sheetViews>
  <sheetFormatPr defaultColWidth="9.00390625" defaultRowHeight="13.5"/>
  <cols>
    <col min="1" max="1" width="11.875" style="5" customWidth="1"/>
    <col min="2" max="3" width="12.625" style="5" customWidth="1"/>
    <col min="4" max="9" width="14.00390625" style="5" customWidth="1"/>
    <col min="10" max="10" width="15.50390625" style="5" customWidth="1"/>
    <col min="11" max="242" width="9.00390625" style="5" customWidth="1"/>
  </cols>
  <sheetData>
    <row r="1" spans="1:2" ht="18.75">
      <c r="A1" s="6" t="s">
        <v>0</v>
      </c>
      <c r="B1" s="7"/>
    </row>
    <row r="2" spans="1:10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9" ht="3" customHeight="1">
      <c r="A3" s="9"/>
      <c r="B3" s="9"/>
      <c r="C3" s="9"/>
      <c r="D3" s="9"/>
      <c r="E3" s="9"/>
      <c r="F3" s="9"/>
      <c r="G3" s="9"/>
      <c r="H3" s="9"/>
      <c r="I3" s="9"/>
    </row>
    <row r="4" spans="1:10" ht="15" customHeight="1">
      <c r="A4" s="10" t="s">
        <v>2</v>
      </c>
      <c r="B4" s="10"/>
      <c r="C4" s="10"/>
      <c r="D4" s="10"/>
      <c r="E4" s="10"/>
      <c r="F4" s="10"/>
      <c r="G4" s="10"/>
      <c r="H4" s="10"/>
      <c r="I4" s="21"/>
      <c r="J4" s="5" t="s">
        <v>3</v>
      </c>
    </row>
    <row r="5" spans="1:9" ht="4.5" customHeight="1">
      <c r="A5" s="11"/>
      <c r="B5" s="11"/>
      <c r="C5" s="11"/>
      <c r="D5" s="11"/>
      <c r="E5" s="11"/>
      <c r="F5" s="11"/>
      <c r="G5" s="11"/>
      <c r="H5" s="11"/>
      <c r="I5" s="22"/>
    </row>
    <row r="6" spans="1:10" ht="20.25" customHeight="1">
      <c r="A6" s="12" t="s">
        <v>4</v>
      </c>
      <c r="B6" s="12" t="s">
        <v>5</v>
      </c>
      <c r="C6" s="12" t="s">
        <v>6</v>
      </c>
      <c r="D6" s="13" t="s">
        <v>7</v>
      </c>
      <c r="E6" s="13"/>
      <c r="F6" s="13"/>
      <c r="G6" s="13"/>
      <c r="H6" s="13"/>
      <c r="I6" s="13"/>
      <c r="J6" s="13" t="s">
        <v>8</v>
      </c>
    </row>
    <row r="7" spans="1:10" ht="18" customHeight="1">
      <c r="A7" s="12"/>
      <c r="B7" s="12"/>
      <c r="C7" s="12"/>
      <c r="D7" s="13" t="s">
        <v>9</v>
      </c>
      <c r="E7" s="13"/>
      <c r="F7" s="13"/>
      <c r="G7" s="13"/>
      <c r="H7" s="13"/>
      <c r="I7" s="13"/>
      <c r="J7" s="13"/>
    </row>
    <row r="8" spans="1:10" s="1" customFormat="1" ht="18" customHeight="1">
      <c r="A8" s="12"/>
      <c r="B8" s="12"/>
      <c r="C8" s="12"/>
      <c r="D8" s="12" t="s">
        <v>10</v>
      </c>
      <c r="E8" s="12"/>
      <c r="F8" s="12" t="s">
        <v>11</v>
      </c>
      <c r="G8" s="12"/>
      <c r="H8" s="12" t="s">
        <v>12</v>
      </c>
      <c r="I8" s="12"/>
      <c r="J8" s="13"/>
    </row>
    <row r="9" spans="1:11" s="2" customFormat="1" ht="18" customHeight="1">
      <c r="A9" s="12"/>
      <c r="B9" s="12"/>
      <c r="C9" s="12"/>
      <c r="D9" s="12" t="s">
        <v>13</v>
      </c>
      <c r="E9" s="12" t="s">
        <v>14</v>
      </c>
      <c r="F9" s="12" t="s">
        <v>13</v>
      </c>
      <c r="G9" s="12" t="s">
        <v>14</v>
      </c>
      <c r="H9" s="12" t="s">
        <v>13</v>
      </c>
      <c r="I9" s="12" t="s">
        <v>14</v>
      </c>
      <c r="J9" s="23" t="s">
        <v>14</v>
      </c>
      <c r="K9" s="24"/>
    </row>
    <row r="10" spans="1:10" s="3" customFormat="1" ht="24" customHeight="1">
      <c r="A10" s="14" t="s">
        <v>15</v>
      </c>
      <c r="B10" s="14">
        <f>SUM(B11:B20)</f>
        <v>2000000</v>
      </c>
      <c r="C10" s="14">
        <f aca="true" t="shared" si="0" ref="C10:J10">SUM(C11:C20)</f>
        <v>1020.0000000000001</v>
      </c>
      <c r="D10" s="14">
        <f t="shared" si="0"/>
        <v>1020.0000000000001</v>
      </c>
      <c r="E10" s="14">
        <f t="shared" si="0"/>
        <v>1999200</v>
      </c>
      <c r="F10" s="14">
        <f t="shared" si="0"/>
        <v>749.7</v>
      </c>
      <c r="G10" s="14">
        <f t="shared" si="0"/>
        <v>1469412</v>
      </c>
      <c r="H10" s="14">
        <f t="shared" si="0"/>
        <v>270.3</v>
      </c>
      <c r="I10" s="14">
        <f t="shared" si="0"/>
        <v>529788</v>
      </c>
      <c r="J10" s="14">
        <f t="shared" si="0"/>
        <v>800</v>
      </c>
    </row>
    <row r="11" spans="1:10" s="4" customFormat="1" ht="24" customHeight="1">
      <c r="A11" s="15" t="s">
        <v>16</v>
      </c>
      <c r="B11" s="14">
        <f aca="true" t="shared" si="1" ref="B11:B20">E11+J11</f>
        <v>656992</v>
      </c>
      <c r="C11" s="16">
        <f aca="true" t="shared" si="2" ref="C11:C20">D11</f>
        <v>335.2</v>
      </c>
      <c r="D11" s="17">
        <f aca="true" t="shared" si="3" ref="D11:D20">F11+H11</f>
        <v>335.2</v>
      </c>
      <c r="E11" s="17">
        <f aca="true" t="shared" si="4" ref="E11:E19">G11+I11</f>
        <v>656992</v>
      </c>
      <c r="F11" s="17">
        <v>284.8</v>
      </c>
      <c r="G11" s="17">
        <f aca="true" t="shared" si="5" ref="G11:G20">F11*1960</f>
        <v>558208</v>
      </c>
      <c r="H11" s="17">
        <v>50.4</v>
      </c>
      <c r="I11" s="17">
        <f aca="true" t="shared" si="6" ref="I11:I20">H11*1960</f>
        <v>98784</v>
      </c>
      <c r="J11" s="25"/>
    </row>
    <row r="12" spans="1:10" ht="24" customHeight="1">
      <c r="A12" s="15" t="s">
        <v>17</v>
      </c>
      <c r="B12" s="14">
        <f t="shared" si="1"/>
        <v>327516</v>
      </c>
      <c r="C12" s="16">
        <f t="shared" si="2"/>
        <v>167.10000000000002</v>
      </c>
      <c r="D12" s="17">
        <f t="shared" si="3"/>
        <v>167.10000000000002</v>
      </c>
      <c r="E12" s="17">
        <f t="shared" si="4"/>
        <v>327516</v>
      </c>
      <c r="F12" s="17">
        <v>116.4</v>
      </c>
      <c r="G12" s="17">
        <f t="shared" si="5"/>
        <v>228144</v>
      </c>
      <c r="H12" s="17">
        <v>50.7</v>
      </c>
      <c r="I12" s="17">
        <f t="shared" si="6"/>
        <v>99372</v>
      </c>
      <c r="J12" s="25"/>
    </row>
    <row r="13" spans="1:10" s="4" customFormat="1" ht="24" customHeight="1">
      <c r="A13" s="15" t="s">
        <v>18</v>
      </c>
      <c r="B13" s="14">
        <f t="shared" si="1"/>
        <v>254996</v>
      </c>
      <c r="C13" s="16">
        <f t="shared" si="2"/>
        <v>130.1</v>
      </c>
      <c r="D13" s="17">
        <f t="shared" si="3"/>
        <v>130.1</v>
      </c>
      <c r="E13" s="17">
        <f t="shared" si="4"/>
        <v>254996</v>
      </c>
      <c r="F13" s="17">
        <v>72.1</v>
      </c>
      <c r="G13" s="17">
        <f t="shared" si="5"/>
        <v>141316</v>
      </c>
      <c r="H13" s="17">
        <v>58</v>
      </c>
      <c r="I13" s="17">
        <f t="shared" si="6"/>
        <v>113680</v>
      </c>
      <c r="J13" s="25"/>
    </row>
    <row r="14" spans="1:10" s="4" customFormat="1" ht="24" customHeight="1">
      <c r="A14" s="15" t="s">
        <v>19</v>
      </c>
      <c r="B14" s="14">
        <f t="shared" si="1"/>
        <v>211092</v>
      </c>
      <c r="C14" s="16">
        <f t="shared" si="2"/>
        <v>107.7</v>
      </c>
      <c r="D14" s="17">
        <f t="shared" si="3"/>
        <v>107.7</v>
      </c>
      <c r="E14" s="17">
        <f t="shared" si="4"/>
        <v>211092</v>
      </c>
      <c r="F14" s="17">
        <v>92.5</v>
      </c>
      <c r="G14" s="17">
        <f t="shared" si="5"/>
        <v>181300</v>
      </c>
      <c r="H14" s="17">
        <v>15.2</v>
      </c>
      <c r="I14" s="17">
        <f t="shared" si="6"/>
        <v>29792</v>
      </c>
      <c r="J14" s="25"/>
    </row>
    <row r="15" spans="1:10" s="4" customFormat="1" ht="24" customHeight="1">
      <c r="A15" s="15" t="s">
        <v>20</v>
      </c>
      <c r="B15" s="14">
        <f t="shared" si="1"/>
        <v>190316</v>
      </c>
      <c r="C15" s="16">
        <f t="shared" si="2"/>
        <v>97.1</v>
      </c>
      <c r="D15" s="17">
        <f t="shared" si="3"/>
        <v>97.1</v>
      </c>
      <c r="E15" s="17">
        <f t="shared" si="4"/>
        <v>190316</v>
      </c>
      <c r="F15" s="17">
        <v>56.9</v>
      </c>
      <c r="G15" s="17">
        <f t="shared" si="5"/>
        <v>111524</v>
      </c>
      <c r="H15" s="17">
        <v>40.2</v>
      </c>
      <c r="I15" s="17">
        <f t="shared" si="6"/>
        <v>78792</v>
      </c>
      <c r="J15" s="25"/>
    </row>
    <row r="16" spans="1:10" s="4" customFormat="1" ht="24" customHeight="1">
      <c r="A16" s="15" t="s">
        <v>21</v>
      </c>
      <c r="B16" s="14">
        <f t="shared" si="1"/>
        <v>143080</v>
      </c>
      <c r="C16" s="16">
        <f t="shared" si="2"/>
        <v>73</v>
      </c>
      <c r="D16" s="17">
        <f t="shared" si="3"/>
        <v>73</v>
      </c>
      <c r="E16" s="17">
        <f t="shared" si="4"/>
        <v>143080</v>
      </c>
      <c r="F16" s="17">
        <v>50.1</v>
      </c>
      <c r="G16" s="17">
        <f t="shared" si="5"/>
        <v>98196</v>
      </c>
      <c r="H16" s="17">
        <v>22.9</v>
      </c>
      <c r="I16" s="17">
        <f t="shared" si="6"/>
        <v>44884</v>
      </c>
      <c r="J16" s="25"/>
    </row>
    <row r="17" spans="1:10" s="4" customFormat="1" ht="24" customHeight="1">
      <c r="A17" s="15" t="s">
        <v>22</v>
      </c>
      <c r="B17" s="14">
        <f t="shared" si="1"/>
        <v>95060</v>
      </c>
      <c r="C17" s="16">
        <f t="shared" si="2"/>
        <v>48.5</v>
      </c>
      <c r="D17" s="17">
        <f t="shared" si="3"/>
        <v>48.5</v>
      </c>
      <c r="E17" s="17">
        <f t="shared" si="4"/>
        <v>95060</v>
      </c>
      <c r="F17" s="17">
        <v>44</v>
      </c>
      <c r="G17" s="17">
        <f t="shared" si="5"/>
        <v>86240</v>
      </c>
      <c r="H17" s="17">
        <v>4.5</v>
      </c>
      <c r="I17" s="17">
        <f t="shared" si="6"/>
        <v>8820</v>
      </c>
      <c r="J17" s="25"/>
    </row>
    <row r="18" spans="1:10" s="4" customFormat="1" ht="24" customHeight="1">
      <c r="A18" s="15" t="s">
        <v>23</v>
      </c>
      <c r="B18" s="14">
        <f t="shared" si="1"/>
        <v>77812</v>
      </c>
      <c r="C18" s="16">
        <f t="shared" si="2"/>
        <v>39.7</v>
      </c>
      <c r="D18" s="17">
        <f t="shared" si="3"/>
        <v>39.7</v>
      </c>
      <c r="E18" s="17">
        <f t="shared" si="4"/>
        <v>77812</v>
      </c>
      <c r="F18" s="17">
        <v>11.3</v>
      </c>
      <c r="G18" s="17">
        <f t="shared" si="5"/>
        <v>22148</v>
      </c>
      <c r="H18" s="17">
        <v>28.4</v>
      </c>
      <c r="I18" s="17">
        <f t="shared" si="6"/>
        <v>55664</v>
      </c>
      <c r="J18" s="25"/>
    </row>
    <row r="19" spans="1:10" s="4" customFormat="1" ht="24" customHeight="1">
      <c r="A19" s="15" t="s">
        <v>24</v>
      </c>
      <c r="B19" s="14">
        <f t="shared" si="1"/>
        <v>42336</v>
      </c>
      <c r="C19" s="16">
        <f t="shared" si="2"/>
        <v>21.6</v>
      </c>
      <c r="D19" s="17">
        <f t="shared" si="3"/>
        <v>21.6</v>
      </c>
      <c r="E19" s="17">
        <f t="shared" si="4"/>
        <v>42336</v>
      </c>
      <c r="F19" s="17">
        <v>21.6</v>
      </c>
      <c r="G19" s="17">
        <f t="shared" si="5"/>
        <v>42336</v>
      </c>
      <c r="H19" s="17"/>
      <c r="I19" s="17">
        <f t="shared" si="6"/>
        <v>0</v>
      </c>
      <c r="J19" s="25"/>
    </row>
    <row r="20" spans="1:10" ht="24" customHeight="1">
      <c r="A20" s="15" t="s">
        <v>25</v>
      </c>
      <c r="B20" s="14">
        <f t="shared" si="1"/>
        <v>800</v>
      </c>
      <c r="C20" s="16">
        <f t="shared" si="2"/>
        <v>0</v>
      </c>
      <c r="D20" s="17">
        <f t="shared" si="3"/>
        <v>0</v>
      </c>
      <c r="E20" s="17"/>
      <c r="F20" s="18"/>
      <c r="G20" s="17">
        <f t="shared" si="5"/>
        <v>0</v>
      </c>
      <c r="H20" s="18"/>
      <c r="I20" s="17">
        <f t="shared" si="6"/>
        <v>0</v>
      </c>
      <c r="J20" s="25">
        <v>800</v>
      </c>
    </row>
    <row r="21" spans="1:256" s="5" customFormat="1" ht="32.25" customHeight="1">
      <c r="A21" s="19" t="s">
        <v>26</v>
      </c>
      <c r="B21" s="19"/>
      <c r="C21" s="19"/>
      <c r="D21" s="19"/>
      <c r="E21" s="19"/>
      <c r="F21" s="19"/>
      <c r="G21" s="19"/>
      <c r="H21" s="19"/>
      <c r="I21" s="19"/>
      <c r="J21" s="19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42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</row>
  </sheetData>
  <sheetProtection/>
  <mergeCells count="12">
    <mergeCell ref="A2:J2"/>
    <mergeCell ref="A4:C4"/>
    <mergeCell ref="D6:I6"/>
    <mergeCell ref="D7:I7"/>
    <mergeCell ref="D8:E8"/>
    <mergeCell ref="F8:G8"/>
    <mergeCell ref="H8:I8"/>
    <mergeCell ref="A21:J21"/>
    <mergeCell ref="A6:A9"/>
    <mergeCell ref="B6:B9"/>
    <mergeCell ref="C6:C9"/>
    <mergeCell ref="J6:J8"/>
  </mergeCells>
  <printOptions/>
  <pageMargins left="0.4722222222222222" right="0.07847222222222222" top="0.9840277777777777" bottom="0.2361111111111111" header="0.5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吴怡然妈妈</cp:lastModifiedBy>
  <cp:lastPrinted>2019-11-28T03:11:59Z</cp:lastPrinted>
  <dcterms:created xsi:type="dcterms:W3CDTF">2019-11-20T01:51:00Z</dcterms:created>
  <dcterms:modified xsi:type="dcterms:W3CDTF">2020-11-19T02:35:46Z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