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465" activeTab="0"/>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<sst xmlns="http://schemas.openxmlformats.org/spreadsheetml/2006/main" count="652" uniqueCount="307">
  <si>
    <t xml:space="preserve">   附件2</t>
  </si>
  <si>
    <t>沙坡头区2022年一季度计划开工项目表</t>
  </si>
  <si>
    <t>单位：万元</t>
  </si>
  <si>
    <t>序号</t>
  </si>
  <si>
    <t>项目名称</t>
  </si>
  <si>
    <t>投资
方式</t>
  </si>
  <si>
    <t>建设性质</t>
  </si>
  <si>
    <t>项目所在地</t>
  </si>
  <si>
    <t>建设规模及内容</t>
  </si>
  <si>
    <t>计划总投资</t>
  </si>
  <si>
    <t>2021年完成投资</t>
  </si>
  <si>
    <t>2022年
计划投资</t>
  </si>
  <si>
    <t>2022年计划建设内容</t>
  </si>
  <si>
    <t>2022年开复工时间</t>
  </si>
  <si>
    <t>实施单位</t>
  </si>
  <si>
    <t>主管部门</t>
  </si>
  <si>
    <t>包抓区级
领导</t>
  </si>
  <si>
    <t>备注</t>
  </si>
  <si>
    <t>合计（64个）</t>
  </si>
  <si>
    <t>一、政府投资项目（37个）</t>
  </si>
  <si>
    <t>（一）第一产业项目（7个）</t>
  </si>
  <si>
    <t>1、农业项目（6个）</t>
  </si>
  <si>
    <r>
      <rPr>
        <sz val="11"/>
        <rFont val="宋体"/>
        <family val="2"/>
      </rPr>
      <t>沙坡头区移民区</t>
    </r>
    <r>
      <rPr>
        <sz val="11"/>
        <rFont val="Times New Roman"/>
        <family val="2"/>
      </rPr>
      <t>2022</t>
    </r>
    <r>
      <rPr>
        <sz val="11"/>
        <rFont val="宋体"/>
        <family val="2"/>
      </rPr>
      <t>年肉牛出户入园基础设施以工代赈项目</t>
    </r>
  </si>
  <si>
    <r>
      <rPr>
        <sz val="11"/>
        <color theme="1"/>
        <rFont val="宋体"/>
        <family val="2"/>
      </rPr>
      <t>政府</t>
    </r>
    <r>
      <rPr>
        <sz val="11"/>
        <color theme="1"/>
        <rFont val="Times New Roman"/>
        <family val="2"/>
      </rPr>
      <t xml:space="preserve">
</t>
    </r>
    <r>
      <rPr>
        <sz val="11"/>
        <color theme="1"/>
        <rFont val="宋体"/>
        <family val="2"/>
      </rPr>
      <t>投资</t>
    </r>
  </si>
  <si>
    <t>新建</t>
  </si>
  <si>
    <r>
      <rPr>
        <sz val="11"/>
        <rFont val="宋体"/>
        <family val="2"/>
      </rPr>
      <t>宣和镇</t>
    </r>
    <r>
      <rPr>
        <sz val="11"/>
        <rFont val="Times New Roman"/>
        <family val="2"/>
      </rPr>
      <t xml:space="preserve">
</t>
    </r>
    <r>
      <rPr>
        <sz val="11"/>
        <rFont val="宋体"/>
        <family val="2"/>
      </rPr>
      <t>常乐镇</t>
    </r>
  </si>
  <si>
    <t>扩建饲草棚2000平方米，扩建青贮储存池2000立方米，改建犊牛舍3600平方米，铺设PVC输水管34公里。</t>
  </si>
  <si>
    <t>中卫市鑫沙建设有限公司</t>
  </si>
  <si>
    <t>区发改局</t>
  </si>
  <si>
    <t>张振宇</t>
  </si>
  <si>
    <t>沙坡头区康乐移民区万头肉牛养殖项目</t>
  </si>
  <si>
    <t>常乐镇
康乐村</t>
  </si>
  <si>
    <r>
      <rPr>
        <sz val="11"/>
        <rFont val="宋体"/>
        <family val="2"/>
      </rPr>
      <t>新建基础母牛牛舍</t>
    </r>
    <r>
      <rPr>
        <sz val="11"/>
        <rFont val="Times New Roman"/>
        <family val="2"/>
      </rPr>
      <t>5</t>
    </r>
    <r>
      <rPr>
        <sz val="11"/>
        <rFont val="宋体"/>
        <family val="2"/>
      </rPr>
      <t>栋，青储池</t>
    </r>
    <r>
      <rPr>
        <sz val="11"/>
        <rFont val="Times New Roman"/>
        <family val="2"/>
      </rPr>
      <t>5</t>
    </r>
    <r>
      <rPr>
        <sz val="11"/>
        <rFont val="宋体"/>
        <family val="2"/>
      </rPr>
      <t>个，草料棚</t>
    </r>
    <r>
      <rPr>
        <sz val="11"/>
        <rFont val="Times New Roman"/>
        <family val="2"/>
      </rPr>
      <t>1</t>
    </r>
    <r>
      <rPr>
        <sz val="11"/>
        <rFont val="宋体"/>
        <family val="2"/>
      </rPr>
      <t>座，管理房</t>
    </r>
    <r>
      <rPr>
        <sz val="11"/>
        <rFont val="Times New Roman"/>
        <family val="2"/>
      </rPr>
      <t>300</t>
    </r>
    <r>
      <rPr>
        <sz val="11"/>
        <rFont val="宋体"/>
        <family val="2"/>
      </rPr>
      <t>平方米。</t>
    </r>
  </si>
  <si>
    <t>区乡村振兴局</t>
  </si>
  <si>
    <t>张振宇
梁清江</t>
  </si>
  <si>
    <t>★
重点项目</t>
  </si>
  <si>
    <t>常乐镇海乐村肉牛养殖园区改扩建项目</t>
  </si>
  <si>
    <t>常乐镇
海乐村</t>
  </si>
  <si>
    <r>
      <rPr>
        <sz val="11"/>
        <rFont val="宋体"/>
        <family val="2"/>
      </rPr>
      <t>改造肉牛养殖棚</t>
    </r>
    <r>
      <rPr>
        <sz val="11"/>
        <rFont val="Times New Roman"/>
        <family val="2"/>
      </rPr>
      <t>5</t>
    </r>
    <r>
      <rPr>
        <sz val="11"/>
        <rFont val="宋体"/>
        <family val="2"/>
      </rPr>
      <t>座，新建双面养殖棚4个，新建青储池</t>
    </r>
    <r>
      <rPr>
        <sz val="11"/>
        <rFont val="Times New Roman"/>
        <family val="2"/>
      </rPr>
      <t>15</t>
    </r>
    <r>
      <rPr>
        <sz val="11"/>
        <rFont val="宋体"/>
        <family val="2"/>
      </rPr>
      <t>个。</t>
    </r>
  </si>
  <si>
    <t>改造肉牛养殖棚5座，新建双面养殖棚4个，新建青储池15个。</t>
  </si>
  <si>
    <t>常乐镇</t>
  </si>
  <si>
    <t>常乐镇海乐村新建肉羊养殖场项目</t>
  </si>
  <si>
    <r>
      <rPr>
        <sz val="11"/>
        <rFont val="宋体"/>
        <family val="2"/>
      </rPr>
      <t>新建肉羊养殖场</t>
    </r>
    <r>
      <rPr>
        <sz val="11"/>
        <rFont val="Times New Roman"/>
        <family val="2"/>
      </rPr>
      <t>1</t>
    </r>
    <r>
      <rPr>
        <sz val="11"/>
        <rFont val="宋体"/>
        <family val="2"/>
      </rPr>
      <t>个，干草棚和精料棚各</t>
    </r>
    <r>
      <rPr>
        <sz val="11"/>
        <rFont val="Times New Roman"/>
        <family val="2"/>
      </rPr>
      <t>1</t>
    </r>
    <r>
      <rPr>
        <sz val="11"/>
        <rFont val="宋体"/>
        <family val="2"/>
      </rPr>
      <t>间，消防水池及管网，配套管理用房及附属设施。</t>
    </r>
  </si>
  <si>
    <t>中部干旱带生态修复兴仁、香山高标准农田建设项目</t>
  </si>
  <si>
    <r>
      <rPr>
        <sz val="11"/>
        <rFont val="宋体"/>
        <family val="2"/>
      </rPr>
      <t>香山乡</t>
    </r>
    <r>
      <rPr>
        <sz val="11"/>
        <rFont val="Times New Roman"/>
        <family val="2"/>
      </rPr>
      <t xml:space="preserve">
</t>
    </r>
    <r>
      <rPr>
        <sz val="11"/>
        <rFont val="宋体"/>
        <family val="2"/>
      </rPr>
      <t>兴仁镇</t>
    </r>
  </si>
  <si>
    <r>
      <rPr>
        <sz val="11"/>
        <rFont val="宋体"/>
        <family val="2"/>
      </rPr>
      <t>在香山乡红圈村，兴仁镇兴仁、高庄、王团、西里等村建设规模</t>
    </r>
    <r>
      <rPr>
        <sz val="11"/>
        <rFont val="Times New Roman"/>
        <family val="2"/>
      </rPr>
      <t>10</t>
    </r>
    <r>
      <rPr>
        <sz val="11"/>
        <rFont val="宋体"/>
        <family val="2"/>
      </rPr>
      <t>万亩的高标准农田，新建过滤器房、泵房、铺设地埋</t>
    </r>
    <r>
      <rPr>
        <sz val="11"/>
        <rFont val="Times New Roman"/>
        <family val="2"/>
      </rPr>
      <t>PE</t>
    </r>
    <r>
      <rPr>
        <sz val="11"/>
        <rFont val="宋体"/>
        <family val="2"/>
      </rPr>
      <t>管、配套建筑物、铺设生产路等。</t>
    </r>
  </si>
  <si>
    <t>区农业农村局</t>
  </si>
  <si>
    <t>孙家骥
马立明</t>
  </si>
  <si>
    <t>沙坡头区永康镇彩达村苹果交易市场建设项目</t>
  </si>
  <si>
    <t>永康镇双达村</t>
  </si>
  <si>
    <r>
      <rPr>
        <sz val="11"/>
        <rFont val="宋体"/>
        <family val="2"/>
      </rPr>
      <t>拆除双达村老村部，硬化场地</t>
    </r>
    <r>
      <rPr>
        <sz val="11"/>
        <rFont val="Times New Roman"/>
        <family val="2"/>
      </rPr>
      <t>6000</t>
    </r>
    <r>
      <rPr>
        <sz val="11"/>
        <rFont val="宋体"/>
        <family val="2"/>
      </rPr>
      <t>平方米，建设钢机构交易大棚</t>
    </r>
    <r>
      <rPr>
        <sz val="11"/>
        <rFont val="Times New Roman"/>
        <family val="2"/>
      </rPr>
      <t>2</t>
    </r>
    <r>
      <rPr>
        <sz val="11"/>
        <rFont val="宋体"/>
        <family val="2"/>
      </rPr>
      <t>栋，新建冷库</t>
    </r>
    <r>
      <rPr>
        <sz val="11"/>
        <rFont val="Times New Roman"/>
        <family val="2"/>
      </rPr>
      <t>1</t>
    </r>
    <r>
      <rPr>
        <sz val="11"/>
        <rFont val="宋体"/>
        <family val="2"/>
      </rPr>
      <t>栋，配套</t>
    </r>
    <r>
      <rPr>
        <sz val="11"/>
        <rFont val="Times New Roman"/>
        <family val="2"/>
      </rPr>
      <t>100</t>
    </r>
    <r>
      <rPr>
        <sz val="11"/>
        <rFont val="宋体"/>
        <family val="2"/>
      </rPr>
      <t>吨磅秤</t>
    </r>
    <r>
      <rPr>
        <sz val="11"/>
        <rFont val="Times New Roman"/>
        <family val="2"/>
      </rPr>
      <t>1</t>
    </r>
    <r>
      <rPr>
        <sz val="11"/>
        <rFont val="宋体"/>
        <family val="2"/>
      </rPr>
      <t>个及管理用附属设施。</t>
    </r>
  </si>
  <si>
    <t>永康镇</t>
  </si>
  <si>
    <r>
      <rPr>
        <sz val="11"/>
        <rFont val="宋体"/>
        <family val="2"/>
      </rPr>
      <t>区乡村振兴局</t>
    </r>
    <r>
      <rPr>
        <sz val="11"/>
        <rFont val="Times New Roman"/>
        <family val="2"/>
      </rPr>
      <t xml:space="preserve">   </t>
    </r>
  </si>
  <si>
    <t>彭小沛</t>
  </si>
  <si>
    <t>2、林业生态及建设用地增减挂钩项目（1个）</t>
  </si>
  <si>
    <t>乌玛高速公路绿化项目（东段）</t>
  </si>
  <si>
    <t>镇罗镇
东园镇</t>
  </si>
  <si>
    <r>
      <rPr>
        <sz val="11"/>
        <rFont val="宋体"/>
        <family val="2"/>
      </rPr>
      <t>起点为乌玛高速镇罗与中宁交界处，终点为乌玛高速与宁钢大道交汇处，总长</t>
    </r>
    <r>
      <rPr>
        <sz val="11"/>
        <rFont val="Times New Roman"/>
        <family val="2"/>
      </rPr>
      <t>21</t>
    </r>
    <r>
      <rPr>
        <sz val="11"/>
        <rFont val="宋体"/>
        <family val="2"/>
      </rPr>
      <t>公里，选用国槐、刺槐、白榆、樟子松等树种对乌玛高速两侧进行绿化美化。</t>
    </r>
  </si>
  <si>
    <t>区自然资源局</t>
  </si>
  <si>
    <r>
      <rPr>
        <sz val="11"/>
        <color theme="1"/>
        <rFont val="宋体"/>
        <family val="2"/>
      </rPr>
      <t>王文忠</t>
    </r>
    <r>
      <rPr>
        <sz val="11"/>
        <color theme="1"/>
        <rFont val="Times New Roman"/>
        <family val="2"/>
      </rPr>
      <t xml:space="preserve">
</t>
    </r>
    <r>
      <rPr>
        <sz val="11"/>
        <color theme="1"/>
        <rFont val="宋体"/>
        <family val="2"/>
      </rPr>
      <t>何建忠</t>
    </r>
  </si>
  <si>
    <t>（二）第三产业项目（30个）</t>
  </si>
  <si>
    <t>1、基础设施项目（10个）</t>
  </si>
  <si>
    <r>
      <rPr>
        <sz val="11"/>
        <rFont val="宋体"/>
        <family val="2"/>
      </rPr>
      <t>沙坡头区</t>
    </r>
    <r>
      <rPr>
        <sz val="11"/>
        <rFont val="Times New Roman"/>
        <family val="2"/>
      </rPr>
      <t>2021</t>
    </r>
    <r>
      <rPr>
        <sz val="11"/>
        <rFont val="宋体"/>
        <family val="2"/>
      </rPr>
      <t>年保障性安居工程老旧小区改造</t>
    </r>
  </si>
  <si>
    <t>续建</t>
  </si>
  <si>
    <t>文昌镇</t>
  </si>
  <si>
    <t>对4个老旧小区61300平方米进行配套基础设施改造，新建民族巷社区服务站，建筑面积1843平方米。</t>
  </si>
  <si>
    <t>区住建和交通局</t>
  </si>
  <si>
    <t>张振宇
张艳霞</t>
  </si>
  <si>
    <t>城市基础设施改造项目</t>
  </si>
  <si>
    <r>
      <rPr>
        <sz val="11"/>
        <rFont val="宋体"/>
        <family val="2"/>
      </rPr>
      <t>滨河镇</t>
    </r>
    <r>
      <rPr>
        <sz val="11"/>
        <rFont val="Times New Roman"/>
        <family val="2"/>
      </rPr>
      <t xml:space="preserve">
</t>
    </r>
    <r>
      <rPr>
        <sz val="11"/>
        <rFont val="宋体"/>
        <family val="2"/>
      </rPr>
      <t>文昌镇</t>
    </r>
  </si>
  <si>
    <t>对沙坡头区城区鼓楼东西街、中央南大道南侧等城市道路人行道进行改造，并对五环广场、红太阳广场等广场公园地砖、路缘石等基础设施进行更换改造。</t>
  </si>
  <si>
    <t>区城市公用事业管理所</t>
  </si>
  <si>
    <t>区综合执法局</t>
  </si>
  <si>
    <t>李华锋
高怀雷</t>
  </si>
  <si>
    <t>沙坡头区东园7村农田基础设施配套项目</t>
  </si>
  <si>
    <t>东园镇</t>
  </si>
  <si>
    <r>
      <rPr>
        <sz val="11"/>
        <rFont val="宋体"/>
        <family val="2"/>
      </rPr>
      <t>砌护</t>
    </r>
    <r>
      <rPr>
        <sz val="11"/>
        <rFont val="Times New Roman"/>
        <family val="2"/>
      </rPr>
      <t>D80</t>
    </r>
    <r>
      <rPr>
        <sz val="11"/>
        <rFont val="宋体"/>
        <family val="2"/>
      </rPr>
      <t>渠道</t>
    </r>
    <r>
      <rPr>
        <sz val="11"/>
        <rFont val="Times New Roman"/>
        <family val="2"/>
      </rPr>
      <t>2.7</t>
    </r>
    <r>
      <rPr>
        <sz val="11"/>
        <rFont val="宋体"/>
        <family val="2"/>
      </rPr>
      <t>千米，砌护</t>
    </r>
    <r>
      <rPr>
        <sz val="11"/>
        <rFont val="Times New Roman"/>
        <family val="2"/>
      </rPr>
      <t>D60</t>
    </r>
    <r>
      <rPr>
        <sz val="11"/>
        <rFont val="宋体"/>
        <family val="2"/>
      </rPr>
      <t>渠道</t>
    </r>
    <r>
      <rPr>
        <sz val="11"/>
        <rFont val="Times New Roman"/>
        <family val="2"/>
      </rPr>
      <t>1.01</t>
    </r>
    <r>
      <rPr>
        <sz val="11"/>
        <rFont val="宋体"/>
        <family val="2"/>
      </rPr>
      <t>千米，砌护</t>
    </r>
    <r>
      <rPr>
        <sz val="11"/>
        <rFont val="Times New Roman"/>
        <family val="2"/>
      </rPr>
      <t>D50</t>
    </r>
    <r>
      <rPr>
        <sz val="11"/>
        <rFont val="宋体"/>
        <family val="2"/>
      </rPr>
      <t>渠道</t>
    </r>
    <r>
      <rPr>
        <sz val="11"/>
        <rFont val="Times New Roman"/>
        <family val="2"/>
      </rPr>
      <t>6.36</t>
    </r>
    <r>
      <rPr>
        <sz val="11"/>
        <rFont val="宋体"/>
        <family val="2"/>
      </rPr>
      <t>千米，砌护</t>
    </r>
    <r>
      <rPr>
        <sz val="11"/>
        <rFont val="Times New Roman"/>
        <family val="2"/>
      </rPr>
      <t>D40</t>
    </r>
    <r>
      <rPr>
        <sz val="11"/>
        <rFont val="宋体"/>
        <family val="2"/>
      </rPr>
      <t>渠道</t>
    </r>
    <r>
      <rPr>
        <sz val="11"/>
        <rFont val="Times New Roman"/>
        <family val="2"/>
      </rPr>
      <t>13.4</t>
    </r>
    <r>
      <rPr>
        <sz val="11"/>
        <rFont val="宋体"/>
        <family val="2"/>
      </rPr>
      <t>千米，配套路涵</t>
    </r>
    <r>
      <rPr>
        <sz val="11"/>
        <rFont val="Times New Roman"/>
        <family val="2"/>
      </rPr>
      <t>80</t>
    </r>
    <r>
      <rPr>
        <sz val="11"/>
        <rFont val="宋体"/>
        <family val="2"/>
      </rPr>
      <t>座，新建泵房</t>
    </r>
    <r>
      <rPr>
        <sz val="11"/>
        <rFont val="Times New Roman"/>
        <family val="2"/>
      </rPr>
      <t>1</t>
    </r>
    <r>
      <rPr>
        <sz val="11"/>
        <rFont val="宋体"/>
        <family val="2"/>
      </rPr>
      <t>座。</t>
    </r>
  </si>
  <si>
    <r>
      <rPr>
        <sz val="11"/>
        <rFont val="宋体"/>
        <family val="2"/>
      </rPr>
      <t>砌护</t>
    </r>
    <r>
      <rPr>
        <sz val="11"/>
        <rFont val="Times New Roman"/>
        <family val="2"/>
      </rPr>
      <t>D80</t>
    </r>
    <r>
      <rPr>
        <sz val="11"/>
        <rFont val="宋体"/>
        <family val="2"/>
      </rPr>
      <t>渠道</t>
    </r>
    <r>
      <rPr>
        <sz val="11"/>
        <rFont val="Times New Roman"/>
        <family val="2"/>
      </rPr>
      <t>2.7</t>
    </r>
    <r>
      <rPr>
        <sz val="11"/>
        <rFont val="宋体"/>
        <family val="2"/>
      </rPr>
      <t>千米，砌护</t>
    </r>
    <r>
      <rPr>
        <sz val="11"/>
        <rFont val="Times New Roman"/>
        <family val="2"/>
      </rPr>
      <t>D60</t>
    </r>
    <r>
      <rPr>
        <sz val="11"/>
        <rFont val="宋体"/>
        <family val="2"/>
      </rPr>
      <t>渠道</t>
    </r>
    <r>
      <rPr>
        <sz val="11"/>
        <rFont val="Times New Roman"/>
        <family val="2"/>
      </rPr>
      <t>1.01</t>
    </r>
    <r>
      <rPr>
        <sz val="11"/>
        <rFont val="宋体"/>
        <family val="2"/>
      </rPr>
      <t>千米，砌护</t>
    </r>
    <r>
      <rPr>
        <sz val="11"/>
        <rFont val="Times New Roman"/>
        <family val="2"/>
      </rPr>
      <t>D50</t>
    </r>
    <r>
      <rPr>
        <sz val="11"/>
        <rFont val="宋体"/>
        <family val="2"/>
      </rPr>
      <t>渠道</t>
    </r>
    <r>
      <rPr>
        <sz val="11"/>
        <rFont val="Times New Roman"/>
        <family val="2"/>
      </rPr>
      <t>6.36</t>
    </r>
    <r>
      <rPr>
        <sz val="11"/>
        <rFont val="宋体"/>
        <family val="2"/>
      </rPr>
      <t>千米，砌护</t>
    </r>
    <r>
      <rPr>
        <sz val="11"/>
        <rFont val="Times New Roman"/>
        <family val="2"/>
      </rPr>
      <t>D40</t>
    </r>
    <r>
      <rPr>
        <sz val="11"/>
        <rFont val="宋体"/>
        <family val="2"/>
      </rPr>
      <t>渠道</t>
    </r>
    <r>
      <rPr>
        <sz val="11"/>
        <rFont val="Times New Roman"/>
        <family val="2"/>
      </rPr>
      <t>13.4</t>
    </r>
    <r>
      <rPr>
        <sz val="11"/>
        <rFont val="宋体"/>
        <family val="2"/>
      </rPr>
      <t>千米，配套路涵</t>
    </r>
    <r>
      <rPr>
        <sz val="11"/>
        <rFont val="Times New Roman"/>
        <family val="2"/>
      </rPr>
      <t>40</t>
    </r>
    <r>
      <rPr>
        <sz val="11"/>
        <rFont val="宋体"/>
        <family val="2"/>
      </rPr>
      <t>座，新建泵房</t>
    </r>
    <r>
      <rPr>
        <sz val="11"/>
        <rFont val="Times New Roman"/>
        <family val="2"/>
      </rPr>
      <t>1</t>
    </r>
    <r>
      <rPr>
        <sz val="11"/>
        <rFont val="宋体"/>
        <family val="2"/>
      </rPr>
      <t>座。</t>
    </r>
  </si>
  <si>
    <t>沈红菊</t>
  </si>
  <si>
    <t>沙坡头区常乐镇康乐村巷道拆违整治项目（二期）</t>
  </si>
  <si>
    <t>对康乐村巷道进行绿化改造，砌筑毛石护坡和道路铺装等。</t>
  </si>
  <si>
    <t>沙坡头区兴仁镇团结村旧梯田提升改造项目</t>
  </si>
  <si>
    <t>兴仁镇
团结村</t>
  </si>
  <si>
    <r>
      <rPr>
        <sz val="11"/>
        <rFont val="宋体"/>
        <family val="2"/>
      </rPr>
      <t>平整和施肥改良梯田</t>
    </r>
    <r>
      <rPr>
        <sz val="11"/>
        <rFont val="Times New Roman"/>
        <family val="2"/>
      </rPr>
      <t>1700</t>
    </r>
    <r>
      <rPr>
        <sz val="11"/>
        <rFont val="宋体"/>
        <family val="2"/>
      </rPr>
      <t>亩，铺设各类排水管道</t>
    </r>
    <r>
      <rPr>
        <sz val="11"/>
        <rFont val="Times New Roman"/>
        <family val="2"/>
      </rPr>
      <t>20.2</t>
    </r>
    <r>
      <rPr>
        <sz val="11"/>
        <rFont val="宋体"/>
        <family val="2"/>
      </rPr>
      <t>千米，新建阀井</t>
    </r>
    <r>
      <rPr>
        <sz val="11"/>
        <rFont val="Times New Roman"/>
        <family val="2"/>
      </rPr>
      <t>61</t>
    </r>
    <r>
      <rPr>
        <sz val="11"/>
        <rFont val="宋体"/>
        <family val="2"/>
      </rPr>
      <t>座。</t>
    </r>
  </si>
  <si>
    <t>平整和施肥改良梯田1700亩，铺设各类排水管道20.2千米，新建阀井61座。</t>
  </si>
  <si>
    <t>兴仁镇</t>
  </si>
  <si>
    <t>韩进军</t>
  </si>
  <si>
    <t>常乐镇思乐村环境综合整治项目</t>
  </si>
  <si>
    <r>
      <rPr>
        <sz val="11"/>
        <rFont val="宋体"/>
        <family val="2"/>
      </rPr>
      <t>常乐镇</t>
    </r>
    <r>
      <rPr>
        <sz val="11"/>
        <rFont val="Times New Roman"/>
        <family val="2"/>
      </rPr>
      <t xml:space="preserve">
</t>
    </r>
    <r>
      <rPr>
        <sz val="11"/>
        <rFont val="宋体"/>
        <family val="2"/>
      </rPr>
      <t>思乐村</t>
    </r>
    <r>
      <rPr>
        <sz val="11"/>
        <rFont val="Times New Roman"/>
        <family val="2"/>
      </rPr>
      <t xml:space="preserve">
</t>
    </r>
  </si>
  <si>
    <t>思乐村巷道绿化带整治、原有绿化带与农户院落毛石护坡、农户入户道路硬化、硬化路两侧新做压花路面并铺设道牙;拆除旱厕:拆除思乐村原有砖砌旱厕722个。</t>
  </si>
  <si>
    <t>常乐镇海乐村环境综合整治项目</t>
  </si>
  <si>
    <r>
      <rPr>
        <sz val="11"/>
        <rFont val="宋体"/>
        <family val="2"/>
      </rPr>
      <t>常乐镇</t>
    </r>
    <r>
      <rPr>
        <sz val="11"/>
        <rFont val="Times New Roman"/>
        <family val="2"/>
      </rPr>
      <t xml:space="preserve">
</t>
    </r>
    <r>
      <rPr>
        <sz val="11"/>
        <rFont val="宋体"/>
        <family val="2"/>
      </rPr>
      <t>海乐村</t>
    </r>
  </si>
  <si>
    <t>海乐村巷道绿化带整治、原有绿化带与农户院落毛石护坡、硬化路两侧采用压花混凝土路面并铺设道牙;入庄路铺设沥青混凝土1千米;停车场地硬化4000平方米。拆除旱厕:拆除海乐村原有砖砌旱厕340个。</t>
  </si>
  <si>
    <t>宣和镇兴海村环境综合整治项目</t>
  </si>
  <si>
    <r>
      <rPr>
        <sz val="11"/>
        <rFont val="宋体"/>
        <family val="2"/>
      </rPr>
      <t>宣和镇</t>
    </r>
    <r>
      <rPr>
        <sz val="11"/>
        <rFont val="Times New Roman"/>
        <family val="2"/>
      </rPr>
      <t xml:space="preserve">
</t>
    </r>
    <r>
      <rPr>
        <sz val="11"/>
        <rFont val="宋体"/>
        <family val="2"/>
      </rPr>
      <t>兴海村</t>
    </r>
  </si>
  <si>
    <t>兴海村巷道绿化带整治、原有绿化带与农户院落毛石护坡、硬化路两侧面包砖铺装并铺设道牙;清三堆:清理兴海村房前屋后“三堆”(粪便堆、杂物堆、柴草堆);拆除违章建筑:拆除兴海村违法占用宅基地以外建设的建筑。</t>
  </si>
  <si>
    <t>宣和镇</t>
  </si>
  <si>
    <t>彭小沛
武建国</t>
  </si>
  <si>
    <t>宣和镇海和村环境综合整治项目（二期）</t>
  </si>
  <si>
    <r>
      <rPr>
        <sz val="11"/>
        <rFont val="宋体"/>
        <family val="2"/>
      </rPr>
      <t>宣和镇</t>
    </r>
    <r>
      <rPr>
        <sz val="11"/>
        <rFont val="Times New Roman"/>
        <family val="2"/>
      </rPr>
      <t xml:space="preserve">
</t>
    </r>
    <r>
      <rPr>
        <sz val="11"/>
        <rFont val="宋体"/>
        <family val="2"/>
      </rPr>
      <t>海和村</t>
    </r>
  </si>
  <si>
    <t>海和村巷道绿化带整治、原有绿化带与农户院落毛石护坡、硬化路两侧面包砖铺装并铺设道牙;拆除旱厕:拆除海和村原有砖砌旱厕228个;清三堆及环境整治:清理海和村房前屋后“三堆”(粪便堆、杂物堆、柴草堆);拆除违章建筑:拆除海和村违法占用宅基地以外建设的建筑。</t>
  </si>
  <si>
    <t>兴仁镇团结村环境综合整治项目</t>
  </si>
  <si>
    <t>巷道绿化带整治、原有绿化带与农户院落做毛石护坡、硬化路侧做压花路面及矮墙或铺设道牙；清三堆:清理团结村房前屋后“三堆”(粪便堆、杂物堆、柴草堆)；拆除违章建筑及旱厕:拆除违法占用宅基地以外建设的建筑。</t>
  </si>
  <si>
    <t xml:space="preserve">区乡村振兴局   </t>
  </si>
  <si>
    <t>2、清洁能源项目（1个）</t>
  </si>
  <si>
    <r>
      <rPr>
        <sz val="11"/>
        <rFont val="宋体"/>
        <family val="2"/>
      </rPr>
      <t>沙坡头区</t>
    </r>
    <r>
      <rPr>
        <sz val="11"/>
        <rFont val="Times New Roman"/>
        <family val="2"/>
      </rPr>
      <t>2021</t>
    </r>
    <r>
      <rPr>
        <sz val="11"/>
        <rFont val="宋体"/>
        <family val="2"/>
      </rPr>
      <t>年度无集中供热区域煤改电（清洁取暖）试点示范项目</t>
    </r>
  </si>
  <si>
    <t>政府
投资
+
社会
投资</t>
  </si>
  <si>
    <r>
      <rPr>
        <sz val="11"/>
        <rFont val="宋体"/>
        <family val="2"/>
      </rPr>
      <t>各有关</t>
    </r>
    <r>
      <rPr>
        <sz val="11"/>
        <rFont val="Times New Roman"/>
        <family val="2"/>
      </rPr>
      <t xml:space="preserve">
</t>
    </r>
    <r>
      <rPr>
        <sz val="11"/>
        <rFont val="宋体"/>
        <family val="2"/>
      </rPr>
      <t>乡镇</t>
    </r>
  </si>
  <si>
    <t>公共建筑采暖改造总面积96875平方米。</t>
  </si>
  <si>
    <t>公共建筑采暖改造涉总面积50000平方米。</t>
  </si>
  <si>
    <t>3、水利项目（6个）</t>
  </si>
  <si>
    <t>沙坡头区南山台子灌区现代化生态灌区建设项目</t>
  </si>
  <si>
    <t>宣和镇
永康镇</t>
  </si>
  <si>
    <t>对沙坡头区南山台扬水灌区及香山兴仁地区已建高效节灌进行改造提升，实现水肥一体化和控制计量自动化，促进农业节水增收；灌区节制闸、支斗渠口配套测控一体化闸门设备；信息化配套；盐碱地改良、土地整理、生态治理措施等提升灌区现代化水平。</t>
  </si>
  <si>
    <t>对沙坡头区南山台子灌区对已建高效节灌进行改造提升，配套灌区节制闸、支斗渠口配套测控一体化闸门设备；配套信息化、盐碱地改良、土地整理、生态治理措施等提升灌区现代化水平。</t>
  </si>
  <si>
    <t>区水务局</t>
  </si>
  <si>
    <t>马立明
马晓东</t>
  </si>
  <si>
    <t>沙坡头区水系连通及水美乡村建设试点县项目</t>
  </si>
  <si>
    <r>
      <rPr>
        <sz val="11"/>
        <rFont val="宋体"/>
        <family val="2"/>
      </rPr>
      <t>柔远镇</t>
    </r>
    <r>
      <rPr>
        <sz val="11"/>
        <rFont val="Times New Roman"/>
        <family val="2"/>
      </rPr>
      <t xml:space="preserve">
</t>
    </r>
    <r>
      <rPr>
        <sz val="11"/>
        <rFont val="宋体"/>
        <family val="2"/>
      </rPr>
      <t>镇罗镇</t>
    </r>
  </si>
  <si>
    <t>治理第四排水沟（S201省道至跃进渠段长12.15千米）、河沿沟（莫楼人工湿地至跃进渠段8.14千米）、滨河路北侧边沟（S201省道至第一排水沟段长21.53千米）和孟家河沟（河沟村退水闸至入黄口段2.85千米）4条沟道，总治理长度44.67千米。</t>
  </si>
  <si>
    <t>沙坡头区中沟下段治理项目</t>
  </si>
  <si>
    <t>沟道清淤及砌护7.58千米，改造建筑物100座，砂砾石路面整修7.4千米。</t>
  </si>
  <si>
    <t>中卫市沙坡头区宣和、永康畜牧产业园区供水工程</t>
  </si>
  <si>
    <t>政府
投资</t>
  </si>
  <si>
    <r>
      <rPr>
        <sz val="11"/>
        <rFont val="宋体"/>
        <family val="2"/>
      </rPr>
      <t>宣和镇</t>
    </r>
    <r>
      <rPr>
        <sz val="11"/>
        <rFont val="Times New Roman"/>
        <family val="2"/>
      </rPr>
      <t xml:space="preserve">
</t>
    </r>
    <r>
      <rPr>
        <sz val="11"/>
        <rFont val="宋体"/>
        <family val="2"/>
      </rPr>
      <t>永康镇</t>
    </r>
  </si>
  <si>
    <t>供水骨干管网工程DN700钢管8.5千米，供水泵站一座：日处理能力2万立方米净化水厂座：15万立方米蓄水池一座：配水加压泵站1座，3千米设各级配水管网73千米；自动化设备一套。</t>
  </si>
  <si>
    <t>沙坡头区宣和镇喜沟村高效节水灌溉示范项目蓄水池及首部建设工程</t>
  </si>
  <si>
    <t>宣和镇
喜沟村</t>
  </si>
  <si>
    <t>新建30万方蓄水池1座、新建泵站2座，建筑面积1634平方米和248平方米。新建DN1200的引水钢管69米，配套测控一体化进水口闸门1座，配套双孔测控一体化节制闸1座。D60U型渠拆除及恢复250米。</t>
  </si>
  <si>
    <t>沙坡头区康乐移民区供水设施提升改造工程</t>
  </si>
  <si>
    <r>
      <rPr>
        <sz val="11"/>
        <rFont val="宋体"/>
        <family val="2"/>
      </rPr>
      <t>新建蓄水池</t>
    </r>
    <r>
      <rPr>
        <sz val="11"/>
        <rFont val="Times New Roman"/>
        <family val="2"/>
      </rPr>
      <t>2</t>
    </r>
    <r>
      <rPr>
        <sz val="11"/>
        <rFont val="宋体"/>
        <family val="2"/>
      </rPr>
      <t>座，建设规模为</t>
    </r>
    <r>
      <rPr>
        <sz val="11"/>
        <rFont val="Times New Roman"/>
        <family val="2"/>
      </rPr>
      <t>5</t>
    </r>
    <r>
      <rPr>
        <sz val="11"/>
        <rFont val="宋体"/>
        <family val="2"/>
      </rPr>
      <t>万立方米和</t>
    </r>
    <r>
      <rPr>
        <sz val="11"/>
        <rFont val="Times New Roman"/>
        <family val="2"/>
      </rPr>
      <t>2</t>
    </r>
    <r>
      <rPr>
        <sz val="11"/>
        <rFont val="宋体"/>
        <family val="2"/>
      </rPr>
      <t>万立方米；新建集雨池</t>
    </r>
    <r>
      <rPr>
        <sz val="11"/>
        <rFont val="Times New Roman"/>
        <family val="2"/>
      </rPr>
      <t>3</t>
    </r>
    <r>
      <rPr>
        <sz val="11"/>
        <rFont val="宋体"/>
        <family val="2"/>
      </rPr>
      <t>座及其他配套设施。</t>
    </r>
  </si>
  <si>
    <t>4、生态环保项目（4个）</t>
  </si>
  <si>
    <t>沙坡头区宣和镇宣和村集污管网项目</t>
  </si>
  <si>
    <r>
      <rPr>
        <sz val="11"/>
        <rFont val="宋体"/>
        <family val="2"/>
      </rPr>
      <t>宣和镇</t>
    </r>
    <r>
      <rPr>
        <sz val="11"/>
        <rFont val="Times New Roman"/>
        <family val="2"/>
      </rPr>
      <t xml:space="preserve">
</t>
    </r>
    <r>
      <rPr>
        <sz val="11"/>
        <rFont val="宋体"/>
        <family val="2"/>
      </rPr>
      <t>宣和村</t>
    </r>
  </si>
  <si>
    <r>
      <rPr>
        <sz val="11"/>
        <rFont val="宋体"/>
        <family val="2"/>
      </rPr>
      <t>敷设各类管道</t>
    </r>
    <r>
      <rPr>
        <sz val="11"/>
        <rFont val="Times New Roman"/>
        <family val="2"/>
      </rPr>
      <t>7</t>
    </r>
    <r>
      <rPr>
        <sz val="11"/>
        <rFont val="宋体"/>
        <family val="2"/>
      </rPr>
      <t>公里，建设检查井</t>
    </r>
    <r>
      <rPr>
        <sz val="11"/>
        <rFont val="Times New Roman"/>
        <family val="2"/>
      </rPr>
      <t>357</t>
    </r>
    <r>
      <rPr>
        <sz val="11"/>
        <rFont val="宋体"/>
        <family val="2"/>
      </rPr>
      <t>个及其他集污配套设施。</t>
    </r>
  </si>
  <si>
    <t>区生态环境分局</t>
  </si>
  <si>
    <t>张冠华
王文忠</t>
  </si>
  <si>
    <t>中卫市沙坡头区海乐村、思乐村污水管网及污水处理站项目</t>
  </si>
  <si>
    <t>常乐镇
海乐村
思乐村</t>
  </si>
  <si>
    <t>入户支管铺设（不含旱厕改造），污水管网建设及污水处理设施建设。</t>
  </si>
  <si>
    <t>沙坡头区城市环卫市场化服务项目</t>
  </si>
  <si>
    <t>将城区道路、公园清扫保洁，垃圾中转站和垃圾收管理运，公共厕所保洁与管理，水域保洁、补水，路灯和亮化管理及维护，市政设施维护维修，城市道路喷雾，应急保障等9项工作，通过政府购买服务方式，交由第三方专业公司运营管理。购买垃圾车等。</t>
  </si>
  <si>
    <t>李华锋
张永花</t>
  </si>
  <si>
    <t>沙坡头区农村环卫市场化服务项目</t>
  </si>
  <si>
    <r>
      <rPr>
        <sz val="11"/>
        <rFont val="宋体"/>
        <family val="2"/>
      </rPr>
      <t>将沙坡头区</t>
    </r>
    <r>
      <rPr>
        <sz val="11"/>
        <rFont val="Times New Roman"/>
        <family val="2"/>
      </rPr>
      <t>151</t>
    </r>
    <r>
      <rPr>
        <sz val="11"/>
        <rFont val="宋体"/>
        <family val="2"/>
      </rPr>
      <t>个农村行政村环卫保洁工作，通过政府购买服务方式，交由第三方专业公司运营管理，购买垃圾车，新建垃圾中转站等。</t>
    </r>
  </si>
  <si>
    <t>各乡镇</t>
  </si>
  <si>
    <t>5、社会民生项目（9个）</t>
  </si>
  <si>
    <t>（1）教育项目（4个）</t>
  </si>
  <si>
    <t>中卫市第十三小学建设项目</t>
  </si>
  <si>
    <t>柔远镇</t>
  </si>
  <si>
    <r>
      <rPr>
        <sz val="11"/>
        <rFont val="宋体"/>
        <family val="2"/>
      </rPr>
      <t>建设综合楼</t>
    </r>
    <r>
      <rPr>
        <sz val="11"/>
        <rFont val="Times New Roman"/>
        <family val="2"/>
      </rPr>
      <t>2</t>
    </r>
    <r>
      <rPr>
        <sz val="11"/>
        <rFont val="宋体"/>
        <family val="2"/>
      </rPr>
      <t>栋，教学楼</t>
    </r>
    <r>
      <rPr>
        <sz val="11"/>
        <rFont val="Times New Roman"/>
        <family val="2"/>
      </rPr>
      <t>3</t>
    </r>
    <r>
      <rPr>
        <sz val="11"/>
        <rFont val="宋体"/>
        <family val="2"/>
      </rPr>
      <t>栋，配套建设消防水泵房等附属设施。</t>
    </r>
  </si>
  <si>
    <r>
      <rPr>
        <sz val="11"/>
        <rFont val="宋体"/>
        <family val="2"/>
      </rPr>
      <t>完成</t>
    </r>
    <r>
      <rPr>
        <sz val="11"/>
        <rFont val="Times New Roman"/>
        <family val="2"/>
      </rPr>
      <t>1</t>
    </r>
    <r>
      <rPr>
        <sz val="11"/>
        <rFont val="宋体"/>
        <family val="2"/>
      </rPr>
      <t>、</t>
    </r>
    <r>
      <rPr>
        <sz val="11"/>
        <rFont val="Times New Roman"/>
        <family val="2"/>
      </rPr>
      <t>2</t>
    </r>
    <r>
      <rPr>
        <sz val="11"/>
        <rFont val="宋体"/>
        <family val="2"/>
      </rPr>
      <t>、</t>
    </r>
    <r>
      <rPr>
        <sz val="11"/>
        <rFont val="Times New Roman"/>
        <family val="2"/>
      </rPr>
      <t>3</t>
    </r>
    <r>
      <rPr>
        <sz val="11"/>
        <rFont val="宋体"/>
        <family val="2"/>
      </rPr>
      <t>号教学楼建设，</t>
    </r>
    <r>
      <rPr>
        <sz val="11"/>
        <rFont val="Times New Roman"/>
        <family val="2"/>
      </rPr>
      <t>1</t>
    </r>
    <r>
      <rPr>
        <sz val="11"/>
        <rFont val="宋体"/>
        <family val="2"/>
      </rPr>
      <t>号综合楼主体施工，完成塑胶运动场等工程。</t>
    </r>
  </si>
  <si>
    <t>区教育局</t>
  </si>
  <si>
    <r>
      <rPr>
        <sz val="11"/>
        <color theme="1"/>
        <rFont val="宋体"/>
        <family val="2"/>
      </rPr>
      <t>沈红菊</t>
    </r>
    <r>
      <rPr>
        <sz val="11"/>
        <color theme="1"/>
        <rFont val="Times New Roman"/>
        <family val="2"/>
      </rPr>
      <t xml:space="preserve">
</t>
    </r>
    <r>
      <rPr>
        <sz val="11"/>
        <color theme="1"/>
        <rFont val="宋体"/>
        <family val="2"/>
      </rPr>
      <t>周晓梅</t>
    </r>
  </si>
  <si>
    <t>中卫市第一小学改扩建项目</t>
  </si>
  <si>
    <t>新建1#教学综合楼2310平方米，新建2#教学综合楼2577平方米，配套建设消防水泵房、室外水电暖等附属设施。</t>
  </si>
  <si>
    <r>
      <rPr>
        <sz val="11"/>
        <rFont val="宋体"/>
        <family val="2"/>
      </rPr>
      <t>完成</t>
    </r>
    <r>
      <rPr>
        <sz val="11"/>
        <rFont val="Times New Roman"/>
        <family val="2"/>
      </rPr>
      <t>1</t>
    </r>
    <r>
      <rPr>
        <sz val="11"/>
        <rFont val="宋体"/>
        <family val="2"/>
      </rPr>
      <t>、</t>
    </r>
    <r>
      <rPr>
        <sz val="11"/>
        <rFont val="Times New Roman"/>
        <family val="2"/>
      </rPr>
      <t>2</t>
    </r>
    <r>
      <rPr>
        <sz val="11"/>
        <rFont val="宋体"/>
        <family val="2"/>
      </rPr>
      <t>号教学综合楼基础施工，完成塑胶运动场等工程。</t>
    </r>
  </si>
  <si>
    <t>中卫市沙坡头区兴仁镇中心幼儿园迁建项目</t>
  </si>
  <si>
    <r>
      <rPr>
        <sz val="11"/>
        <rFont val="宋体"/>
        <family val="2"/>
      </rPr>
      <t>兴仁镇</t>
    </r>
    <r>
      <rPr>
        <sz val="11"/>
        <rFont val="Times New Roman"/>
        <family val="2"/>
      </rPr>
      <t xml:space="preserve">
</t>
    </r>
    <r>
      <rPr>
        <sz val="11"/>
        <rFont val="宋体"/>
        <family val="2"/>
      </rPr>
      <t>兴仁村</t>
    </r>
  </si>
  <si>
    <t>建设1栋综合楼，建筑面积5940平方米，建设消防水泵房及室外箱变等附属工程。</t>
  </si>
  <si>
    <t>综合楼建设及室内外附属工程。</t>
  </si>
  <si>
    <t>中卫市沙坡头区宣和镇曹山幼儿园建设项目</t>
  </si>
  <si>
    <r>
      <rPr>
        <sz val="11"/>
        <rFont val="宋体"/>
        <family val="2"/>
      </rPr>
      <t>宣和镇</t>
    </r>
    <r>
      <rPr>
        <sz val="11"/>
        <rFont val="Times New Roman"/>
        <family val="2"/>
      </rPr>
      <t xml:space="preserve">
</t>
    </r>
    <r>
      <rPr>
        <sz val="11"/>
        <rFont val="宋体"/>
        <family val="2"/>
      </rPr>
      <t>曹山村</t>
    </r>
  </si>
  <si>
    <t>新建综合楼1栋，建筑面积1980平方米；配套建设300立方米消防水泵房等室外附属工程。</t>
  </si>
  <si>
    <t>（2）文化和体育项目（3个）</t>
  </si>
  <si>
    <t>高庙历史文化街区改造二期项目</t>
  </si>
  <si>
    <t>滨河镇</t>
  </si>
  <si>
    <t>打造高庙历史文化街区商业综合体；总建筑面积约38000平方米。</t>
  </si>
  <si>
    <t>宁夏中卫高庙旅游服务有限公司</t>
  </si>
  <si>
    <t>区旅游和文体广电局</t>
  </si>
  <si>
    <t>龚  涛
赵艳忠</t>
  </si>
  <si>
    <t>沙坡头区滨河全民健身中心</t>
  </si>
  <si>
    <r>
      <rPr>
        <sz val="11"/>
        <rFont val="宋体"/>
        <family val="2"/>
      </rPr>
      <t>新建全民健身中心</t>
    </r>
    <r>
      <rPr>
        <sz val="11"/>
        <rFont val="Times New Roman"/>
        <family val="2"/>
      </rPr>
      <t>1</t>
    </r>
    <r>
      <rPr>
        <sz val="11"/>
        <rFont val="宋体"/>
        <family val="2"/>
      </rPr>
      <t>处，配套建设消防水泵房、消防水池及其他配套用房。</t>
    </r>
  </si>
  <si>
    <t>乡村旅游高质量发展集聚带建设项目（一期）</t>
  </si>
  <si>
    <t>迎水桥镇何滩村</t>
  </si>
  <si>
    <t>河滩村:研学课堂改造10间，标识牌、导视牌14个，主街照明路程20个，停车场1处，旅游驿站1个，亮化工程1处，墙体及地面彩绘3000平方米。森沃生态农业观光园:景观绿化、花卉田地、花卉种植、景观步道、排水设施、路灯设施、供暖设施、标识标牌、景观亮化等。</t>
  </si>
  <si>
    <r>
      <rPr>
        <sz val="11"/>
        <rFont val="宋体"/>
        <family val="2"/>
      </rPr>
      <t>河滩村</t>
    </r>
    <r>
      <rPr>
        <sz val="11"/>
        <rFont val="Times New Roman"/>
        <family val="2"/>
      </rPr>
      <t>:</t>
    </r>
    <r>
      <rPr>
        <sz val="11"/>
        <rFont val="宋体"/>
        <family val="2"/>
      </rPr>
      <t>研学课堂改造</t>
    </r>
    <r>
      <rPr>
        <sz val="11"/>
        <rFont val="Times New Roman"/>
        <family val="2"/>
      </rPr>
      <t>10</t>
    </r>
    <r>
      <rPr>
        <sz val="11"/>
        <rFont val="宋体"/>
        <family val="2"/>
      </rPr>
      <t>间，标识牌、导视牌</t>
    </r>
    <r>
      <rPr>
        <sz val="11"/>
        <rFont val="Times New Roman"/>
        <family val="2"/>
      </rPr>
      <t>14</t>
    </r>
    <r>
      <rPr>
        <sz val="11"/>
        <rFont val="宋体"/>
        <family val="2"/>
      </rPr>
      <t>个，主街照明路程</t>
    </r>
    <r>
      <rPr>
        <sz val="11"/>
        <rFont val="Times New Roman"/>
        <family val="2"/>
      </rPr>
      <t>20</t>
    </r>
    <r>
      <rPr>
        <sz val="11"/>
        <rFont val="宋体"/>
        <family val="2"/>
      </rPr>
      <t>个，停车场</t>
    </r>
    <r>
      <rPr>
        <sz val="11"/>
        <rFont val="Times New Roman"/>
        <family val="2"/>
      </rPr>
      <t>1</t>
    </r>
    <r>
      <rPr>
        <sz val="11"/>
        <rFont val="宋体"/>
        <family val="2"/>
      </rPr>
      <t>处，旅游驿站</t>
    </r>
    <r>
      <rPr>
        <sz val="11"/>
        <rFont val="Times New Roman"/>
        <family val="2"/>
      </rPr>
      <t>1</t>
    </r>
    <r>
      <rPr>
        <sz val="11"/>
        <rFont val="宋体"/>
        <family val="2"/>
      </rPr>
      <t>个，亮化工程</t>
    </r>
    <r>
      <rPr>
        <sz val="11"/>
        <rFont val="Times New Roman"/>
        <family val="2"/>
      </rPr>
      <t>1</t>
    </r>
    <r>
      <rPr>
        <sz val="11"/>
        <rFont val="宋体"/>
        <family val="2"/>
      </rPr>
      <t>处，墙体及地面彩绘</t>
    </r>
    <r>
      <rPr>
        <sz val="11"/>
        <rFont val="Times New Roman"/>
        <family val="2"/>
      </rPr>
      <t>3000</t>
    </r>
    <r>
      <rPr>
        <sz val="11"/>
        <rFont val="宋体"/>
        <family val="2"/>
      </rPr>
      <t>平方米。森沃生态农业观光园</t>
    </r>
    <r>
      <rPr>
        <sz val="11"/>
        <rFont val="Times New Roman"/>
        <family val="2"/>
      </rPr>
      <t>:</t>
    </r>
    <r>
      <rPr>
        <sz val="11"/>
        <rFont val="宋体"/>
        <family val="2"/>
      </rPr>
      <t>景观绿化、花卉田地、花卉种植、景观步道、排水设施、路灯设施、供暖设施、标识标牌、景观亮化等。</t>
    </r>
  </si>
  <si>
    <t>龚  涛</t>
  </si>
  <si>
    <t>（3）其他社会民生项目（1个）</t>
  </si>
  <si>
    <t>智慧应急项目建设</t>
  </si>
  <si>
    <t>建设高空瞭望塔、应急综合管理系统，完成数据汇交，实现各类事故灾难、自然灾害应急处置信息化管理。</t>
  </si>
  <si>
    <t>建设应急综合管理系统，完成数据汇交，实现各类事故灾难、自然灾害应急处置信息化管理。</t>
  </si>
  <si>
    <t>区应急管理局</t>
  </si>
  <si>
    <t>（4）旅游项目（1个）</t>
  </si>
  <si>
    <r>
      <rPr>
        <sz val="11"/>
        <rFont val="宋体"/>
        <family val="2"/>
      </rPr>
      <t>迎水桥镇鸣沙</t>
    </r>
    <r>
      <rPr>
        <sz val="11"/>
        <rFont val="Times New Roman"/>
        <family val="2"/>
      </rPr>
      <t>3</t>
    </r>
    <r>
      <rPr>
        <sz val="11"/>
        <rFont val="宋体"/>
        <family val="2"/>
      </rPr>
      <t>村乡村旅游建设项目</t>
    </r>
  </si>
  <si>
    <t>迎水桥镇鸣沙村</t>
  </si>
  <si>
    <r>
      <rPr>
        <sz val="11"/>
        <rFont val="宋体"/>
        <family val="2"/>
      </rPr>
      <t>借助沙坡头区旅游资源培育发展鸣沙</t>
    </r>
    <r>
      <rPr>
        <sz val="11"/>
        <rFont val="Times New Roman"/>
        <family val="2"/>
      </rPr>
      <t>3</t>
    </r>
    <r>
      <rPr>
        <sz val="11"/>
        <rFont val="宋体"/>
        <family val="2"/>
      </rPr>
      <t>村乡村旅游，拆违治乱、拓宽巷道，对民宿集群、星空房车营地、农产品交易体验中心等处接通水电，铺设供水管道，架设供电线路，沿街农户院墙、大门进行改造，新建巷道门，对巷道外立面进行改造，新建乡村公共座椅，铺设木质步道，新建环鸣钟村道路</t>
    </r>
    <r>
      <rPr>
        <sz val="11"/>
        <rFont val="Times New Roman"/>
        <family val="2"/>
      </rPr>
      <t>1</t>
    </r>
    <r>
      <rPr>
        <sz val="11"/>
        <rFont val="宋体"/>
        <family val="2"/>
      </rPr>
      <t>公里，新建停车场一个，对现有</t>
    </r>
    <r>
      <rPr>
        <sz val="11"/>
        <rFont val="Times New Roman"/>
        <family val="2"/>
      </rPr>
      <t>450</t>
    </r>
    <r>
      <rPr>
        <sz val="11"/>
        <rFont val="宋体"/>
        <family val="2"/>
      </rPr>
      <t>亩果树实施嫁接改良。</t>
    </r>
  </si>
  <si>
    <t>迎水桥镇</t>
  </si>
  <si>
    <t>龚  涛
武建国</t>
  </si>
  <si>
    <t>二、社会投资项目（27个）</t>
  </si>
  <si>
    <t>（一）第一产业项目（3个）</t>
  </si>
  <si>
    <t>大青山一场二期工程（续建）</t>
  </si>
  <si>
    <r>
      <rPr>
        <sz val="11"/>
        <color indexed="8"/>
        <rFont val="宋体"/>
        <family val="2"/>
      </rPr>
      <t>社会</t>
    </r>
    <r>
      <rPr>
        <sz val="11"/>
        <color indexed="8"/>
        <rFont val="Times New Roman"/>
        <family val="2"/>
      </rPr>
      <t xml:space="preserve">
</t>
    </r>
    <r>
      <rPr>
        <sz val="11"/>
        <color indexed="8"/>
        <rFont val="宋体"/>
        <family val="2"/>
      </rPr>
      <t>投资</t>
    </r>
  </si>
  <si>
    <t>宣和镇
汪园村</t>
  </si>
  <si>
    <r>
      <rPr>
        <sz val="11"/>
        <rFont val="宋体"/>
        <family val="2"/>
      </rPr>
      <t>续建</t>
    </r>
    <r>
      <rPr>
        <sz val="11"/>
        <rFont val="Times New Roman"/>
        <family val="2"/>
      </rPr>
      <t>3</t>
    </r>
    <r>
      <rPr>
        <sz val="11"/>
        <rFont val="宋体"/>
        <family val="2"/>
      </rPr>
      <t>栋泌乳牛舍。</t>
    </r>
  </si>
  <si>
    <t>宁夏大青山农牧业发展有限公司</t>
  </si>
  <si>
    <r>
      <rPr>
        <sz val="11"/>
        <color theme="1"/>
        <rFont val="宋体"/>
        <family val="2"/>
      </rPr>
      <t>李华锋</t>
    </r>
    <r>
      <rPr>
        <sz val="11"/>
        <color theme="1"/>
        <rFont val="Times New Roman"/>
        <family val="2"/>
      </rPr>
      <t xml:space="preserve">
</t>
    </r>
    <r>
      <rPr>
        <sz val="11"/>
        <color theme="1"/>
        <rFont val="宋体"/>
        <family val="2"/>
      </rPr>
      <t>马晓东</t>
    </r>
  </si>
  <si>
    <t>优质农产品（沙坡头苹果）流通发展项目</t>
  </si>
  <si>
    <r>
      <rPr>
        <sz val="11"/>
        <rFont val="宋体"/>
        <family val="2"/>
      </rPr>
      <t>建设</t>
    </r>
    <r>
      <rPr>
        <sz val="11"/>
        <rFont val="Times New Roman"/>
        <family val="2"/>
      </rPr>
      <t>1000</t>
    </r>
    <r>
      <rPr>
        <sz val="11"/>
        <rFont val="宋体"/>
        <family val="2"/>
      </rPr>
      <t>吨果品冷藏保鲜库</t>
    </r>
    <r>
      <rPr>
        <sz val="11"/>
        <rFont val="Times New Roman"/>
        <family val="2"/>
      </rPr>
      <t>1</t>
    </r>
    <r>
      <rPr>
        <sz val="11"/>
        <rFont val="宋体"/>
        <family val="2"/>
      </rPr>
      <t>座，</t>
    </r>
    <r>
      <rPr>
        <sz val="11"/>
        <rFont val="Times New Roman"/>
        <family val="2"/>
      </rPr>
      <t>30</t>
    </r>
    <r>
      <rPr>
        <sz val="11"/>
        <rFont val="宋体"/>
        <family val="2"/>
      </rPr>
      <t>吨</t>
    </r>
    <r>
      <rPr>
        <sz val="11"/>
        <rFont val="Times New Roman"/>
        <family val="2"/>
      </rPr>
      <t>/d</t>
    </r>
    <r>
      <rPr>
        <sz val="11"/>
        <rFont val="宋体"/>
        <family val="2"/>
      </rPr>
      <t>果品分选包装车间</t>
    </r>
    <r>
      <rPr>
        <sz val="11"/>
        <rFont val="Times New Roman"/>
        <family val="2"/>
      </rPr>
      <t>1</t>
    </r>
    <r>
      <rPr>
        <sz val="11"/>
        <rFont val="宋体"/>
        <family val="2"/>
      </rPr>
      <t>座。购置相关配套设施设备。</t>
    </r>
  </si>
  <si>
    <t>中卫市神农商贸有限公司</t>
  </si>
  <si>
    <t>区工信和商务局</t>
  </si>
  <si>
    <r>
      <rPr>
        <sz val="11"/>
        <rFont val="Times New Roman"/>
        <family val="2"/>
      </rPr>
      <t>5000</t>
    </r>
    <r>
      <rPr>
        <sz val="11"/>
        <rFont val="宋体"/>
        <family val="2"/>
      </rPr>
      <t>吨苹果冷藏保鲜库项目</t>
    </r>
  </si>
  <si>
    <r>
      <rPr>
        <sz val="11"/>
        <rFont val="宋体"/>
        <family val="2"/>
      </rPr>
      <t>建设</t>
    </r>
    <r>
      <rPr>
        <sz val="11"/>
        <rFont val="Times New Roman"/>
        <family val="2"/>
      </rPr>
      <t>5000</t>
    </r>
    <r>
      <rPr>
        <sz val="11"/>
        <rFont val="宋体"/>
        <family val="2"/>
      </rPr>
      <t>吨苹果冷藏保鲜库</t>
    </r>
    <r>
      <rPr>
        <sz val="11"/>
        <rFont val="Times New Roman"/>
        <family val="2"/>
      </rPr>
      <t>1</t>
    </r>
    <r>
      <rPr>
        <sz val="11"/>
        <rFont val="宋体"/>
        <family val="2"/>
      </rPr>
      <t>座及配套果架、叉车、小型冷藏运输车等。</t>
    </r>
  </si>
  <si>
    <r>
      <rPr>
        <sz val="11"/>
        <rFont val="宋体"/>
        <family val="2"/>
      </rPr>
      <t>主要建设剩余库房面积</t>
    </r>
    <r>
      <rPr>
        <sz val="11"/>
        <rFont val="Times New Roman"/>
        <family val="2"/>
      </rPr>
      <t>800</t>
    </r>
    <r>
      <rPr>
        <sz val="11"/>
        <rFont val="宋体"/>
        <family val="2"/>
      </rPr>
      <t>平米，购买制冷机组并配套果架、叉车、小型冷藏运输车等。</t>
    </r>
  </si>
  <si>
    <t>宁夏沙坡头果业有限公司</t>
  </si>
  <si>
    <t>（二）第二产业项目（9个）</t>
  </si>
  <si>
    <t>1、工业项目项目（5个）</t>
  </si>
  <si>
    <r>
      <rPr>
        <sz val="11"/>
        <rFont val="宋体"/>
        <family val="2"/>
      </rPr>
      <t>宁夏三元中泰冶金有限公司</t>
    </r>
    <r>
      <rPr>
        <sz val="11"/>
        <rFont val="Times New Roman"/>
        <family val="2"/>
      </rPr>
      <t>6×45000kVA</t>
    </r>
    <r>
      <rPr>
        <sz val="11"/>
        <rFont val="宋体"/>
        <family val="2"/>
      </rPr>
      <t>硅铁矿热炉项目</t>
    </r>
  </si>
  <si>
    <t>镇罗镇</t>
  </si>
  <si>
    <r>
      <rPr>
        <sz val="11"/>
        <rFont val="宋体"/>
        <family val="2"/>
      </rPr>
      <t>建设</t>
    </r>
    <r>
      <rPr>
        <sz val="11"/>
        <rFont val="Times New Roman"/>
        <family val="2"/>
      </rPr>
      <t>6</t>
    </r>
    <r>
      <rPr>
        <sz val="11"/>
        <rFont val="宋体"/>
        <family val="2"/>
      </rPr>
      <t>台</t>
    </r>
    <r>
      <rPr>
        <sz val="11"/>
        <rFont val="Times New Roman"/>
        <family val="2"/>
      </rPr>
      <t>45000KVA</t>
    </r>
    <r>
      <rPr>
        <sz val="11"/>
        <rFont val="宋体"/>
        <family val="2"/>
      </rPr>
      <t>硅铁矿热炉，年产硅铁</t>
    </r>
    <r>
      <rPr>
        <sz val="11"/>
        <rFont val="Times New Roman"/>
        <family val="2"/>
      </rPr>
      <t>35</t>
    </r>
    <r>
      <rPr>
        <sz val="11"/>
        <rFont val="宋体"/>
        <family val="2"/>
      </rPr>
      <t>万吨。</t>
    </r>
  </si>
  <si>
    <r>
      <rPr>
        <sz val="11"/>
        <rFont val="宋体"/>
        <family val="2"/>
      </rPr>
      <t>建设</t>
    </r>
    <r>
      <rPr>
        <sz val="11"/>
        <rFont val="Times New Roman"/>
        <family val="2"/>
      </rPr>
      <t>4</t>
    </r>
    <r>
      <rPr>
        <sz val="11"/>
        <rFont val="宋体"/>
        <family val="2"/>
      </rPr>
      <t>台</t>
    </r>
    <r>
      <rPr>
        <sz val="11"/>
        <rFont val="Times New Roman"/>
        <family val="2"/>
      </rPr>
      <t>45000KVA</t>
    </r>
    <r>
      <rPr>
        <sz val="11"/>
        <rFont val="宋体"/>
        <family val="2"/>
      </rPr>
      <t>硅铁矿热炉。</t>
    </r>
  </si>
  <si>
    <t>宁夏三元中泰冶金有限公司</t>
  </si>
  <si>
    <t>龚  涛
韩国平</t>
  </si>
  <si>
    <r>
      <rPr>
        <sz val="11"/>
        <rFont val="宋体"/>
        <family val="2"/>
      </rPr>
      <t>宁夏三元中泰冶金有限公司</t>
    </r>
    <r>
      <rPr>
        <sz val="11"/>
        <rFont val="Times New Roman"/>
        <family val="2"/>
      </rPr>
      <t>1×40MW</t>
    </r>
    <r>
      <rPr>
        <sz val="11"/>
        <rFont val="宋体"/>
        <family val="2"/>
      </rPr>
      <t>硅铁矿热炉余热发电项目</t>
    </r>
  </si>
  <si>
    <r>
      <rPr>
        <sz val="11"/>
        <rFont val="Times New Roman"/>
        <family val="2"/>
      </rPr>
      <t>15MW</t>
    </r>
    <r>
      <rPr>
        <sz val="11"/>
        <rFont val="宋体"/>
        <family val="2"/>
      </rPr>
      <t>余热发电机组改造升级为</t>
    </r>
    <r>
      <rPr>
        <sz val="11"/>
        <rFont val="Times New Roman"/>
        <family val="2"/>
      </rPr>
      <t>40MW</t>
    </r>
    <r>
      <rPr>
        <sz val="11"/>
        <rFont val="宋体"/>
        <family val="2"/>
      </rPr>
      <t>余热发电机组，增加</t>
    </r>
    <r>
      <rPr>
        <sz val="11"/>
        <rFont val="Times New Roman"/>
        <family val="2"/>
      </rPr>
      <t>6</t>
    </r>
    <r>
      <rPr>
        <sz val="11"/>
        <rFont val="宋体"/>
        <family val="2"/>
      </rPr>
      <t>台额定蒸发量为</t>
    </r>
    <r>
      <rPr>
        <sz val="11"/>
        <rFont val="Times New Roman"/>
        <family val="2"/>
      </rPr>
      <t>14.9t/h</t>
    </r>
    <r>
      <rPr>
        <sz val="11"/>
        <rFont val="宋体"/>
        <family val="2"/>
      </rPr>
      <t>的余热锅炉。</t>
    </r>
    <r>
      <rPr>
        <sz val="11"/>
        <rFont val="Times New Roman"/>
        <family val="2"/>
      </rPr>
      <t>1</t>
    </r>
    <r>
      <rPr>
        <sz val="11"/>
        <rFont val="宋体"/>
        <family val="2"/>
      </rPr>
      <t>台汽轮机组</t>
    </r>
    <r>
      <rPr>
        <sz val="11"/>
        <rFont val="Times New Roman"/>
        <family val="2"/>
      </rPr>
      <t>35MW</t>
    </r>
    <r>
      <rPr>
        <sz val="11"/>
        <rFont val="宋体"/>
        <family val="2"/>
      </rPr>
      <t>；</t>
    </r>
    <r>
      <rPr>
        <sz val="11"/>
        <rFont val="Times New Roman"/>
        <family val="2"/>
      </rPr>
      <t>1</t>
    </r>
    <r>
      <rPr>
        <sz val="11"/>
        <rFont val="宋体"/>
        <family val="2"/>
      </rPr>
      <t>台发电机</t>
    </r>
    <r>
      <rPr>
        <sz val="11"/>
        <rFont val="Times New Roman"/>
        <family val="2"/>
      </rPr>
      <t>40MW</t>
    </r>
    <r>
      <rPr>
        <sz val="11"/>
        <rFont val="宋体"/>
        <family val="2"/>
      </rPr>
      <t>；</t>
    </r>
    <r>
      <rPr>
        <sz val="11"/>
        <rFont val="Times New Roman"/>
        <family val="2"/>
      </rPr>
      <t>14.9t/h</t>
    </r>
    <r>
      <rPr>
        <sz val="11"/>
        <rFont val="宋体"/>
        <family val="2"/>
      </rPr>
      <t>的余热锅炉</t>
    </r>
    <r>
      <rPr>
        <sz val="11"/>
        <rFont val="Times New Roman"/>
        <family val="2"/>
      </rPr>
      <t>6</t>
    </r>
    <r>
      <rPr>
        <sz val="11"/>
        <rFont val="宋体"/>
        <family val="2"/>
      </rPr>
      <t>台；增建水泵房、冷却塔；改造循环冷却水系统及相关辅助设施。</t>
    </r>
  </si>
  <si>
    <r>
      <rPr>
        <sz val="11"/>
        <rFont val="Times New Roman"/>
        <family val="2"/>
      </rPr>
      <t>15MW</t>
    </r>
    <r>
      <rPr>
        <sz val="11"/>
        <rFont val="宋体"/>
        <family val="2"/>
      </rPr>
      <t>余热发电机组改造升级为</t>
    </r>
    <r>
      <rPr>
        <sz val="11"/>
        <rFont val="Times New Roman"/>
        <family val="2"/>
      </rPr>
      <t>40MW</t>
    </r>
    <r>
      <rPr>
        <sz val="11"/>
        <rFont val="宋体"/>
        <family val="2"/>
      </rPr>
      <t>余热发电机组，增加</t>
    </r>
    <r>
      <rPr>
        <sz val="11"/>
        <rFont val="Times New Roman"/>
        <family val="2"/>
      </rPr>
      <t>4</t>
    </r>
    <r>
      <rPr>
        <sz val="11"/>
        <rFont val="宋体"/>
        <family val="2"/>
      </rPr>
      <t>台额定蒸发量为</t>
    </r>
    <r>
      <rPr>
        <sz val="11"/>
        <rFont val="Times New Roman"/>
        <family val="2"/>
      </rPr>
      <t>14.9t/h</t>
    </r>
    <r>
      <rPr>
        <sz val="11"/>
        <rFont val="宋体"/>
        <family val="2"/>
      </rPr>
      <t>的余热锅炉。</t>
    </r>
    <r>
      <rPr>
        <sz val="11"/>
        <rFont val="Times New Roman"/>
        <family val="2"/>
      </rPr>
      <t>1</t>
    </r>
    <r>
      <rPr>
        <sz val="11"/>
        <rFont val="宋体"/>
        <family val="2"/>
      </rPr>
      <t>台汽轮机组</t>
    </r>
    <r>
      <rPr>
        <sz val="11"/>
        <rFont val="Times New Roman"/>
        <family val="2"/>
      </rPr>
      <t>35MW</t>
    </r>
    <r>
      <rPr>
        <sz val="11"/>
        <rFont val="宋体"/>
        <family val="2"/>
      </rPr>
      <t>；</t>
    </r>
    <r>
      <rPr>
        <sz val="11"/>
        <rFont val="Times New Roman"/>
        <family val="2"/>
      </rPr>
      <t>1</t>
    </r>
    <r>
      <rPr>
        <sz val="11"/>
        <rFont val="宋体"/>
        <family val="2"/>
      </rPr>
      <t>台发电机</t>
    </r>
    <r>
      <rPr>
        <sz val="11"/>
        <rFont val="Times New Roman"/>
        <family val="2"/>
      </rPr>
      <t>40MW</t>
    </r>
    <r>
      <rPr>
        <sz val="11"/>
        <rFont val="宋体"/>
        <family val="2"/>
      </rPr>
      <t>；</t>
    </r>
    <r>
      <rPr>
        <sz val="11"/>
        <rFont val="Times New Roman"/>
        <family val="2"/>
      </rPr>
      <t>14.9t/h</t>
    </r>
    <r>
      <rPr>
        <sz val="11"/>
        <rFont val="宋体"/>
        <family val="2"/>
      </rPr>
      <t>的余热锅炉</t>
    </r>
    <r>
      <rPr>
        <sz val="11"/>
        <rFont val="Times New Roman"/>
        <family val="2"/>
      </rPr>
      <t>6</t>
    </r>
    <r>
      <rPr>
        <sz val="11"/>
        <rFont val="宋体"/>
        <family val="2"/>
      </rPr>
      <t>台；增建水泵房、冷却塔；改造循环冷却水系统及相关公辅设施。</t>
    </r>
  </si>
  <si>
    <r>
      <rPr>
        <sz val="11"/>
        <rFont val="Times New Roman"/>
        <family val="2"/>
      </rPr>
      <t xml:space="preserve"> 
</t>
    </r>
    <r>
      <rPr>
        <sz val="11"/>
        <rFont val="宋体"/>
        <family val="2"/>
      </rPr>
      <t>宁夏科豪陶瓷科技有限公司原煤及兰炭堆场料棚建设项目</t>
    </r>
  </si>
  <si>
    <t>建设30000平方米的原煤堆场和兰炭堆场料棚，主要以钢结构和彩钢板为原材料建设全封闭圆拱型趟掤。</t>
  </si>
  <si>
    <t>建设12000平方米的原煤堆场和兰炭堆场料棚。</t>
  </si>
  <si>
    <t>宁夏科豪陶瓷科技有限公司</t>
  </si>
  <si>
    <r>
      <rPr>
        <sz val="11"/>
        <rFont val="宋体"/>
        <family val="2"/>
      </rPr>
      <t>中卫市沃丰生物有机肥有限公司年产</t>
    </r>
    <r>
      <rPr>
        <sz val="11"/>
        <rFont val="Times New Roman"/>
        <family val="2"/>
      </rPr>
      <t>3</t>
    </r>
    <r>
      <rPr>
        <sz val="11"/>
        <rFont val="宋体"/>
        <family val="2"/>
      </rPr>
      <t>万吨生物有机肥建设项目</t>
    </r>
  </si>
  <si>
    <r>
      <rPr>
        <sz val="11"/>
        <rFont val="宋体"/>
        <family val="2"/>
      </rPr>
      <t>宣和镇</t>
    </r>
    <r>
      <rPr>
        <sz val="11"/>
        <rFont val="Times New Roman"/>
        <family val="2"/>
      </rPr>
      <t xml:space="preserve">
</t>
    </r>
    <r>
      <rPr>
        <sz val="11"/>
        <rFont val="宋体"/>
        <family val="2"/>
      </rPr>
      <t>汪园村</t>
    </r>
  </si>
  <si>
    <r>
      <rPr>
        <sz val="11"/>
        <rFont val="宋体"/>
        <family val="2"/>
      </rPr>
      <t>占地</t>
    </r>
    <r>
      <rPr>
        <sz val="11"/>
        <rFont val="Times New Roman"/>
        <family val="2"/>
      </rPr>
      <t>30</t>
    </r>
    <r>
      <rPr>
        <sz val="11"/>
        <rFont val="宋体"/>
        <family val="2"/>
      </rPr>
      <t>亩，建设化验室、发酵菌剂储藏室，发酵车间、制粒车间、颗粒成品库等设施及配套设备。</t>
    </r>
  </si>
  <si>
    <t>建设化验室、发酵菌剂储藏室，发酵车间、制粒车间、颗粒成品库等设施及配套设备。</t>
  </si>
  <si>
    <t>中卫市沃丰生物有机肥有限公司</t>
  </si>
  <si>
    <t>中卫市胜金北拓建材有限公司厂区智慧集控管理平台项目</t>
  </si>
  <si>
    <r>
      <rPr>
        <sz val="11"/>
        <rFont val="宋体"/>
        <family val="2"/>
      </rPr>
      <t>将</t>
    </r>
    <r>
      <rPr>
        <sz val="11"/>
        <rFont val="Times New Roman"/>
        <family val="2"/>
      </rPr>
      <t>DCS</t>
    </r>
    <r>
      <rPr>
        <sz val="11"/>
        <rFont val="宋体"/>
        <family val="2"/>
      </rPr>
      <t>系统、配料系统等各子系统数据通过本地网关实现边缘数据采集并上传至云平台的实时数据库，实现数据的采集、存储和数据处理，在集中中心实现</t>
    </r>
    <r>
      <rPr>
        <sz val="11"/>
        <rFont val="Times New Roman"/>
        <family val="2"/>
      </rPr>
      <t>15</t>
    </r>
    <r>
      <rPr>
        <sz val="11"/>
        <rFont val="宋体"/>
        <family val="2"/>
      </rPr>
      <t>个子系统的集中监控和数据展示。满足人员在集控中心对矿热炉工况的实时监视和控制的需求。</t>
    </r>
  </si>
  <si>
    <t>中卫市胜金北拓建材有限公司</t>
  </si>
  <si>
    <t>2、能源项目（4个）</t>
  </si>
  <si>
    <r>
      <rPr>
        <sz val="11"/>
        <rFont val="宋体"/>
        <family val="2"/>
      </rPr>
      <t>天合光能沙坡头区</t>
    </r>
    <r>
      <rPr>
        <sz val="11"/>
        <rFont val="Times New Roman"/>
        <family val="2"/>
      </rPr>
      <t>200MW</t>
    </r>
    <r>
      <rPr>
        <sz val="11"/>
        <rFont val="宋体"/>
        <family val="2"/>
      </rPr>
      <t>光伏发电项目</t>
    </r>
  </si>
  <si>
    <r>
      <rPr>
        <sz val="11"/>
        <rFont val="宋体"/>
        <family val="2"/>
      </rPr>
      <t>常乐镇</t>
    </r>
    <r>
      <rPr>
        <sz val="11"/>
        <rFont val="Times New Roman"/>
        <family val="2"/>
      </rPr>
      <t xml:space="preserve">
</t>
    </r>
    <r>
      <rPr>
        <sz val="11"/>
        <rFont val="宋体"/>
        <family val="2"/>
      </rPr>
      <t>罗泉村</t>
    </r>
  </si>
  <si>
    <r>
      <rPr>
        <sz val="11"/>
        <rFont val="宋体"/>
        <family val="2"/>
      </rPr>
      <t>规模为</t>
    </r>
    <r>
      <rPr>
        <sz val="11"/>
        <rFont val="Times New Roman"/>
        <family val="2"/>
      </rPr>
      <t>200MW</t>
    </r>
    <r>
      <rPr>
        <sz val="11"/>
        <rFont val="宋体"/>
        <family val="2"/>
      </rPr>
      <t>，主要进行光伏组件、升压站、送出线路建设。</t>
    </r>
  </si>
  <si>
    <t>中卫市合隽新能源有限公司</t>
  </si>
  <si>
    <t>华电宁夏中卫市沙坡头区宁夏华琳源农牧有限公司屋顶分布式光伏项目</t>
  </si>
  <si>
    <t>镇罗镇
凯歌村</t>
  </si>
  <si>
    <r>
      <rPr>
        <sz val="11"/>
        <rFont val="宋体"/>
        <family val="2"/>
      </rPr>
      <t>在企业原有屋顶安装</t>
    </r>
    <r>
      <rPr>
        <sz val="11"/>
        <rFont val="Times New Roman"/>
        <family val="2"/>
      </rPr>
      <t>2.74MW</t>
    </r>
    <r>
      <rPr>
        <sz val="11"/>
        <rFont val="宋体"/>
        <family val="2"/>
      </rPr>
      <t>太阳能电池组件，敷设相应线缆，安装汇流箱、逆变器、箱式变压器等相关设备。</t>
    </r>
  </si>
  <si>
    <t>华电福新能源发展有限公司宁夏分公司</t>
  </si>
  <si>
    <t>穆怀中
张艳霞</t>
  </si>
  <si>
    <r>
      <rPr>
        <sz val="11"/>
        <rFont val="宋体"/>
        <family val="2"/>
      </rPr>
      <t>嘉旭穆和</t>
    </r>
    <r>
      <rPr>
        <sz val="11"/>
        <rFont val="Times New Roman"/>
        <family val="2"/>
      </rPr>
      <t>200MW/400MWh</t>
    </r>
    <r>
      <rPr>
        <sz val="11"/>
        <rFont val="宋体"/>
        <family val="2"/>
      </rPr>
      <t>新能源储能电站项目</t>
    </r>
  </si>
  <si>
    <r>
      <rPr>
        <sz val="11"/>
        <rFont val="宋体"/>
        <family val="2"/>
      </rPr>
      <t>宣和镇</t>
    </r>
    <r>
      <rPr>
        <sz val="11"/>
        <rFont val="Times New Roman"/>
        <family val="2"/>
      </rPr>
      <t xml:space="preserve">
</t>
    </r>
    <r>
      <rPr>
        <sz val="11"/>
        <rFont val="宋体"/>
        <family val="2"/>
      </rPr>
      <t>丹阳村</t>
    </r>
  </si>
  <si>
    <t>200MW/400MWh储能项目，占地面积50亩，建筑面积1800平方米。</t>
  </si>
  <si>
    <r>
      <rPr>
        <sz val="11"/>
        <rFont val="宋体"/>
        <family val="2"/>
      </rPr>
      <t>建设</t>
    </r>
    <r>
      <rPr>
        <sz val="11"/>
        <rFont val="Times New Roman"/>
        <family val="2"/>
      </rPr>
      <t>200MW/400MWh</t>
    </r>
    <r>
      <rPr>
        <sz val="11"/>
        <rFont val="宋体"/>
        <family val="2"/>
      </rPr>
      <t>储能项目电站，综合楼，配电室、二次设备室等建筑及附属设施。</t>
    </r>
  </si>
  <si>
    <t>宁夏嘉旭新能源科技有限公司</t>
  </si>
  <si>
    <t>郭爱迪
龚  涛</t>
  </si>
  <si>
    <r>
      <rPr>
        <sz val="11"/>
        <rFont val="Times New Roman"/>
        <family val="2"/>
      </rPr>
      <t xml:space="preserve"> </t>
    </r>
    <r>
      <rPr>
        <sz val="11"/>
        <rFont val="宋体"/>
        <family val="2"/>
      </rPr>
      <t>兴仁镇</t>
    </r>
    <r>
      <rPr>
        <sz val="11"/>
        <rFont val="Times New Roman"/>
        <family val="2"/>
      </rPr>
      <t>“2021-2023”</t>
    </r>
    <r>
      <rPr>
        <sz val="11"/>
        <rFont val="宋体"/>
        <family val="2"/>
      </rPr>
      <t>年清洁能源天然气气化工程</t>
    </r>
  </si>
  <si>
    <r>
      <rPr>
        <sz val="11"/>
        <rFont val="宋体"/>
        <family val="2"/>
      </rPr>
      <t>建设天然气</t>
    </r>
    <r>
      <rPr>
        <sz val="11"/>
        <rFont val="Times New Roman"/>
        <family val="2"/>
      </rPr>
      <t>CNG</t>
    </r>
    <r>
      <rPr>
        <sz val="11"/>
        <rFont val="宋体"/>
        <family val="2"/>
      </rPr>
      <t>瓶组站两座；敷设兴仁镇市政中低压燃气管网</t>
    </r>
    <r>
      <rPr>
        <sz val="11"/>
        <rFont val="Times New Roman"/>
        <family val="2"/>
      </rPr>
      <t>10.7</t>
    </r>
    <r>
      <rPr>
        <sz val="11"/>
        <rFont val="宋体"/>
        <family val="2"/>
      </rPr>
      <t>公里。</t>
    </r>
  </si>
  <si>
    <t>宁夏深中天然气开发有限公司</t>
  </si>
  <si>
    <t>韩进军
张巨才</t>
  </si>
  <si>
    <t>（三）第三产业项目（15个）</t>
  </si>
  <si>
    <t>1、水利基础设施项目（1个）</t>
  </si>
  <si>
    <t>中部干旱带沙坡头香山兴仁片区生态修复及灌区供水（一期）工程</t>
  </si>
  <si>
    <r>
      <rPr>
        <sz val="11"/>
        <rFont val="宋体"/>
        <family val="2"/>
      </rPr>
      <t>铺设新水水库引水管线</t>
    </r>
    <r>
      <rPr>
        <sz val="11"/>
        <rFont val="Times New Roman"/>
        <family val="2"/>
      </rPr>
      <t>1.414</t>
    </r>
    <r>
      <rPr>
        <sz val="11"/>
        <rFont val="宋体"/>
        <family val="2"/>
      </rPr>
      <t>公里，新水水库扩容改造至总库容</t>
    </r>
    <r>
      <rPr>
        <sz val="11"/>
        <rFont val="Times New Roman"/>
        <family val="2"/>
      </rPr>
      <t>954</t>
    </r>
    <r>
      <rPr>
        <sz val="11"/>
        <rFont val="宋体"/>
        <family val="2"/>
      </rPr>
      <t>万方；铺设输水管线</t>
    </r>
    <r>
      <rPr>
        <sz val="11"/>
        <rFont val="Times New Roman"/>
        <family val="2"/>
      </rPr>
      <t>26.77</t>
    </r>
    <r>
      <rPr>
        <sz val="11"/>
        <rFont val="宋体"/>
        <family val="2"/>
      </rPr>
      <t>公里、配水管线</t>
    </r>
    <r>
      <rPr>
        <sz val="11"/>
        <rFont val="Times New Roman"/>
        <family val="2"/>
      </rPr>
      <t>55.85</t>
    </r>
    <r>
      <rPr>
        <sz val="11"/>
        <rFont val="宋体"/>
        <family val="2"/>
      </rPr>
      <t>公里；配套各类建筑物</t>
    </r>
    <r>
      <rPr>
        <sz val="11"/>
        <rFont val="Times New Roman"/>
        <family val="2"/>
      </rPr>
      <t>624</t>
    </r>
    <r>
      <rPr>
        <sz val="11"/>
        <rFont val="宋体"/>
        <family val="2"/>
      </rPr>
      <t>座；新设置管护道路</t>
    </r>
    <r>
      <rPr>
        <sz val="11"/>
        <rFont val="Times New Roman"/>
        <family val="2"/>
      </rPr>
      <t>20.764</t>
    </r>
    <r>
      <rPr>
        <sz val="11"/>
        <rFont val="宋体"/>
        <family val="2"/>
      </rPr>
      <t>公里。</t>
    </r>
  </si>
  <si>
    <t>宁夏水投中卫水务有限公司</t>
  </si>
  <si>
    <t>宗立冬
马立明</t>
  </si>
  <si>
    <t>2、文化旅游项目（2个）</t>
  </si>
  <si>
    <t>沙坡头景区沙漠区东大门（游客中心）项目</t>
  </si>
  <si>
    <t>主要建设沙漠区游客集散中心、沙漠博物馆、时空之门、停车场和相应的配套设施等。</t>
  </si>
  <si>
    <t>港中旅（宁夏）沙坡头旅游景区有限责任公司</t>
  </si>
  <si>
    <t>沙漠主题度假中心（野奢酒店）</t>
  </si>
  <si>
    <t>建筑面积16000平方米，建设酒店，客户接待中心，管理用房等建筑，配套游泳池、绿化、消防、道路硬化等附属设施。</t>
  </si>
  <si>
    <t>腾格里旅游旅游管理中心</t>
  </si>
  <si>
    <t>3、房地产项目（12个）</t>
  </si>
  <si>
    <t>锦宸湾一二期项目</t>
  </si>
  <si>
    <t>总占地面积99040平方米，建筑面积214210平方米。</t>
  </si>
  <si>
    <t>宁夏锦城房地产开发集团有限公司</t>
  </si>
  <si>
    <t>高怀雷
张巨才</t>
  </si>
  <si>
    <t>恒祥壹号院</t>
  </si>
  <si>
    <t>总占地面积252.08亩，总建筑面积：305633平方米。共计44栋。建设商业楼、住宅楼等。</t>
  </si>
  <si>
    <t>壹号院9#、12#、13#、14#、19#、20#、21#住宅楼、建筑面积约40563平方米，17#楼商业建筑面积2371平方米。</t>
  </si>
  <si>
    <t>宁夏香山房地产开发有限公司</t>
  </si>
  <si>
    <t>王文忠
张巨才</t>
  </si>
  <si>
    <r>
      <rPr>
        <sz val="11"/>
        <rFont val="宋体"/>
        <family val="2"/>
      </rPr>
      <t>恒祥壹方城</t>
    </r>
    <r>
      <rPr>
        <sz val="11"/>
        <rFont val="Times New Roman"/>
        <family val="2"/>
      </rPr>
      <t>C</t>
    </r>
    <r>
      <rPr>
        <sz val="11"/>
        <rFont val="宋体"/>
        <family val="2"/>
      </rPr>
      <t>区</t>
    </r>
  </si>
  <si>
    <t>总占地面积179.2亩，总建筑面积：218371平方米。建设商业楼、住宅楼、地下车库等，共计31栋。</t>
  </si>
  <si>
    <t>新建壹方城C区2#、3#、19#、22#、23#、25#、26#、27#、28#、29#、30#、31#楼、建筑面积约48488平方米。</t>
  </si>
  <si>
    <t>宁夏宁钢房地产开发有限公司</t>
  </si>
  <si>
    <t>香山悦府项目</t>
  </si>
  <si>
    <t>总建筑面积：192973.88平方米，其中11栋住宅楼、5栋商业楼、1栋地下车库及地下人防工程。</t>
  </si>
  <si>
    <t>1#-18#楼主体结构及装饰装修。</t>
  </si>
  <si>
    <t>宁夏盛源房地产开发有限公司</t>
  </si>
  <si>
    <t>阳光雅苑三期</t>
  </si>
  <si>
    <t>计划建设住宅楼20栋，商业9栋，幼儿园一栋，地下车库一栋，共计170000平方米。</t>
  </si>
  <si>
    <r>
      <rPr>
        <sz val="11"/>
        <rFont val="Times New Roman"/>
        <family val="2"/>
      </rPr>
      <t>2022</t>
    </r>
    <r>
      <rPr>
        <sz val="11"/>
        <rFont val="宋体"/>
        <family val="2"/>
      </rPr>
      <t>年计划建设阳光雅苑三期工程。</t>
    </r>
  </si>
  <si>
    <t>宁夏兴南房地产开发有限责任公司</t>
  </si>
  <si>
    <t>中博山水大院二期商住小区</t>
  </si>
  <si>
    <t>总占地面积100亩，总建筑面积134040平方米。建设14栋住宅楼，3栋商住楼，1栋商业楼。</t>
  </si>
  <si>
    <t>外墙保温、门窗、管道安装、墙体腻子等安装工程。</t>
  </si>
  <si>
    <t>中卫市中博房地产开发有限公司</t>
  </si>
  <si>
    <t>中博城东大院商住小区</t>
  </si>
  <si>
    <t>建设14栋住宅楼，2栋商住楼、1栋商业楼，总建筑面积134270平方米。</t>
  </si>
  <si>
    <t>宁夏中博房地产开发有限公司</t>
  </si>
  <si>
    <t>江元隆府三期</t>
  </si>
  <si>
    <r>
      <rPr>
        <sz val="11"/>
        <rFont val="宋体"/>
        <family val="2"/>
      </rPr>
      <t>住宅</t>
    </r>
    <r>
      <rPr>
        <sz val="11"/>
        <rFont val="Times New Roman"/>
        <family val="2"/>
      </rPr>
      <t>6</t>
    </r>
    <r>
      <rPr>
        <sz val="11"/>
        <rFont val="宋体"/>
        <family val="2"/>
      </rPr>
      <t>楼栋、商业楼</t>
    </r>
    <r>
      <rPr>
        <sz val="11"/>
        <rFont val="Times New Roman"/>
        <family val="2"/>
      </rPr>
      <t>1</t>
    </r>
    <r>
      <rPr>
        <sz val="11"/>
        <rFont val="宋体"/>
        <family val="2"/>
      </rPr>
      <t>栋。</t>
    </r>
  </si>
  <si>
    <t>项目配套及园林绿化。</t>
  </si>
  <si>
    <t>宁夏江元房地产开发有限公司</t>
  </si>
  <si>
    <t>中卫碧桂园项目二期</t>
  </si>
  <si>
    <t>建设7栋住宅楼，总建筑面积38816.5平方米。</t>
  </si>
  <si>
    <t>室外管网、园建、绿化、室内装修。</t>
  </si>
  <si>
    <t>中卫碧盈房地产开发有限公司</t>
  </si>
  <si>
    <t>中博彩虹小区</t>
  </si>
  <si>
    <t>新建1栋商住楼，总建筑面积6951平米，其中地上6415平方米，地下536平方米。</t>
  </si>
  <si>
    <r>
      <rPr>
        <sz val="11"/>
        <rFont val="宋体"/>
        <family val="2"/>
      </rPr>
      <t>幸福立方</t>
    </r>
    <r>
      <rPr>
        <sz val="11"/>
        <rFont val="Times New Roman"/>
        <family val="2"/>
      </rPr>
      <t xml:space="preserve">
</t>
    </r>
    <r>
      <rPr>
        <sz val="11"/>
        <rFont val="宋体"/>
        <family val="2"/>
      </rPr>
      <t>三期</t>
    </r>
    <r>
      <rPr>
        <sz val="11"/>
        <rFont val="Times New Roman"/>
        <family val="2"/>
      </rPr>
      <t>A</t>
    </r>
    <r>
      <rPr>
        <sz val="11"/>
        <rFont val="宋体"/>
        <family val="2"/>
      </rPr>
      <t>区</t>
    </r>
  </si>
  <si>
    <t>总建筑面积12665平方米，其中地上住宅楼10945平方米，地下车库1720平方米。</t>
  </si>
  <si>
    <t>主体、室外配套设施。</t>
  </si>
  <si>
    <r>
      <rPr>
        <sz val="11"/>
        <rFont val="宋体"/>
        <family val="2"/>
      </rPr>
      <t>宁夏华信伟业房地产开发有限责任</t>
    </r>
    <r>
      <rPr>
        <sz val="11"/>
        <rFont val="Times New Roman"/>
        <family val="2"/>
      </rPr>
      <t xml:space="preserve">
</t>
    </r>
    <r>
      <rPr>
        <sz val="11"/>
        <rFont val="宋体"/>
        <family val="2"/>
      </rPr>
      <t>公司</t>
    </r>
  </si>
  <si>
    <t>庆丰苑项目</t>
  </si>
  <si>
    <t>占地6.77亩，总建筑面积3550平方米，新建2层商业房，配套供电、亮化等设施。</t>
  </si>
  <si>
    <t>宁夏鸿泰房地产开发有限公司</t>
  </si>
</sst>
</file>

<file path=xl/styles.xml><?xml version="1.0" encoding="utf-8"?>
<styleSheet xmlns="http://schemas.openxmlformats.org/spreadsheetml/2006/main">
  <numFmts count="6">
    <numFmt numFmtId="176" formatCode="yyyy&quot;年&quot;m&quot;月&quot;;@"/>
    <numFmt numFmtId="44" formatCode="_ &quot;￥&quot;* #,##0.00_ ;_ &quot;￥&quot;* \-#,##0.00_ ;_ &quot;￥&quot;* &quot;-&quot;??_ ;_ @_ "/>
    <numFmt numFmtId="41" formatCode="_ * #,##0_ ;_ * \-#,##0_ ;_ * &quot;-&quot;_ ;_ @_ "/>
    <numFmt numFmtId="42" formatCode="_ &quot;￥&quot;* #,##0_ ;_ &quot;￥&quot;* \-#,##0_ ;_ &quot;￥&quot;* &quot;-&quot;_ ;_ @_ "/>
    <numFmt numFmtId="177" formatCode="0_);[Red]\(0\)"/>
    <numFmt numFmtId="43" formatCode="_ * #,##0.00_ ;_ * \-#,##0.00_ ;_ * &quot;-&quot;??_ ;_ @_ "/>
  </numFmts>
  <fonts count="37">
    <font>
      <sz val="11"/>
      <color theme="1"/>
      <name val="Calibri"/>
      <family val="2"/>
      <scheme val="minor"/>
    </font>
    <font>
      <sz val="10"/>
      <name val="Arial"/>
      <family val="2"/>
    </font>
    <font>
      <sz val="11"/>
      <name val="Calibri"/>
      <family val="2"/>
      <scheme val="minor"/>
    </font>
    <font>
      <sz val="11"/>
      <name val="黑体"/>
      <family val="2"/>
    </font>
    <font>
      <b/>
      <sz val="11"/>
      <name val="Times New Roman"/>
      <family val="2"/>
    </font>
    <font>
      <sz val="11"/>
      <name val="Times New Roman"/>
      <family val="2"/>
    </font>
    <font>
      <sz val="11"/>
      <color theme="1"/>
      <name val="黑体"/>
      <family val="2"/>
    </font>
    <font>
      <sz val="20"/>
      <name val="方正小标宋_GBK"/>
      <family val="2"/>
    </font>
    <font>
      <sz val="11"/>
      <name val="宋体"/>
      <family val="2"/>
    </font>
    <font>
      <b/>
      <sz val="12"/>
      <name val="黑体"/>
      <family val="2"/>
    </font>
    <font>
      <b/>
      <sz val="13"/>
      <name val="黑体"/>
      <family val="2"/>
    </font>
    <font>
      <sz val="11"/>
      <color theme="1"/>
      <name val="宋体"/>
      <family val="2"/>
    </font>
    <font>
      <sz val="11"/>
      <color rgb="FF000000"/>
      <name val="宋体"/>
      <family val="2"/>
    </font>
    <font>
      <sz val="11"/>
      <color indexed="8"/>
      <name val="Times New Roman"/>
      <family val="2"/>
    </font>
    <font>
      <b/>
      <sz val="11"/>
      <name val="黑体"/>
      <family val="2"/>
    </font>
    <font>
      <sz val="9"/>
      <name val="Times New Roman"/>
      <family val="2"/>
    </font>
    <font>
      <sz val="11"/>
      <name val="仿宋_GB2312"/>
      <family val="2"/>
    </font>
    <font>
      <sz val="11"/>
      <color theme="0"/>
      <name val="Calibri"/>
      <family val="2"/>
      <scheme val="minor"/>
    </font>
    <font>
      <b/>
      <sz val="18"/>
      <color theme="3"/>
      <name val="Calibri"/>
      <family val="2"/>
      <scheme val="minor"/>
    </font>
    <font>
      <sz val="11"/>
      <color rgb="FF9C6500"/>
      <name val="Calibri"/>
      <family val="2"/>
      <scheme val="minor"/>
    </font>
    <font>
      <b/>
      <sz val="11"/>
      <color theme="1"/>
      <name val="Calibri"/>
      <family val="2"/>
      <scheme val="minor"/>
    </font>
    <font>
      <u val="single"/>
      <sz val="11"/>
      <color rgb="FF0000FF"/>
      <name val="Calibri"/>
      <family val="2"/>
      <scheme val="minor"/>
    </font>
    <font>
      <b/>
      <sz val="11"/>
      <color rgb="FFFFFFFF"/>
      <name val="Calibri"/>
      <family val="2"/>
      <scheme val="minor"/>
    </font>
    <font>
      <b/>
      <sz val="13"/>
      <color theme="3"/>
      <name val="Calibri"/>
      <family val="2"/>
      <scheme val="minor"/>
    </font>
    <font>
      <sz val="11"/>
      <color rgb="FFFA7D00"/>
      <name val="Calibri"/>
      <family val="2"/>
      <scheme val="minor"/>
    </font>
    <font>
      <u val="single"/>
      <sz val="11"/>
      <color rgb="FF800080"/>
      <name val="Calibri"/>
      <family val="2"/>
      <scheme val="minor"/>
    </font>
    <font>
      <sz val="11"/>
      <color rgb="FF9C0006"/>
      <name val="Calibri"/>
      <family val="2"/>
      <scheme val="minor"/>
    </font>
    <font>
      <i/>
      <sz val="11"/>
      <color rgb="FF7F7F7F"/>
      <name val="Calibri"/>
      <family val="2"/>
      <scheme val="minor"/>
    </font>
    <font>
      <b/>
      <sz val="11"/>
      <color theme="3"/>
      <name val="Calibri"/>
      <family val="2"/>
      <scheme val="minor"/>
    </font>
    <font>
      <sz val="11"/>
      <color rgb="FFFF0000"/>
      <name val="Calibri"/>
      <family val="2"/>
      <scheme val="minor"/>
    </font>
    <font>
      <b/>
      <sz val="11"/>
      <color rgb="FF3F3F3F"/>
      <name val="Calibri"/>
      <family val="2"/>
      <scheme val="minor"/>
    </font>
    <font>
      <b/>
      <sz val="15"/>
      <color theme="3"/>
      <name val="Calibri"/>
      <family val="2"/>
      <scheme val="minor"/>
    </font>
    <font>
      <sz val="11"/>
      <color rgb="FF006100"/>
      <name val="Calibri"/>
      <family val="2"/>
      <scheme val="minor"/>
    </font>
    <font>
      <b/>
      <sz val="11"/>
      <color rgb="FFFA7D00"/>
      <name val="Calibri"/>
      <family val="2"/>
      <scheme val="minor"/>
    </font>
    <font>
      <sz val="11"/>
      <color rgb="FF3F3F76"/>
      <name val="Calibri"/>
      <family val="2"/>
      <scheme val="minor"/>
    </font>
    <font>
      <sz val="11"/>
      <color theme="1"/>
      <name val="Times New Roman"/>
      <family val="2"/>
    </font>
    <font>
      <sz val="11"/>
      <color indexed="8"/>
      <name val="宋体"/>
      <family val="2"/>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2" borderId="0" applyNumberFormat="0" applyBorder="0" applyProtection="0">
      <alignment/>
    </xf>
    <xf numFmtId="0" fontId="0" fillId="3" borderId="0" applyNumberFormat="0" applyBorder="0" applyProtection="0">
      <alignment/>
    </xf>
    <xf numFmtId="0" fontId="30" fillId="4" borderId="1" applyNumberFormat="0" applyProtection="0">
      <alignment/>
    </xf>
    <xf numFmtId="0" fontId="22" fillId="5" borderId="2" applyNumberFormat="0" applyProtection="0">
      <alignment/>
    </xf>
    <xf numFmtId="0" fontId="26" fillId="6" borderId="0" applyNumberFormat="0" applyBorder="0" applyProtection="0">
      <alignment/>
    </xf>
    <xf numFmtId="0" fontId="31" fillId="0" borderId="3" applyNumberFormat="0" applyFill="0" applyProtection="0">
      <alignment/>
    </xf>
    <xf numFmtId="0" fontId="27" fillId="0" borderId="0" applyNumberFormat="0" applyFill="0" applyBorder="0" applyProtection="0">
      <alignment/>
    </xf>
    <xf numFmtId="0" fontId="23" fillId="0" borderId="3" applyNumberFormat="0" applyFill="0" applyProtection="0">
      <alignment/>
    </xf>
    <xf numFmtId="0" fontId="0" fillId="7" borderId="0" applyNumberFormat="0" applyBorder="0" applyProtection="0">
      <alignment/>
    </xf>
    <xf numFmtId="41" fontId="0" fillId="0" borderId="0" applyFont="0" applyFill="0" applyBorder="0" applyProtection="0">
      <alignment/>
    </xf>
    <xf numFmtId="0" fontId="0" fillId="8" borderId="0" applyNumberFormat="0" applyBorder="0" applyProtection="0">
      <alignment/>
    </xf>
    <xf numFmtId="0" fontId="21" fillId="0" borderId="0" applyNumberFormat="0" applyFill="0" applyBorder="0" applyProtection="0">
      <alignment/>
    </xf>
    <xf numFmtId="0" fontId="17" fillId="9" borderId="0" applyNumberFormat="0" applyBorder="0" applyProtection="0">
      <alignment/>
    </xf>
    <xf numFmtId="0" fontId="28" fillId="0" borderId="4" applyNumberFormat="0" applyFill="0" applyProtection="0">
      <alignment/>
    </xf>
    <xf numFmtId="0" fontId="20" fillId="0" borderId="5" applyNumberFormat="0" applyFill="0" applyProtection="0">
      <alignment/>
    </xf>
    <xf numFmtId="0" fontId="0" fillId="10" borderId="0" applyNumberFormat="0" applyBorder="0" applyProtection="0">
      <alignment/>
    </xf>
    <xf numFmtId="0" fontId="0" fillId="11" borderId="0" applyNumberFormat="0" applyBorder="0" applyProtection="0">
      <alignment/>
    </xf>
    <xf numFmtId="0" fontId="17" fillId="12" borderId="0" applyNumberFormat="0" applyBorder="0" applyProtection="0">
      <alignment/>
    </xf>
    <xf numFmtId="43" fontId="0" fillId="0" borderId="0" applyFont="0" applyFill="0" applyBorder="0" applyProtection="0">
      <alignment/>
    </xf>
    <xf numFmtId="0" fontId="18" fillId="0" borderId="0" applyNumberFormat="0" applyFill="0" applyBorder="0" applyProtection="0">
      <alignment/>
    </xf>
    <xf numFmtId="0" fontId="25" fillId="0" borderId="0" applyNumberFormat="0" applyFill="0" applyBorder="0" applyProtection="0">
      <alignment/>
    </xf>
    <xf numFmtId="0" fontId="0" fillId="13" borderId="0" applyNumberFormat="0" applyBorder="0" applyProtection="0">
      <alignment/>
    </xf>
    <xf numFmtId="0" fontId="24" fillId="0" borderId="6" applyNumberFormat="0" applyFill="0" applyProtection="0">
      <alignment/>
    </xf>
    <xf numFmtId="0" fontId="28" fillId="0" borderId="0" applyNumberFormat="0" applyFill="0" applyBorder="0" applyProtection="0">
      <alignment/>
    </xf>
    <xf numFmtId="0" fontId="0" fillId="14" borderId="0" applyNumberFormat="0" applyBorder="0" applyProtection="0">
      <alignment/>
    </xf>
    <xf numFmtId="42" fontId="0" fillId="0" borderId="0" applyFont="0" applyFill="0" applyBorder="0" applyProtection="0">
      <alignment/>
    </xf>
    <xf numFmtId="0" fontId="29" fillId="0" borderId="0" applyNumberFormat="0" applyFill="0" applyBorder="0" applyProtection="0">
      <alignment/>
    </xf>
    <xf numFmtId="0" fontId="0" fillId="15" borderId="0" applyNumberFormat="0" applyBorder="0" applyProtection="0">
      <alignment/>
    </xf>
    <xf numFmtId="0" fontId="0" fillId="16" borderId="7" applyNumberFormat="0" applyFont="0" applyProtection="0">
      <alignment/>
    </xf>
    <xf numFmtId="0" fontId="17" fillId="17" borderId="0" applyNumberFormat="0" applyBorder="0" applyProtection="0">
      <alignment/>
    </xf>
    <xf numFmtId="0" fontId="32" fillId="18" borderId="0" applyNumberFormat="0" applyBorder="0" applyProtection="0">
      <alignment/>
    </xf>
    <xf numFmtId="0" fontId="0" fillId="19" borderId="0" applyNumberFormat="0" applyBorder="0" applyProtection="0">
      <alignment/>
    </xf>
    <xf numFmtId="0" fontId="19" fillId="20" borderId="0" applyNumberFormat="0" applyBorder="0" applyProtection="0">
      <alignment/>
    </xf>
    <xf numFmtId="0" fontId="33" fillId="4" borderId="8" applyNumberFormat="0" applyProtection="0">
      <alignment/>
    </xf>
    <xf numFmtId="0" fontId="17" fillId="21" borderId="0" applyNumberFormat="0" applyBorder="0" applyProtection="0">
      <alignment/>
    </xf>
    <xf numFmtId="0" fontId="17"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17" fillId="25" borderId="0" applyNumberFormat="0" applyBorder="0" applyProtection="0">
      <alignment/>
    </xf>
    <xf numFmtId="9" fontId="0" fillId="0" borderId="0" applyFont="0" applyFill="0" applyBorder="0" applyProtection="0">
      <alignment/>
    </xf>
    <xf numFmtId="0" fontId="17" fillId="26" borderId="0" applyNumberFormat="0" applyBorder="0" applyProtection="0">
      <alignment/>
    </xf>
    <xf numFmtId="44" fontId="0" fillId="0" borderId="0" applyFont="0" applyFill="0" applyBorder="0" applyProtection="0">
      <alignment/>
    </xf>
    <xf numFmtId="0" fontId="17" fillId="27" borderId="0" applyNumberFormat="0" applyBorder="0" applyProtection="0">
      <alignment/>
    </xf>
    <xf numFmtId="0" fontId="0" fillId="28" borderId="0" applyNumberFormat="0" applyBorder="0" applyProtection="0">
      <alignment/>
    </xf>
    <xf numFmtId="0" fontId="34" fillId="29" borderId="8" applyNumberFormat="0" applyProtection="0">
      <alignment/>
    </xf>
    <xf numFmtId="0" fontId="0" fillId="30" borderId="0" applyNumberFormat="0" applyBorder="0" applyProtection="0">
      <alignment/>
    </xf>
    <xf numFmtId="0" fontId="17" fillId="31" borderId="0" applyNumberFormat="0" applyBorder="0" applyProtection="0">
      <alignment/>
    </xf>
    <xf numFmtId="0" fontId="0" fillId="32" borderId="0" applyNumberFormat="0" applyBorder="0" applyProtection="0">
      <alignment/>
    </xf>
  </cellStyleXfs>
  <cellXfs count="46">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5" fillId="0" borderId="0" xfId="0" applyFont="1" applyFill="1" applyAlignment="1">
      <alignment horizontal="center" vertical="center"/>
    </xf>
    <xf numFmtId="0" fontId="8" fillId="0" borderId="0" xfId="0" applyFont="1" applyFill="1" applyAlignment="1">
      <alignment horizontal="center" vertical="center"/>
    </xf>
    <xf numFmtId="0" fontId="9" fillId="0" borderId="9" xfId="0"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177" fontId="10" fillId="0" borderId="11"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8" fillId="0" borderId="9" xfId="0" applyFont="1" applyFill="1" applyBorder="1" applyAlignment="1">
      <alignment horizontal="justify" vertical="center"/>
    </xf>
    <xf numFmtId="0" fontId="12" fillId="0" borderId="9"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0" xfId="0" applyFont="1" applyFill="1" applyAlignment="1">
      <alignment horizontal="left" vertical="center"/>
    </xf>
    <xf numFmtId="177" fontId="10" fillId="0" borderId="12" xfId="0" applyNumberFormat="1" applyFont="1" applyFill="1" applyBorder="1" applyAlignment="1">
      <alignment horizontal="left" vertical="center" wrapText="1"/>
    </xf>
    <xf numFmtId="0" fontId="14" fillId="0" borderId="9" xfId="0" applyFont="1" applyFill="1" applyBorder="1" applyAlignment="1">
      <alignment horizontal="center" vertical="center"/>
    </xf>
    <xf numFmtId="0" fontId="8" fillId="0" borderId="9"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15" fillId="0" borderId="0" xfId="0" applyFont="1" applyFill="1" applyAlignment="1">
      <alignment horizontal="center" vertical="center" wrapText="1"/>
    </xf>
    <xf numFmtId="0" fontId="8" fillId="0" borderId="9" xfId="0" applyFont="1" applyFill="1" applyBorder="1" applyAlignment="1">
      <alignment horizontal="left" vertical="center"/>
    </xf>
    <xf numFmtId="0" fontId="8"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xf>
    <xf numFmtId="57"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57" fontId="8" fillId="0" borderId="9" xfId="0" applyNumberFormat="1" applyFont="1" applyFill="1" applyBorder="1" applyAlignment="1">
      <alignment horizontal="center" vertical="center" wrapText="1"/>
    </xf>
    <xf numFmtId="57" fontId="8" fillId="0" borderId="9" xfId="0" applyNumberFormat="1" applyFont="1" applyFill="1" applyBorder="1" applyAlignment="1">
      <alignment horizontal="left" vertical="center" wrapText="1"/>
    </xf>
    <xf numFmtId="0" fontId="9" fillId="0" borderId="10" xfId="0" applyFont="1" applyFill="1" applyBorder="1" applyAlignment="1">
      <alignment vertical="center" wrapText="1"/>
    </xf>
    <xf numFmtId="0" fontId="16" fillId="0" borderId="9" xfId="0" applyFont="1" applyFill="1" applyBorder="1" applyAlignment="1">
      <alignment horizontal="center" vertical="center" wrapText="1"/>
    </xf>
    <xf numFmtId="0" fontId="2" fillId="0" borderId="0" xfId="0" applyFont="1" applyFill="1" applyAlignment="1">
      <alignment horizontal="center" vertical="center"/>
    </xf>
    <xf numFmtId="0" fontId="5" fillId="0" borderId="9" xfId="0" applyFont="1" applyFill="1" applyBorder="1" applyAlignment="1">
      <alignment horizontal="left" vertical="center" wrapText="1"/>
    </xf>
    <xf numFmtId="0" fontId="2" fillId="0" borderId="0" xfId="0" applyFont="1" applyFill="1" applyAlignment="1">
      <alignment horizontal="left" vertical="center"/>
    </xf>
  </cellXfs>
  <cellStyles count="54">
    <cellStyle name="Normal" xfId="0"/>
    <cellStyle name="Percent" xfId="15"/>
    <cellStyle name="Currency" xfId="16"/>
    <cellStyle name="Currency [0]" xfId="17"/>
    <cellStyle name="Comma" xfId="18"/>
    <cellStyle name="Comma [0]"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千位分隔[0]" xfId="29"/>
    <cellStyle name="40% - 强调文字颜色 6" xfId="30"/>
    <cellStyle name="超链接" xfId="31"/>
    <cellStyle name="强调文字颜色 5" xfId="32"/>
    <cellStyle name="标题 3" xfId="33"/>
    <cellStyle name="汇总" xfId="34"/>
    <cellStyle name="20% - 强调文字颜色 1" xfId="35"/>
    <cellStyle name="40% - 强调文字颜色 1" xfId="36"/>
    <cellStyle name="强调文字颜色 6" xfId="37"/>
    <cellStyle name="千位分隔" xfId="38"/>
    <cellStyle name="标题" xfId="39"/>
    <cellStyle name="已访问的超链接" xfId="40"/>
    <cellStyle name="40% - 强调文字颜色 4" xfId="41"/>
    <cellStyle name="链接单元格" xfId="42"/>
    <cellStyle name="标题 4" xfId="43"/>
    <cellStyle name="20% - 强调文字颜色 2" xfId="44"/>
    <cellStyle name="货币[0]" xfId="45"/>
    <cellStyle name="警告文本"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60% - 强调文字颜色 1" xfId="56"/>
    <cellStyle name="强调文字颜色 2" xfId="57"/>
    <cellStyle name="60% - 强调文字颜色 5" xfId="58"/>
    <cellStyle name="百分比" xfId="59"/>
    <cellStyle name="60% - 强调文字颜色 2" xfId="60"/>
    <cellStyle name="货币" xfId="61"/>
    <cellStyle name="强调文字颜色 3" xfId="62"/>
    <cellStyle name="20% - 强调文字颜色 3" xfId="63"/>
    <cellStyle name="输入" xfId="64"/>
    <cellStyle name="40% - 强调文字颜色 3" xfId="65"/>
    <cellStyle name="强调文字颜色 4" xfId="66"/>
    <cellStyle name="20% - 强调文字颜色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0</xdr:rowOff>
    </xdr:from>
    <xdr:to>
      <xdr:col>11</xdr:col>
      <xdr:colOff>123825</xdr:colOff>
      <xdr:row>1</xdr:row>
      <xdr:rowOff>171450</xdr:rowOff>
    </xdr:to>
    <xdr:pic>
      <xdr:nvPicPr>
        <xdr:cNvPr id="29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29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29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29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29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29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29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29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29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29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0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0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0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0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0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0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0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0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0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0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1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1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1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1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1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1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1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1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1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1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2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2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2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2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2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2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2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2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2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2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3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3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3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3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3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3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3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3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3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3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4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4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4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4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4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4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4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4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4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4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5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5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5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5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5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5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5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5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5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5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6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6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6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6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6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6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6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6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6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6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7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7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7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7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7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7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7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7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7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7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8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8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8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8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8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8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8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8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8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8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9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9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9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9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9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9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9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9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9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39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0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0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0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0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0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0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0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0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0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0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1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1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1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1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1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1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1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1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1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1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2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2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2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2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2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2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2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2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2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2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3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3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3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3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3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3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3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3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3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3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4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4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4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4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4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4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4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4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4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4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5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5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5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5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5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5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5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5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5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5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6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6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6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6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6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6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6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6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6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6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7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7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7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7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7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7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7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7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7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7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8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8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8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8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8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8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8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8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8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8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9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9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9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9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9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9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9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9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9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49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0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0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0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0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0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0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0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0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0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0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1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1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1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1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1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1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1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1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1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1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2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2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2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2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2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2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2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2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2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2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3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3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3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3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3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3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3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3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3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3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4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4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4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4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4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4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4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4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4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4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5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5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5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5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5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5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5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5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5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5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6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6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6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6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6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6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6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6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68"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69"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70"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71"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72"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73"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74"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75"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76"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1</xdr:row>
      <xdr:rowOff>0</xdr:rowOff>
    </xdr:from>
    <xdr:to>
      <xdr:col>11</xdr:col>
      <xdr:colOff>123825</xdr:colOff>
      <xdr:row>1</xdr:row>
      <xdr:rowOff>171450</xdr:rowOff>
    </xdr:to>
    <xdr:pic>
      <xdr:nvPicPr>
        <xdr:cNvPr id="577" name="Picture 1027" descr="clip_image2400"/>
        <xdr:cNvPicPr preferRelativeResize="1">
          <a:picLocks noChangeAspect="1"/>
        </xdr:cNvPicPr>
      </xdr:nvPicPr>
      <xdr:blipFill>
        <a:blip r:embed="rId1"/>
        <a:stretch>
          <a:fillRect/>
        </a:stretch>
      </xdr:blipFill>
      <xdr:spPr>
        <a:xfrm>
          <a:off x="9105900" y="276225"/>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3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3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3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3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3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3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3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3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3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3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5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5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5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5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5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5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5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5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5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5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6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6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6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6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6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6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6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6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6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6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7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7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7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7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7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7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7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7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7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7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8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8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8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8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8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8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8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8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8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8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9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9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9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9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9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9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9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9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9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9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0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0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0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0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0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0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0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0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0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0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1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1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1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1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1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1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1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1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1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1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2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2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2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2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2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2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2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2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2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2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3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3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3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3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3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3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3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3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3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3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4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4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4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4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4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4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46"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47"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48"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49"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50"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51"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52"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53"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54"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55"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56"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57"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58"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59"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60"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61"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62"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63"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64"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65"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66"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67"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68"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69"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70"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71"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72"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73"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74"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75"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76"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77"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78"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79"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80"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81"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82"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83"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84"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85"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86"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87"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88"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89"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90"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91"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92"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93"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94"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95"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96"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97"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98"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199"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00"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01"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02"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03"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04"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05"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06"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07"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08"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09"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10"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11"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12"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13"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14"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15"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16"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17"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18"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19"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20"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21"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22"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23"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24"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25"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26"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27"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28"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29"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30"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31"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32"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33"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34"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35"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36"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37"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38"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39"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40"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41"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42"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43"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44"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45"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46"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47"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48"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49"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50"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51"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52"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53"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54"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55"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56"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57"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58"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59"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60"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61"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62"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63"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64"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65"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66"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67"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68"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69"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70"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71"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72"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73"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74"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75"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76"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77"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78"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79"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80"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81"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82"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83"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84"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85"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86"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87"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88"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53</xdr:row>
      <xdr:rowOff>0</xdr:rowOff>
    </xdr:from>
    <xdr:to>
      <xdr:col>11</xdr:col>
      <xdr:colOff>123825</xdr:colOff>
      <xdr:row>53</xdr:row>
      <xdr:rowOff>171450</xdr:rowOff>
    </xdr:to>
    <xdr:pic>
      <xdr:nvPicPr>
        <xdr:cNvPr id="289" name="Picture 1027" descr="clip_image2400"/>
        <xdr:cNvPicPr preferRelativeResize="1">
          <a:picLocks noChangeAspect="1"/>
        </xdr:cNvPicPr>
      </xdr:nvPicPr>
      <xdr:blipFill>
        <a:blip r:embed="rId1"/>
        <a:stretch>
          <a:fillRect/>
        </a:stretch>
      </xdr:blipFill>
      <xdr:spPr>
        <a:xfrm>
          <a:off x="9105900" y="5597842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7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7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8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8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8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8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8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8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8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8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8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8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9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9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9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9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9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9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9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9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9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59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0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0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0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0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0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0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0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0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0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0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1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1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1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1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1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1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1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1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1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1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2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2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2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2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2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2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2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2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2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2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3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3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3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3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3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3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3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3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3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3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4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4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4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4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4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4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4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4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4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4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5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5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5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5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5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5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5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5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5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5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6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6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6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6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6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6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6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6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6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6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7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7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7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7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7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7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7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7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7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7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8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8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8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8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8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8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8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8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8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8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9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9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9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9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9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9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9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9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9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69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0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0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0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0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0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0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0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0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0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0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1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1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1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1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1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1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1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1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1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1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2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2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2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2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2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2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2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2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2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2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3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3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3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3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3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3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3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3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3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3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4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4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4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4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4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4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4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4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4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4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5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5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5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5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5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5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5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5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5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5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6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6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6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6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6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6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6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6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6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6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7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7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7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7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7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7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7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7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7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7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8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8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8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8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8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8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8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8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8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8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9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9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9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79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79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79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79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79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79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79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0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0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0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0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0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0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0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0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0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0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1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1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1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1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1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1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1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1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1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1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2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2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2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2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2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2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2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2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2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2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3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3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3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3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3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3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3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3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3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3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4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4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4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4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4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4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4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4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4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4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5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5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5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5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5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5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5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5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5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5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6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6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6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6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6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6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6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6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6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6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7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7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7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7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7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7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7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7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7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7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8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8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8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8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8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8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8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8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8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8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9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9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9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9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9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9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9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9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9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89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0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0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0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0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0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0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0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0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0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0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1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1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1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1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1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1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1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1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1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1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2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2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2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2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2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2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2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2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2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2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3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3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3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3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3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3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3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93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3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3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4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4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4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4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4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4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4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4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4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4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5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5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5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5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5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5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5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5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5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5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6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6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6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6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6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6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6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6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6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6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7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7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7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7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7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7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7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7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7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7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8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8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8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8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8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8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8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8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8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8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9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9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9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9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9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9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9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9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9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99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0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0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0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0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0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0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0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0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0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0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1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1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1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1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1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1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1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1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1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1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2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2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2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2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2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2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2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2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2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2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3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3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3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3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3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3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3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3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3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3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4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4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4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4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4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4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4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4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4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4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5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5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5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5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5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5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5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5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5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5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6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6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6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6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6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6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6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6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6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6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7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7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7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7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7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7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7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7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7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7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8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8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8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8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8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8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8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8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8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8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9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9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9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9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9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9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9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9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9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09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0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0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0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0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0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0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0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0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0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0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1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1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1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1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1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1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1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1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1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1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2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2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2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2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2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2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2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2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2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2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3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3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3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3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3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3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3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3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3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3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4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4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4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4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4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4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4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4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4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4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5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5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5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5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5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5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5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5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5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5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6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6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6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6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6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6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6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6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6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6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7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7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7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7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7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7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7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7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7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7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8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8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8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8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8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8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8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8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8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8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9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9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9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9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9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9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9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9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9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19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0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0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0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0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0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0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0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0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0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0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1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1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1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1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1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1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16"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17"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18"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19"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20"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21"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22"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23"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24"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78</xdr:row>
      <xdr:rowOff>0</xdr:rowOff>
    </xdr:from>
    <xdr:to>
      <xdr:col>11</xdr:col>
      <xdr:colOff>123825</xdr:colOff>
      <xdr:row>78</xdr:row>
      <xdr:rowOff>171450</xdr:rowOff>
    </xdr:to>
    <xdr:pic>
      <xdr:nvPicPr>
        <xdr:cNvPr id="1225" name="Picture 1027" descr="clip_image2400"/>
        <xdr:cNvPicPr preferRelativeResize="1">
          <a:picLocks noChangeAspect="1"/>
        </xdr:cNvPicPr>
      </xdr:nvPicPr>
      <xdr:blipFill>
        <a:blip r:embed="rId1"/>
        <a:stretch>
          <a:fillRect/>
        </a:stretch>
      </xdr:blipFill>
      <xdr:spPr>
        <a:xfrm>
          <a:off x="9105900" y="8167687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2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2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2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2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3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3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3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3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3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3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3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3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3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3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4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4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4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4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4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4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4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4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4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4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5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5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5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5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5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5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5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5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5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5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6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6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6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6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6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6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6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6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6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6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7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7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7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7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7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7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7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7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7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7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8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8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8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8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8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8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8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8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8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8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9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9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9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9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9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9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9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9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9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29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0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0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0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0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0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0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0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0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0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0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1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1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1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1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1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1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1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1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1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1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2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2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2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2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2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2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2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2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2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2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3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3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3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3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3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3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3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3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3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3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4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4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4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4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4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4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4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4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4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4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5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5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5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5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5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5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5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5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5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5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60"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61"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62"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63"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64"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65"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66"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67"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68"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61</xdr:row>
      <xdr:rowOff>0</xdr:rowOff>
    </xdr:from>
    <xdr:to>
      <xdr:col>11</xdr:col>
      <xdr:colOff>123825</xdr:colOff>
      <xdr:row>61</xdr:row>
      <xdr:rowOff>171450</xdr:rowOff>
    </xdr:to>
    <xdr:pic>
      <xdr:nvPicPr>
        <xdr:cNvPr id="1369" name="Picture 1027" descr="clip_image2400"/>
        <xdr:cNvPicPr preferRelativeResize="1">
          <a:picLocks noChangeAspect="1"/>
        </xdr:cNvPicPr>
      </xdr:nvPicPr>
      <xdr:blipFill>
        <a:blip r:embed="rId1"/>
        <a:stretch>
          <a:fillRect/>
        </a:stretch>
      </xdr:blipFill>
      <xdr:spPr>
        <a:xfrm>
          <a:off x="9105900" y="6405562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7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7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7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7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7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7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7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7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7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7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8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8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8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8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8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8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8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8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8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8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9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9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9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9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9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9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9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9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9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39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0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0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0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0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0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0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0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0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0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0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1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1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1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1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1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1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1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1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1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1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2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2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2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2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2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2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2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2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2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2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3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3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3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3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3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3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3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3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3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3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4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4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4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4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4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4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4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4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4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4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5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5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5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5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5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5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5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5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5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5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6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6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6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6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6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6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6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6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6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6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7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7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7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7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7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7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7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7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7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7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8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8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8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8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8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8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8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8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8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8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9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9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9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9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9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9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9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9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9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49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0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0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0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0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0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0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0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0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0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0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1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1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1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1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1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1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1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1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1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1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2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2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2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2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2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2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2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2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2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2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3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3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3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3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3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3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3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3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3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3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4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4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4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4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4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4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4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4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4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4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5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5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5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5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5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5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5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5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5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5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6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6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6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6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6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6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6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6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6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6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7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7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7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7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7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7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76"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77"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78"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79"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80"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81"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82"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83"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84"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58</xdr:row>
      <xdr:rowOff>0</xdr:rowOff>
    </xdr:from>
    <xdr:to>
      <xdr:col>11</xdr:col>
      <xdr:colOff>123825</xdr:colOff>
      <xdr:row>58</xdr:row>
      <xdr:rowOff>171450</xdr:rowOff>
    </xdr:to>
    <xdr:pic>
      <xdr:nvPicPr>
        <xdr:cNvPr id="1585" name="Picture 1027" descr="clip_image2400"/>
        <xdr:cNvPicPr preferRelativeResize="1">
          <a:picLocks noChangeAspect="1"/>
        </xdr:cNvPicPr>
      </xdr:nvPicPr>
      <xdr:blipFill>
        <a:blip r:embed="rId1"/>
        <a:stretch>
          <a:fillRect/>
        </a:stretch>
      </xdr:blipFill>
      <xdr:spPr>
        <a:xfrm>
          <a:off x="9105900" y="609504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586"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587"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588"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589"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590"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591"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592"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593"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594"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595"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596"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597"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598"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599"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00"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01"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02"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03"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04"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05"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06"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07"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08"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09"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10"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11"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12"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13"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14"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15"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16"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17"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18"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19"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20"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21"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22"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23"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24"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25"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26"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27"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28"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29"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30"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31"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32"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33"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34"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35"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36"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37"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38"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39"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40"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41"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42"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43"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44"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45"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46"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47"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48"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49"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50"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51"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52"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53"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54"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55"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56"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657"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5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5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6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6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6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6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6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6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6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6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6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6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7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7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7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7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7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7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7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7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7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7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8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8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8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8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8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8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8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8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8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8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9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9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9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9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9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9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9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9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9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69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0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0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0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0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0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0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0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0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0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0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1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1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1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1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1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1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1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1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1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1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2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2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2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2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2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2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2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2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2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72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30"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31"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32"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33"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34"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35"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36"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37"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38"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39"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40"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41"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42"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43"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44"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45"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46"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47"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48"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49"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50"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51"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52"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53"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54"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55"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56"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57"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58"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59"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60"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61"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62"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63"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64"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65"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66"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67"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68"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69"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70"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71"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72"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73"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74"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75"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76"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77"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78"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79"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80"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81"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82"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83"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84"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85"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86"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87"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88"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89"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90"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91"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92"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93"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94"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95"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96"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97"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98"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799"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800"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38</xdr:row>
      <xdr:rowOff>0</xdr:rowOff>
    </xdr:from>
    <xdr:to>
      <xdr:col>11</xdr:col>
      <xdr:colOff>123825</xdr:colOff>
      <xdr:row>38</xdr:row>
      <xdr:rowOff>171450</xdr:rowOff>
    </xdr:to>
    <xdr:pic>
      <xdr:nvPicPr>
        <xdr:cNvPr id="1801" name="Picture 1027" descr="clip_image2400"/>
        <xdr:cNvPicPr preferRelativeResize="1">
          <a:picLocks noChangeAspect="1"/>
        </xdr:cNvPicPr>
      </xdr:nvPicPr>
      <xdr:blipFill>
        <a:blip r:embed="rId1"/>
        <a:stretch>
          <a:fillRect/>
        </a:stretch>
      </xdr:blipFill>
      <xdr:spPr>
        <a:xfrm>
          <a:off x="9105900" y="4007167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0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0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0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0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0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0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0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0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1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1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1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1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1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1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1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1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1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1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2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2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2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2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2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2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2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2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2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2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3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3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3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3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3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3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3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3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3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3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4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4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4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4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4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4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4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4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4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4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5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5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5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5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5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5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5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5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5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5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6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6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6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6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6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6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6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6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6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6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7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7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7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187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7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7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7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7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7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7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8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8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8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8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8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8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8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8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8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8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9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9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9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9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9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9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9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9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9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89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0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0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0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0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0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0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0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0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0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0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1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1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1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1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1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1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1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1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1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1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2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2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2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2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2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2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2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2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2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2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3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3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3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3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3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3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3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3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3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3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4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4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4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4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4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4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4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4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4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4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5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5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5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5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5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5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5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5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5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5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6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6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6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6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6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6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6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6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6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6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7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7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7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7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7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7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7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7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7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7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8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8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8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8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8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8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8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8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8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8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9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9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9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9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9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9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9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9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9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199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0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0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0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0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0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0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0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0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0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0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1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1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1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1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1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1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1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01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1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1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2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2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2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2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2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2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2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2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2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2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3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3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3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3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3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3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3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3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3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3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4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4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4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4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4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4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4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4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4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4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5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5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5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5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5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5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5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5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5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5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6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6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6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6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6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6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6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6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6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6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7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7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7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7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7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7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7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7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7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7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8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8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8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8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8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8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8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8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8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08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090"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091"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092"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093"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094"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095"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096"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097"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098"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099"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00"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01"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02"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03"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04"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05"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06"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07"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08"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09"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10"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11"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12"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13"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14"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15"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16"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17"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18"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19"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20"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21"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22"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23"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24"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25"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26"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27"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28"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29"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30"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31"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32"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33"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34"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35"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36"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37"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38"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39"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40"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41"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42"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43"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44"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45"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46"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47"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48"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49"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50"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51"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52"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53"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54"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55"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56"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57"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58"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59"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60"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161"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6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6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6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6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6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6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6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6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7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7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7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7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7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7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7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7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7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7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8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8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8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8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8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8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8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8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8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8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9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9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9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9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9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9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9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9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9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19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0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0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0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0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0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0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0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0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0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0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1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1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1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1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1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1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1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1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1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1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2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2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2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2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2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2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2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2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2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2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3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3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3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23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34"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35"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36"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37"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38"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39"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40"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41"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42"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43"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44"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45"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46"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47"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48"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49"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50"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51"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52"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53"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54"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55"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56"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57"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58"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59"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60"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61"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62"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63"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64"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65"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66"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67"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68"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69"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70"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71"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72"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73"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74"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75"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76"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77"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78"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79"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80"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81"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82"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83"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84"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85"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86"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87"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88"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89"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90"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91"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92"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93"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94"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95"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96"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97"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98"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299"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300"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301"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302"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303"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304"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17</xdr:row>
      <xdr:rowOff>0</xdr:rowOff>
    </xdr:from>
    <xdr:to>
      <xdr:col>11</xdr:col>
      <xdr:colOff>123825</xdr:colOff>
      <xdr:row>17</xdr:row>
      <xdr:rowOff>171450</xdr:rowOff>
    </xdr:to>
    <xdr:pic>
      <xdr:nvPicPr>
        <xdr:cNvPr id="2305" name="Picture 1027" descr="clip_image2400"/>
        <xdr:cNvPicPr preferRelativeResize="1">
          <a:picLocks noChangeAspect="1"/>
        </xdr:cNvPicPr>
      </xdr:nvPicPr>
      <xdr:blipFill>
        <a:blip r:embed="rId1"/>
        <a:stretch>
          <a:fillRect/>
        </a:stretch>
      </xdr:blipFill>
      <xdr:spPr>
        <a:xfrm>
          <a:off x="9105900" y="128587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0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0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0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0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1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1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1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1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1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1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1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1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1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1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2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2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2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2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2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2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2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2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2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2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3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3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3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3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3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3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3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3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3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3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4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4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4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4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4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4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4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4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4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4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5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5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5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5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5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5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5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5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5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5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6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6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6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6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6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6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6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6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6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6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7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7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7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7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7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7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7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7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7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7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8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8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8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8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8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8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8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8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8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8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9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9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9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9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9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9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9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9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9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39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0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0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0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0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0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0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0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0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0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0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1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1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1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1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1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1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1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1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1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1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2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2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2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2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2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2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2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2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2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2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3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3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3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3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3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3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3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3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3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3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4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4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4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4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4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4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4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4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4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4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5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5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5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5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5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5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5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5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5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5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6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6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6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6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6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6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6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6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6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6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7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7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7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7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7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7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7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7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7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7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8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8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8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8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8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8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8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8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8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8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9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9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9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9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9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9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9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9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9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49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0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0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0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0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0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0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0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0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0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0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1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1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1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1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1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1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1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1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1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1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2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2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2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2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2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2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2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2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2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2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3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3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3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3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3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3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3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3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3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3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4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4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4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4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4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4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4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4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4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4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5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5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5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5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5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5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5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5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5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5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6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6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6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6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6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6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6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6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6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6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7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7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7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7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7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7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7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7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7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7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8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8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8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8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8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8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8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8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8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8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9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9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9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259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59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59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59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59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59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59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0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0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0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0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0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0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0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0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0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0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1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1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1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1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1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1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1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1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1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1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2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2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2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2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2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2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2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2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2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2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3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3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3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3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3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3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3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3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3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3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4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4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4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4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4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4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4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4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4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4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5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5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5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5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5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5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5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5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5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5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6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6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6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6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6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6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6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6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6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6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7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7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7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7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7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7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7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7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7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7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8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8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8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8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8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8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8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8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8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8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9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9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9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9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9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9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9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9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9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69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0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0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0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0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0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0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0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0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0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0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1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1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1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1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1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1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1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1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1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1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2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2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2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2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2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2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2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2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2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2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3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3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3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3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3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3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3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3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3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3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4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4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4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4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4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4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4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4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4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4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5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5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5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5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5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5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5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5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5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5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6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6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6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6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6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6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6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6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6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6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7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7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7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7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7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7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7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7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7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7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8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8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8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8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8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8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8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8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8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8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9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9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9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9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9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9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9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9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9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79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0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0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0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0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0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0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0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0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0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0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1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1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1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1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1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1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1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1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1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1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2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2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2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2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2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2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2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2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2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2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3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3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3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3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3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3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3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3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3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3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4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4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4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4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4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4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4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4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4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4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5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5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5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5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5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5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5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5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5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5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6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6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6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6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6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6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6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6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6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6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7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7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7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7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7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7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7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7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7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7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8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288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82"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83"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84"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85"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86"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87"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88"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89"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90"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91"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92"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93"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94"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95"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96"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97"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98"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899"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00"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01"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02"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03"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04"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05"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06"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07"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08"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09"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10"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11"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12"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13"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14"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15"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16"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17"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18"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19"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20"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21"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22"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23"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24"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25"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26"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27"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28"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29"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30"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31"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32"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33"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34"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35"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36"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37"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38"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39"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40"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41"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42"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43"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44"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45"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46"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47"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48"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49"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50"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51"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52"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53"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54"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55"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56"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57"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58"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59"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60"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61"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62"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63"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64"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65"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66"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67"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68"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69"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70"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71"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72"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73"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74"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75"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76"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77"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78"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79"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80"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81"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82"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83"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84"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85"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86"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87"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88"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89"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90"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91"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92"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93"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94"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95"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96"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97"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98"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2999"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00"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01"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02"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03"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04"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05"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06"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07"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08"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09"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10"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11"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12"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13"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14"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15"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16"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17"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18"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19"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20"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21"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22"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23"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24"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32</xdr:row>
      <xdr:rowOff>0</xdr:rowOff>
    </xdr:from>
    <xdr:to>
      <xdr:col>11</xdr:col>
      <xdr:colOff>123825</xdr:colOff>
      <xdr:row>32</xdr:row>
      <xdr:rowOff>171450</xdr:rowOff>
    </xdr:to>
    <xdr:pic>
      <xdr:nvPicPr>
        <xdr:cNvPr id="3025" name="Picture 1027" descr="clip_image2400"/>
        <xdr:cNvPicPr preferRelativeResize="1">
          <a:picLocks noChangeAspect="1"/>
        </xdr:cNvPicPr>
      </xdr:nvPicPr>
      <xdr:blipFill>
        <a:blip r:embed="rId1"/>
        <a:stretch>
          <a:fillRect/>
        </a:stretch>
      </xdr:blipFill>
      <xdr:spPr>
        <a:xfrm>
          <a:off x="9105900" y="324421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2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2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2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2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3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3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3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3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3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3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3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3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3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3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4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4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4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4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4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4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4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4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4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4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5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5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5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5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5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5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5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5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5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5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6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6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6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6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6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6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6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6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6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6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7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7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7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7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7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7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7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7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7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7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8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8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8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8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8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8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8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8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8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8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9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9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9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9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9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9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9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9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9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09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0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0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0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0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0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0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0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0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0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0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1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1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1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1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1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1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1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1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1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1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2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2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2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2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2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2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2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2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2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2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3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3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3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3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3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3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3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3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3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3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4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4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4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4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4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4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4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4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4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4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5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5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5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5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5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5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5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5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5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5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6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6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6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6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6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6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6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6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6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316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7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7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7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7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7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7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7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7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7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7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8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8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8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8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8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8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8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8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8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8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9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9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9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9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9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9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9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9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9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19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0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0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0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0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0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0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0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0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0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0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1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1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1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1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1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1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1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1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1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1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2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2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2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2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2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2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2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2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2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2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3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3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3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3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3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3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3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3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3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3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4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4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4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4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4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4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4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4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4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4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5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5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5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5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5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5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5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5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5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5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6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6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6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6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6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6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6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6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6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6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7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7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7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7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7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7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7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7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7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7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8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8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8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8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8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8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8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8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8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8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9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9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9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9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9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9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9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9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9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29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30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30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30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30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30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30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30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30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30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30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31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31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31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331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1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1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1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1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1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1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2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2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2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2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2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2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2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2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2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2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3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3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3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3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3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3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3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3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3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3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4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4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4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4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4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4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4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4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4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4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5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5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5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5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5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5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5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5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5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5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6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6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6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6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6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6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6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6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6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6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7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7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7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7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7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7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7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7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7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7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8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8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8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8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8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8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8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8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8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8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9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9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9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9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9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9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9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9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9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39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0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0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0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0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0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0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0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0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0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0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1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1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1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1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1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1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1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1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1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1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2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2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2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2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2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2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2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2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2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2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3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3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3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3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3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3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3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3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3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3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4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4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4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4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4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4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4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4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4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4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5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5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5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5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5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5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5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5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5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5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6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6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6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6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6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6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6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6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6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6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7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7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7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7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7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7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7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7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7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7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8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8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8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8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8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8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8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8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8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8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9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9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9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9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9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9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9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9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9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49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0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0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0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0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0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0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0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0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0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0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1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1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1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1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1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1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1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1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1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1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2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2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2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2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2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2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2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2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2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2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3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3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3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3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3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3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3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3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3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3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4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4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4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4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4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4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4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4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4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4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5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5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5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5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5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5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5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5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5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5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6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6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6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6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6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6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6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6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6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6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7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7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7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7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7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7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7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7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7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7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8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8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8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8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8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8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8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8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8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8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9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9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9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9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9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9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9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9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9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59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0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0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0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0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0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0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0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0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0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0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1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1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1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1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1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1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1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1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1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1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2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2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2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2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2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2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2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2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2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2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3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3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3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3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3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3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3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3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3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3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4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4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4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4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4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4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4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4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4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4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5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5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5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5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5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5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5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5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5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5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6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6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6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6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6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6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6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6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6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6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7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7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7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7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7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7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7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7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7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7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8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8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8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8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8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8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8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8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8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8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9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9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9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9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9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9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9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9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9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69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0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0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0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0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0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0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0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0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0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0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1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1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1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1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1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1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1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1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1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1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2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2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2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2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2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2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2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2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2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2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3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3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3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3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3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3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3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3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3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3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4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4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4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4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4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374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4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4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4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4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5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5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5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5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5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5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5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5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5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5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6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6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6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6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6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6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6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6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6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6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7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7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7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7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7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7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7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7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7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7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8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8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8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8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8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8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8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8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8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8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9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9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9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9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9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9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9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9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9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79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0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0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0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0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0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0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0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0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0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0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1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1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1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1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1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1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1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1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1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1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2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2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2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2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2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2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2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2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2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2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3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3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3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3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3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3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3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3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3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3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4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4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4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4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4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4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4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4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4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4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5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5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5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5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5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5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5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5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5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5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6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6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6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6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6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6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6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6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6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6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7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7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7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7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7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7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7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7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7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7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8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8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8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8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8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8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8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8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8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8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9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9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9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9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9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9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9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9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9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89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0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0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0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0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0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0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0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0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0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0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1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1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1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1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1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1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1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1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1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1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2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2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2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2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2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2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2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2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2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2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3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3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3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3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3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3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3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3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3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3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4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4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4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4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4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4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4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4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4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4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5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5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5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5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5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5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5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5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5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5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6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6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6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6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6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6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6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6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6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6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7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7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7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7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7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7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7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7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7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7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8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8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8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8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8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8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8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8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8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8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9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9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9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9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9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9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9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9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9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399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0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0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0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0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0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0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0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0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0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0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1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1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1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1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1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1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1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1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1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1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2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2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2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2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2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2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2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2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2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2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3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3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3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403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3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3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3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3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3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3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4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4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4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4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4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4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4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4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4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4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5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5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5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5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5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5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5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5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5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5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6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6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6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6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6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6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6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6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6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6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7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7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7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7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7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7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7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7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7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7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8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8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8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8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8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8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8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8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8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8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9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9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9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9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9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9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9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9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9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09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0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0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0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0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0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0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0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0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0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0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1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1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1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1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1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1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1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1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1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1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2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2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2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2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2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2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2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2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2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2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3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3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3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3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3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3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3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3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3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3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4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4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4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4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4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4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4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4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4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4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5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5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5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5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5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5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5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5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5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5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6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6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6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6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6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6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6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6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6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6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7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7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7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7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7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7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7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7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7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7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8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8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8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8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8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8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8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8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8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8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9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9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9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9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9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9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9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9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9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19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0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0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0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0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0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0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0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0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0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0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1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1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1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1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1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1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1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1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1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1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2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2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2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2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2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2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2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2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2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2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3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3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3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3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3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3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3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3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3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3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4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4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4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4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4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4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4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4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4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4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5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5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5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5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5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5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5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5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5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5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6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6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6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6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6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6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6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6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6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6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7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7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7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7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7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7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7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7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7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7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8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8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8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8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8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8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8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8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8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8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9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9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9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9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9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9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9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9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9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29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0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0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0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0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0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0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0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0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0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0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1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1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12"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13"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14"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15"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16"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17"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18"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19"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20"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10</xdr:row>
      <xdr:rowOff>0</xdr:rowOff>
    </xdr:from>
    <xdr:to>
      <xdr:col>11</xdr:col>
      <xdr:colOff>123825</xdr:colOff>
      <xdr:row>10</xdr:row>
      <xdr:rowOff>171450</xdr:rowOff>
    </xdr:to>
    <xdr:pic>
      <xdr:nvPicPr>
        <xdr:cNvPr id="4321" name="Picture 1027" descr="clip_image2400"/>
        <xdr:cNvPicPr preferRelativeResize="1">
          <a:picLocks noChangeAspect="1"/>
        </xdr:cNvPicPr>
      </xdr:nvPicPr>
      <xdr:blipFill>
        <a:blip r:embed="rId1"/>
        <a:stretch>
          <a:fillRect/>
        </a:stretch>
      </xdr:blipFill>
      <xdr:spPr>
        <a:xfrm>
          <a:off x="9105900" y="581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2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2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2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2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2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2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2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2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3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3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3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3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3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3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3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3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3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3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4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4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4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4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4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4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4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4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4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4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5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5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5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5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5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5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5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5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5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5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6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6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6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6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6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6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6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6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6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6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7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7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7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7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7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7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7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7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7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7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8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8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8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8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8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8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8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8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8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8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9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9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9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9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9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9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9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9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9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39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0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0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0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0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0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0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0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0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0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0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1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1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1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1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1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1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1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1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1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1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2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2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2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2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2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2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2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2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2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2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3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3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3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3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3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3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3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3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3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3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4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4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4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4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4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4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4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4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4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4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5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5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5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5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5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5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5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5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5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5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6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6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6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6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6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6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6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6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6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6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7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7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7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7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7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7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7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7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7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7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8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8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8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8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8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8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8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8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8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8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9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9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9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9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9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9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9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9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9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49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0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0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0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0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0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0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0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0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0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0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1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1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1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1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1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1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1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1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1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1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2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2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2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2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2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2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2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2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2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2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3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3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3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3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3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3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3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3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3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3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4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4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4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4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4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4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4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4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4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4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5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5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5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5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5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5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5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5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5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5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6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6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6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6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6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6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6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6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6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6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7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7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7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7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7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7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7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7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7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7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8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8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8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8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8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8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8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8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8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8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9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9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9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9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9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9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9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9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9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59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600"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601"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602"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603"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604"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605"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606"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607"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608"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29</xdr:row>
      <xdr:rowOff>0</xdr:rowOff>
    </xdr:from>
    <xdr:to>
      <xdr:col>11</xdr:col>
      <xdr:colOff>123825</xdr:colOff>
      <xdr:row>29</xdr:row>
      <xdr:rowOff>171450</xdr:rowOff>
    </xdr:to>
    <xdr:pic>
      <xdr:nvPicPr>
        <xdr:cNvPr id="4609" name="Picture 1027" descr="clip_image2400"/>
        <xdr:cNvPicPr preferRelativeResize="1">
          <a:picLocks noChangeAspect="1"/>
        </xdr:cNvPicPr>
      </xdr:nvPicPr>
      <xdr:blipFill>
        <a:blip r:embed="rId1"/>
        <a:stretch>
          <a:fillRect/>
        </a:stretch>
      </xdr:blipFill>
      <xdr:spPr>
        <a:xfrm>
          <a:off x="9105900" y="286702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1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1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1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1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1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1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1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1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1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1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2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2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2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2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2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2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2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2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2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2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3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3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3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3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3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3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3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3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3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3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4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4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4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4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4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4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4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4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4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4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5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5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5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5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5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5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5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5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5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5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6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6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6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6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6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6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6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6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6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6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7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7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7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7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7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7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7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7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7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7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8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8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8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8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8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8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8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8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8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8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9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9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9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9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9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9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9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9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9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69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0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0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0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0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0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0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0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0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0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0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1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1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1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1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1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1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1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1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1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1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2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2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2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2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2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2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2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2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2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2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3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3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3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3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3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3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3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3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3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3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4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4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4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4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4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4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4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4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4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4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5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5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5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475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5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5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5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5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5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5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6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6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6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6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6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6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6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6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6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6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7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7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7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7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7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7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7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7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7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7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8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8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8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8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8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8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8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8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8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8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9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9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9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9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9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9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9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9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9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79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0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0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0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0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0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0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0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0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0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0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1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1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1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1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1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1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1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1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1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1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2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2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2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2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2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2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2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2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2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2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3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3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3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3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3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3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3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3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3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3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4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4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4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4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4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4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4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4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4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4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5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5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5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5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5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5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5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5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5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5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6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6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6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6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6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6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6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6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6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6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7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7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7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7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7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7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7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7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7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7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8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8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8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8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8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8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8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8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8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8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9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9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9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9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9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9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9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489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89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89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0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0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0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0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0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0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0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0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0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0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1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1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1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1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1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1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1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1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1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1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2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2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2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2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2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2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2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2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2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2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3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3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3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3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3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3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3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3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3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3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4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4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4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4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4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4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4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4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4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4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5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5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5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5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5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5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5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5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5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5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6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6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6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6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6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6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6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6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6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6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7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7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7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7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7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7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7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7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7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7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8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8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8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8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8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8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8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8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8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8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9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9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9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9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9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9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9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9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9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499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0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0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0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0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0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0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0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0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0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0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1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1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1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1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1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1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1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1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1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1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2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2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2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2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2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2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2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2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2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2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3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3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3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3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3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3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3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3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3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3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4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4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4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4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4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4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4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4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4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4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5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5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5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5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5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5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5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5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5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5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6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6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6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6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6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6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6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6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6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6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7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7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7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7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7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7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7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7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7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7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8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8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8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8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8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8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8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8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8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8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9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9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9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9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9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9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9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9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9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09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0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0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0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0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0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0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0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0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0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0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1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1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1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1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1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1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1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1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1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1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2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2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2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2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2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2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2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2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2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2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3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3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3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3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3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3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3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3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3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3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4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4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4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4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4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4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4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4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4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4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5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5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5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5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5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5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5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5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5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5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6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6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6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6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6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6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6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6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6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6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7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7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7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7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7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7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7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7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7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7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8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8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8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8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8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8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8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8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8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8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9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9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9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9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9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9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9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9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9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19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0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0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0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0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0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0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0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0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0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0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1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1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1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1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1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1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1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1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1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1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2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2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2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2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2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2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2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2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2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2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3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3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3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3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3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3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3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3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3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3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4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4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4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4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4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4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4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4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4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4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5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5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5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5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5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5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5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5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5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5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6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6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6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6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6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6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6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6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6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6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7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7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7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7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7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7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7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7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7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7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8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8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8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8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8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8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8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8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8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8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9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9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9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9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9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9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9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9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9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29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0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0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0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0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0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0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0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0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0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0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1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1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1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1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1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1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1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1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1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1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2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2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2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2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2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2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2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2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2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532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3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3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3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3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3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3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3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3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3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3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4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4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4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4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4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4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4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4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4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4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5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5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5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5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5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5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5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5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5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5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6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6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6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6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6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6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6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6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6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6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7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7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7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7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7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7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7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7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7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7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8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8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8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8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8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8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8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8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8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8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9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9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9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9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9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9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9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9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9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39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0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0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0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0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0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0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0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0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0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0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1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1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1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1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1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1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1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1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1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1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2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2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2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2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2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2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2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2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2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2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3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3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3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3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3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3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3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3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3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3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4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4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4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4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4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4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4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4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4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4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5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5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5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5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5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5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5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5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5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5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6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6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6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6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6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6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6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6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6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6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7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7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7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7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7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7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7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7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7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7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8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8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8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8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8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8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8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8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8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8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9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9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9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9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9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9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9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9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9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49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0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0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0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0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0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0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0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0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0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0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1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1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1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1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1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1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1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1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1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1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2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2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2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2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2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2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2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2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2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2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3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3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3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3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3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3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3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3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3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3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4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4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4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4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4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4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4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4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4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4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5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5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5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5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5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5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5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5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5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5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6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6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6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6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6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6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6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6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6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6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7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7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7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7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7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7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7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7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7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7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8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8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8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8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8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8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8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8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8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8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9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9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9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9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9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9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9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9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9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59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0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0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0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0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0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0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0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0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08"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09"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10"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11"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12"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13"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14"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15"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16"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59</xdr:row>
      <xdr:rowOff>0</xdr:rowOff>
    </xdr:from>
    <xdr:to>
      <xdr:col>11</xdr:col>
      <xdr:colOff>123825</xdr:colOff>
      <xdr:row>59</xdr:row>
      <xdr:rowOff>171450</xdr:rowOff>
    </xdr:to>
    <xdr:pic>
      <xdr:nvPicPr>
        <xdr:cNvPr id="5617" name="Picture 1027" descr="clip_image2400"/>
        <xdr:cNvPicPr preferRelativeResize="1">
          <a:picLocks noChangeAspect="1"/>
        </xdr:cNvPicPr>
      </xdr:nvPicPr>
      <xdr:blipFill>
        <a:blip r:embed="rId1"/>
        <a:stretch>
          <a:fillRect/>
        </a:stretch>
      </xdr:blipFill>
      <xdr:spPr>
        <a:xfrm>
          <a:off x="9105900" y="61836300"/>
          <a:ext cx="1019175" cy="171450"/>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1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1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2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2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2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2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2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2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2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2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2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2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3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3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3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3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3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3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3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3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3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3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4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4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4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4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4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4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4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4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4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4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5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5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5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5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5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5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5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5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5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5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6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6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6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6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6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6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6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6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6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6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7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7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7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7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7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7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7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7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7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7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8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8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8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8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8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8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8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8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8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8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9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9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9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9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9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9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9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9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9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69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0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0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0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0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0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0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0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0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0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0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1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1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1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1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1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1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1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1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1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1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2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2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2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2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2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2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2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2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2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2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3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3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3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3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3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3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3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3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3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3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4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4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4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4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4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4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4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4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4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4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5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5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5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5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5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5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5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5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5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5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6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6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6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6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6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6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6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6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6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6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7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7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7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7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7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7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7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7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7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7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8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8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8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8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8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8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8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8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8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8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9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9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9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9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9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9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9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9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9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79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0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0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0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0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0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0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0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0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0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0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1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1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1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1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1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1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1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1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1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1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2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2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2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2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2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2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2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2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2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2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3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3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3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3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3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3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3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3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3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3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4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4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4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4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4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4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4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4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4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4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5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5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5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5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5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5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5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5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5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5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6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6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6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6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6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6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6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6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6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6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7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7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7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7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7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7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7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7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7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7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8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8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8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8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8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8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8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8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8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8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9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9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9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9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9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9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9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9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9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89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90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90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90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90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90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590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06"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07"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08"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09"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10"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11"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12"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13"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14"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15"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16"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17"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18"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19"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20"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21"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22"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23"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24"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25"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26"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27"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28"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29"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30"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31"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32"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33"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34"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35"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36"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37"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38"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39"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40"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41"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42"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43"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44"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45"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46"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47"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48"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49"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50"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51"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52"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53"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54"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55"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56"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57"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58"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59"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60"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61"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62"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63"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64"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65"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66"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67"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68"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69"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70"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71"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72"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73"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74"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75"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76"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77"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78"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79"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80"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81"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82"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83"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84"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85"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86"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87"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88"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89"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90"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91"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92"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93"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94"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95"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96"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97"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98"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5999"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00"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01"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02"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03"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04"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05"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06"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07"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08"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09"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10"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11"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12"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13"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14"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15"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16"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17"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18"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19"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20"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21"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22"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23"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24"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25"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26"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27"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28"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29"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30"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31"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32"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33"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34"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35"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36"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37"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38"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39"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40"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41"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42"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43"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44"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45"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46"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47"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48"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36</xdr:row>
      <xdr:rowOff>0</xdr:rowOff>
    </xdr:from>
    <xdr:to>
      <xdr:col>11</xdr:col>
      <xdr:colOff>123825</xdr:colOff>
      <xdr:row>36</xdr:row>
      <xdr:rowOff>171450</xdr:rowOff>
    </xdr:to>
    <xdr:pic>
      <xdr:nvPicPr>
        <xdr:cNvPr id="6049" name="Picture 1027" descr="clip_image2400"/>
        <xdr:cNvPicPr preferRelativeResize="1">
          <a:picLocks noChangeAspect="1"/>
        </xdr:cNvPicPr>
      </xdr:nvPicPr>
      <xdr:blipFill>
        <a:blip r:embed="rId1"/>
        <a:stretch>
          <a:fillRect/>
        </a:stretch>
      </xdr:blipFill>
      <xdr:spPr>
        <a:xfrm>
          <a:off x="9105900" y="38642925"/>
          <a:ext cx="1019175" cy="171450"/>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5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5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5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5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5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5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5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5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5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5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6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6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6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6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6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6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6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6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6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6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7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7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7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7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7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7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7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7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7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7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8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8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8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8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8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8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8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8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8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8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9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9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9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9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9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9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9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9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9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09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0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0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0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0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0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0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0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0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0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0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1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1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1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1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1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1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1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1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1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1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2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2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2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2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2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2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2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2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2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2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3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3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3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3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3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3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3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3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3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3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4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4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4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4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4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4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4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4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4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4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5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5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5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5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5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5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5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5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5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5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6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6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6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6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6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6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6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6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6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6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7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7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7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7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7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7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7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7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7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7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8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8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8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8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8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8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8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8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8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8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9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9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9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9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9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9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9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9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9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19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0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0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0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0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0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0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0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0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0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0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1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1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1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1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1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1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1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1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1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1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2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2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2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2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2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2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2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2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2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2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3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3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3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3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3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3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3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3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3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3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4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4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4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4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4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4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4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4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4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4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5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5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5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5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5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5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5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5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5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5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6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6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6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6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6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6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6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6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6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6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7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7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7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7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7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7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7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7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7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7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8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8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8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8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8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8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8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8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8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8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9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9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9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9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9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9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9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9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9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29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0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0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0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0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0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0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0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0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0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0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1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1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1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1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1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1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1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1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1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1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2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2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2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2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2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2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2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2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28"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29"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30"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31"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32"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33"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34"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35"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36"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77</xdr:row>
      <xdr:rowOff>0</xdr:rowOff>
    </xdr:from>
    <xdr:to>
      <xdr:col>11</xdr:col>
      <xdr:colOff>123825</xdr:colOff>
      <xdr:row>77</xdr:row>
      <xdr:rowOff>180975</xdr:rowOff>
    </xdr:to>
    <xdr:pic>
      <xdr:nvPicPr>
        <xdr:cNvPr id="6337" name="Picture 1027" descr="clip_image2400"/>
        <xdr:cNvPicPr preferRelativeResize="1">
          <a:picLocks noChangeAspect="1"/>
        </xdr:cNvPicPr>
      </xdr:nvPicPr>
      <xdr:blipFill>
        <a:blip r:embed="rId1"/>
        <a:stretch>
          <a:fillRect/>
        </a:stretch>
      </xdr:blipFill>
      <xdr:spPr>
        <a:xfrm>
          <a:off x="9105900" y="80400525"/>
          <a:ext cx="1019175" cy="180975"/>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38"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39"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40"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41"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42"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43"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44"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45"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46"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47"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48"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49"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50"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51"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52"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53"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54"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55"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56"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57"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58"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59"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60"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61"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62"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63"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64"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65"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66"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67"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68"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69"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70"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71"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72"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73"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74"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75"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76"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77"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78"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79"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80"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81"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82"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83"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84"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85"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86"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87"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88"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89"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90"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91"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92"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93"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94"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95"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96"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97"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98"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399"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00"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01"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02"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03"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04"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05"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06"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07"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08"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09"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10"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11"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12"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13"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14"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15"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16"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17"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18"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19"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20"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21"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22"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23"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24"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25"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26"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27"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28"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29"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30"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31"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32"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33"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34"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35"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36"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37"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38"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39"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40"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41"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42"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43"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44"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45"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46"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47"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48"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49"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50"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51"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52"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53"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54"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55"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56"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57"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58"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59"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60"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61"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62"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63"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64"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65"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66"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67"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68"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69"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70"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71"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72"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73"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74"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75"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76"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77"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78"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79"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80"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33</xdr:row>
      <xdr:rowOff>0</xdr:rowOff>
    </xdr:from>
    <xdr:to>
      <xdr:col>11</xdr:col>
      <xdr:colOff>123825</xdr:colOff>
      <xdr:row>33</xdr:row>
      <xdr:rowOff>171450</xdr:rowOff>
    </xdr:to>
    <xdr:pic>
      <xdr:nvPicPr>
        <xdr:cNvPr id="6481" name="Picture 1027" descr="clip_image2400"/>
        <xdr:cNvPicPr preferRelativeResize="1">
          <a:picLocks noChangeAspect="1"/>
        </xdr:cNvPicPr>
      </xdr:nvPicPr>
      <xdr:blipFill>
        <a:blip r:embed="rId1"/>
        <a:stretch>
          <a:fillRect/>
        </a:stretch>
      </xdr:blipFill>
      <xdr:spPr>
        <a:xfrm>
          <a:off x="9105900" y="344233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8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8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8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8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8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8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8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8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9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9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9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9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9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9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9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9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9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49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0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0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0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0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0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0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0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0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0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0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1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1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1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1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1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1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1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1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1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1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2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2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2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2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2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2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2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2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2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2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3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3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3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3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3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3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3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3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3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3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4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4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4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4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4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4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4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4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4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4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5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5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5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5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5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5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5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5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5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5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6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6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6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6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6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6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6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6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6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6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7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7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7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7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7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7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7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7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7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7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8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8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8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8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8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8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8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8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8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8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9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9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9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9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9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9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9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9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9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59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0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0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0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0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0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0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0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0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0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0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1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1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1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1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1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1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16"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17"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18"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19"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20"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21"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22"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23"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24"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44</xdr:row>
      <xdr:rowOff>0</xdr:rowOff>
    </xdr:from>
    <xdr:to>
      <xdr:col>11</xdr:col>
      <xdr:colOff>123825</xdr:colOff>
      <xdr:row>44</xdr:row>
      <xdr:rowOff>171450</xdr:rowOff>
    </xdr:to>
    <xdr:pic>
      <xdr:nvPicPr>
        <xdr:cNvPr id="6625" name="Picture 1027" descr="clip_image2400"/>
        <xdr:cNvPicPr preferRelativeResize="1">
          <a:picLocks noChangeAspect="1"/>
        </xdr:cNvPicPr>
      </xdr:nvPicPr>
      <xdr:blipFill>
        <a:blip r:embed="rId1"/>
        <a:stretch>
          <a:fillRect/>
        </a:stretch>
      </xdr:blipFill>
      <xdr:spPr>
        <a:xfrm>
          <a:off x="9105900" y="46843950"/>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2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2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2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2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3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3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3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3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3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3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3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3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3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3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4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4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4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4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4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4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4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4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4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4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5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5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5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5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5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5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5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5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5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5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6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6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6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6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6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6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6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6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6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6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7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7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7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7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7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7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7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7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7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7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8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8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8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8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8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8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8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8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8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8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9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9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9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9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9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9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9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9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9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69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0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0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0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0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0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0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0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0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0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0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1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1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1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1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1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1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1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1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1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1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2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2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2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2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2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2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2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2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2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2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3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3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3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3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3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3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3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3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3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3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4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4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4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4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4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4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4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4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4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4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5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5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5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5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5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5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5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5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5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5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60"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61"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62"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63"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64"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65"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66"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67"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68"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47</xdr:row>
      <xdr:rowOff>0</xdr:rowOff>
    </xdr:from>
    <xdr:to>
      <xdr:col>11</xdr:col>
      <xdr:colOff>123825</xdr:colOff>
      <xdr:row>47</xdr:row>
      <xdr:rowOff>171450</xdr:rowOff>
    </xdr:to>
    <xdr:pic>
      <xdr:nvPicPr>
        <xdr:cNvPr id="6769" name="Picture 1027" descr="clip_image2400"/>
        <xdr:cNvPicPr preferRelativeResize="1">
          <a:picLocks noChangeAspect="1"/>
        </xdr:cNvPicPr>
      </xdr:nvPicPr>
      <xdr:blipFill>
        <a:blip r:embed="rId1"/>
        <a:stretch>
          <a:fillRect/>
        </a:stretch>
      </xdr:blipFill>
      <xdr:spPr>
        <a:xfrm>
          <a:off x="9105900" y="4988242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7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7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7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7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7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7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7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7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7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7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8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8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8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8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8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8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8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8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8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8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9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9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9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9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9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9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9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9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9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79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0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0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0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0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0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0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0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0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0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0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1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1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1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1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1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1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1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1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1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1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2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2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2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2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2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2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2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2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2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2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3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3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3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3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3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3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3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3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3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3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4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4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4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4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4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4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4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4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4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4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5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5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5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5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5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5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5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5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5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5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6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6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6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6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6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6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6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6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6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6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7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7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7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7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7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7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7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7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7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7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8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8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8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8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8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8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8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8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8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8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9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9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9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9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9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9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9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9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9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89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0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0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0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0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0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0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0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0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0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0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1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1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1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1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1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1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1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1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1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1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2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2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2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2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2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2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2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2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2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2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3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3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3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3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3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3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3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3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3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3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4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4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4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4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4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4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4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4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4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4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5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5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5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5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5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5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5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5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5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5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6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6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6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6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6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6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6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6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6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6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7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7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7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7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7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7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7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7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7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7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8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8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8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8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8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8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8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8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8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8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9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9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9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9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9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9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9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9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9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699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0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0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0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0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0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0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0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0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0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0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1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1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1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1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1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1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1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1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1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1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2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2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2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2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2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2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2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2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2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2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3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3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3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3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3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3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3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3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3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3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4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4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4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4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4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4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4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4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4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4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5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5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5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5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5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5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5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5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5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5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6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6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6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6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6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6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6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6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6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6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7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7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7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7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7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7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7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7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7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7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8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8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8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8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8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8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8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8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8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8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9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9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9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9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9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9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9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9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9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09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0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0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0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0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0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0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0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0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0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0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1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1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1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1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1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1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1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1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1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1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2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2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2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2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2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2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2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2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2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2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3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3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3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3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3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3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3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3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3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3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4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4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4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4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4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4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4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4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4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4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5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5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5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5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5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5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5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5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5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5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6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6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6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6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6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6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6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6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6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6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7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7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7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7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7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7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7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7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7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7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8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8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8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8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8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8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8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8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8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8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9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9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92"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93"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94"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95"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96"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97"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98"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199"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200"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56</xdr:row>
      <xdr:rowOff>0</xdr:rowOff>
    </xdr:from>
    <xdr:to>
      <xdr:col>11</xdr:col>
      <xdr:colOff>123825</xdr:colOff>
      <xdr:row>56</xdr:row>
      <xdr:rowOff>171450</xdr:rowOff>
    </xdr:to>
    <xdr:pic>
      <xdr:nvPicPr>
        <xdr:cNvPr id="7201" name="Picture 1027" descr="clip_image2400"/>
        <xdr:cNvPicPr preferRelativeResize="1">
          <a:picLocks noChangeAspect="1"/>
        </xdr:cNvPicPr>
      </xdr:nvPicPr>
      <xdr:blipFill>
        <a:blip r:embed="rId1"/>
        <a:stretch>
          <a:fillRect/>
        </a:stretch>
      </xdr:blipFill>
      <xdr:spPr>
        <a:xfrm>
          <a:off x="9105900" y="60150375"/>
          <a:ext cx="1019175" cy="171450"/>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0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0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0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0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0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0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0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0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1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1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1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1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1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1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1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1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1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1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2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2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2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2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2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2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2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2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2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2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3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3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3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3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3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3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3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3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3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3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4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4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4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4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4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4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4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4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4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4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5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5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5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5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5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5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5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5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5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5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6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6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6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6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6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6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6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6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6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6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7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7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7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7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7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7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7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7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7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7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8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8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8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8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8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8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8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8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8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8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9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9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9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9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9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9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9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9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9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29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0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0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0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0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0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0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0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0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0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0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1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1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1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1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1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1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1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1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1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1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2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2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2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2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2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2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2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2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2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2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3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3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3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3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3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3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3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3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3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3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4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4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4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4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4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4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4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4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4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4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5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5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5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5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5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5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5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5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5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5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6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6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6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6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6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6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6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6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6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6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7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7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7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7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7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7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7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7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7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7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8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8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8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8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8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8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8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8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8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8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9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9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9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9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9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9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9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9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9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39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0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0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0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0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0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0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0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0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0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0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1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1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1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1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1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1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1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1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1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1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2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2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2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2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2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2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2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2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2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2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3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3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3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3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3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3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3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3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3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3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4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4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4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4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4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4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4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4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4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4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5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5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5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5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5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5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5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5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5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5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6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6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6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6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6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6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6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6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6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6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7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7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7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7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7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7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7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7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7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7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80"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81"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82"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83"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84"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85"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86"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87"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88"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twoCellAnchor editAs="oneCell">
    <xdr:from>
      <xdr:col>10</xdr:col>
      <xdr:colOff>0</xdr:colOff>
      <xdr:row>76</xdr:row>
      <xdr:rowOff>0</xdr:rowOff>
    </xdr:from>
    <xdr:to>
      <xdr:col>11</xdr:col>
      <xdr:colOff>123825</xdr:colOff>
      <xdr:row>76</xdr:row>
      <xdr:rowOff>180975</xdr:rowOff>
    </xdr:to>
    <xdr:pic>
      <xdr:nvPicPr>
        <xdr:cNvPr id="7489" name="Picture 1027" descr="clip_image2400"/>
        <xdr:cNvPicPr preferRelativeResize="1">
          <a:picLocks noChangeAspect="1"/>
        </xdr:cNvPicPr>
      </xdr:nvPicPr>
      <xdr:blipFill>
        <a:blip r:embed="rId1"/>
        <a:stretch>
          <a:fillRect/>
        </a:stretch>
      </xdr:blipFill>
      <xdr:spPr>
        <a:xfrm>
          <a:off x="9105900" y="80000475"/>
          <a:ext cx="1019175" cy="18097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18"/>
  <sheetViews>
    <sheetView tabSelected="1" workbookViewId="0" topLeftCell="A1">
      <pane ySplit="4" topLeftCell="A73" activePane="bottomLeft" state="frozen"/>
      <selection pane="bottomLeft" activeCell="R76" sqref="R76"/>
    </sheetView>
  </sheetViews>
  <sheetFormatPr defaultColWidth="9.00390625" defaultRowHeight="15"/>
  <cols>
    <col min="1" max="1" width="6.00390625" style="6" customWidth="1"/>
    <col min="2" max="2" width="14.00390625" style="6" customWidth="1"/>
    <col min="3" max="3" width="9.00390625" style="6" customWidth="1"/>
    <col min="4" max="4" width="7.00390625" style="6" customWidth="1"/>
    <col min="5" max="5" width="9.00390625" style="7" customWidth="1"/>
    <col min="6" max="6" width="24.57421875" style="8" customWidth="1"/>
    <col min="7" max="7" width="15.28125" style="6" customWidth="1"/>
    <col min="8" max="8" width="11.28125" style="6" customWidth="1"/>
    <col min="9" max="9" width="14.57421875" style="6" customWidth="1"/>
    <col min="10" max="10" width="25.8515625" style="8" customWidth="1"/>
    <col min="11" max="11" width="13.421875" style="6" customWidth="1"/>
    <col min="12" max="12" width="9.421875" style="7" customWidth="1"/>
    <col min="13" max="13" width="9.00390625" style="7" customWidth="1"/>
    <col min="14" max="14" width="9.00390625" style="6" customWidth="1"/>
    <col min="15" max="15" width="4.8515625" style="6" customWidth="1"/>
    <col min="16" max="16384" width="9.00390625" style="6" customWidth="1"/>
  </cols>
  <sheetData>
    <row r="1" spans="1:2" ht="22" customHeight="1">
      <c r="A1" s="9" t="s">
        <v>0</v>
      </c>
      <c r="B1" s="9"/>
    </row>
    <row r="2" spans="1:15" s="1" customFormat="1" ht="38" customHeight="1">
      <c r="A2" s="10" t="s">
        <v>1</v>
      </c>
      <c r="B2" s="10"/>
      <c r="C2" s="10"/>
      <c r="D2" s="10"/>
      <c r="E2" s="10"/>
      <c r="F2" s="10"/>
      <c r="G2" s="10"/>
      <c r="H2" s="10"/>
      <c r="I2" s="10"/>
      <c r="J2" s="10"/>
      <c r="K2" s="10"/>
      <c r="L2" s="10"/>
      <c r="M2" s="10"/>
      <c r="N2" s="10"/>
      <c r="O2" s="10"/>
    </row>
    <row r="3" spans="1:15" s="1" customFormat="1" ht="24" customHeight="1">
      <c r="A3" s="11"/>
      <c r="B3" s="12"/>
      <c r="C3" s="11"/>
      <c r="D3" s="11"/>
      <c r="E3" s="11"/>
      <c r="F3" s="26"/>
      <c r="G3" s="11"/>
      <c r="H3" s="11"/>
      <c r="I3" s="11"/>
      <c r="J3" s="26"/>
      <c r="K3" s="32"/>
      <c r="L3" s="12"/>
      <c r="M3" s="12"/>
      <c r="N3" s="12" t="s">
        <v>2</v>
      </c>
      <c r="O3" s="12"/>
    </row>
    <row r="4" spans="1:15" s="2" customFormat="1" ht="75" customHeight="1">
      <c r="A4" s="13" t="s">
        <v>3</v>
      </c>
      <c r="B4" s="13" t="s">
        <v>4</v>
      </c>
      <c r="C4" s="13" t="s">
        <v>5</v>
      </c>
      <c r="D4" s="13" t="s">
        <v>6</v>
      </c>
      <c r="E4" s="13" t="s">
        <v>7</v>
      </c>
      <c r="F4" s="13" t="s">
        <v>8</v>
      </c>
      <c r="G4" s="13" t="s">
        <v>9</v>
      </c>
      <c r="H4" s="13" t="s">
        <v>10</v>
      </c>
      <c r="I4" s="13" t="s">
        <v>11</v>
      </c>
      <c r="J4" s="13" t="s">
        <v>12</v>
      </c>
      <c r="K4" s="13" t="s">
        <v>13</v>
      </c>
      <c r="L4" s="13" t="s">
        <v>14</v>
      </c>
      <c r="M4" s="13" t="s">
        <v>15</v>
      </c>
      <c r="N4" s="41" t="s">
        <v>16</v>
      </c>
      <c r="O4" s="13" t="s">
        <v>17</v>
      </c>
    </row>
    <row r="5" spans="1:15" s="3" customFormat="1" ht="32" customHeight="1">
      <c r="A5" s="14" t="s">
        <v>18</v>
      </c>
      <c r="B5" s="15"/>
      <c r="C5" s="15"/>
      <c r="D5" s="15"/>
      <c r="E5" s="15"/>
      <c r="F5" s="27"/>
      <c r="G5" s="28">
        <f>SUM(G6+G57)</f>
        <v>967195.33</v>
      </c>
      <c r="H5" s="28">
        <f aca="true" t="shared" si="0" ref="G5:I5">SUM(H6+H57)</f>
        <v>282720</v>
      </c>
      <c r="I5" s="28">
        <f t="shared" si="0"/>
        <v>508089.08</v>
      </c>
      <c r="J5" s="33"/>
      <c r="K5" s="34"/>
      <c r="L5" s="34"/>
      <c r="M5" s="34"/>
      <c r="N5" s="34"/>
      <c r="O5" s="34"/>
    </row>
    <row r="6" spans="1:15" s="3" customFormat="1" ht="32" customHeight="1">
      <c r="A6" s="14" t="s">
        <v>19</v>
      </c>
      <c r="B6" s="15"/>
      <c r="C6" s="15"/>
      <c r="D6" s="15"/>
      <c r="E6" s="15"/>
      <c r="F6" s="27"/>
      <c r="G6" s="28">
        <f aca="true" t="shared" si="1" ref="G6:I6">SUM(G7+G17)</f>
        <v>192564.19</v>
      </c>
      <c r="H6" s="28">
        <f t="shared" si="1"/>
        <v>19400</v>
      </c>
      <c r="I6" s="28">
        <f t="shared" si="1"/>
        <v>102860.48</v>
      </c>
      <c r="J6" s="35"/>
      <c r="K6" s="36"/>
      <c r="L6" s="36"/>
      <c r="M6" s="36"/>
      <c r="N6" s="36"/>
      <c r="O6" s="36"/>
    </row>
    <row r="7" spans="1:15" s="3" customFormat="1" ht="32" customHeight="1">
      <c r="A7" s="14" t="s">
        <v>20</v>
      </c>
      <c r="B7" s="15"/>
      <c r="C7" s="15"/>
      <c r="D7" s="15"/>
      <c r="E7" s="15"/>
      <c r="F7" s="27"/>
      <c r="G7" s="28">
        <f>SUM(G8+G15)</f>
        <v>38271</v>
      </c>
      <c r="H7" s="28">
        <f aca="true" t="shared" si="2" ref="G7:I7">SUM(H8+H15)</f>
        <v>0</v>
      </c>
      <c r="I7" s="28">
        <f t="shared" si="2"/>
        <v>26271</v>
      </c>
      <c r="J7" s="35"/>
      <c r="K7" s="36"/>
      <c r="L7" s="36"/>
      <c r="M7" s="36"/>
      <c r="N7" s="36"/>
      <c r="O7" s="36"/>
    </row>
    <row r="8" spans="1:15" s="3" customFormat="1" ht="32" customHeight="1">
      <c r="A8" s="14" t="s">
        <v>21</v>
      </c>
      <c r="B8" s="15"/>
      <c r="C8" s="15"/>
      <c r="D8" s="15"/>
      <c r="E8" s="15"/>
      <c r="F8" s="27"/>
      <c r="G8" s="28">
        <f>SUM(G9:G14)</f>
        <v>36771</v>
      </c>
      <c r="H8" s="28">
        <f>SUM(H9:H14)</f>
        <v>0</v>
      </c>
      <c r="I8" s="28">
        <f>SUM(I9:I14)</f>
        <v>24771</v>
      </c>
      <c r="J8" s="35"/>
      <c r="K8" s="36"/>
      <c r="L8" s="36"/>
      <c r="M8" s="36"/>
      <c r="N8" s="36"/>
      <c r="O8" s="36"/>
    </row>
    <row r="9" spans="1:15" s="4" customFormat="1" ht="94" customHeight="1">
      <c r="A9" s="16">
        <v>1</v>
      </c>
      <c r="B9" s="17" t="s">
        <v>22</v>
      </c>
      <c r="C9" s="18" t="s">
        <v>23</v>
      </c>
      <c r="D9" s="17" t="s">
        <v>24</v>
      </c>
      <c r="E9" s="17" t="s">
        <v>25</v>
      </c>
      <c r="F9" s="29" t="s">
        <v>26</v>
      </c>
      <c r="G9" s="16">
        <v>820</v>
      </c>
      <c r="H9" s="16">
        <v>0</v>
      </c>
      <c r="I9" s="16">
        <v>820</v>
      </c>
      <c r="J9" s="29" t="s">
        <v>26</v>
      </c>
      <c r="K9" s="37">
        <v>44621</v>
      </c>
      <c r="L9" s="17" t="s">
        <v>27</v>
      </c>
      <c r="M9" s="17" t="s">
        <v>28</v>
      </c>
      <c r="N9" s="17" t="s">
        <v>29</v>
      </c>
      <c r="O9" s="42"/>
    </row>
    <row r="10" spans="1:15" s="5" customFormat="1" ht="80" customHeight="1">
      <c r="A10" s="16">
        <v>2</v>
      </c>
      <c r="B10" s="17" t="s">
        <v>30</v>
      </c>
      <c r="C10" s="18" t="s">
        <v>23</v>
      </c>
      <c r="D10" s="17" t="s">
        <v>24</v>
      </c>
      <c r="E10" s="17" t="s">
        <v>31</v>
      </c>
      <c r="F10" s="29" t="s">
        <v>32</v>
      </c>
      <c r="G10" s="16">
        <v>18000</v>
      </c>
      <c r="H10" s="16">
        <v>0</v>
      </c>
      <c r="I10" s="16">
        <v>6000</v>
      </c>
      <c r="J10" s="29" t="s">
        <v>32</v>
      </c>
      <c r="K10" s="37">
        <v>44629</v>
      </c>
      <c r="L10" s="17" t="s">
        <v>27</v>
      </c>
      <c r="M10" s="17" t="s">
        <v>33</v>
      </c>
      <c r="N10" s="17" t="s">
        <v>34</v>
      </c>
      <c r="O10" s="42" t="s">
        <v>35</v>
      </c>
    </row>
    <row r="11" spans="1:15" s="5" customFormat="1" ht="78" customHeight="1">
      <c r="A11" s="16">
        <v>3</v>
      </c>
      <c r="B11" s="17" t="s">
        <v>36</v>
      </c>
      <c r="C11" s="18" t="s">
        <v>23</v>
      </c>
      <c r="D11" s="17" t="s">
        <v>24</v>
      </c>
      <c r="E11" s="17" t="s">
        <v>37</v>
      </c>
      <c r="F11" s="29" t="s">
        <v>38</v>
      </c>
      <c r="G11" s="16">
        <v>821</v>
      </c>
      <c r="H11" s="16">
        <v>0</v>
      </c>
      <c r="I11" s="16">
        <v>821</v>
      </c>
      <c r="J11" s="29" t="s">
        <v>39</v>
      </c>
      <c r="K11" s="37">
        <v>44621</v>
      </c>
      <c r="L11" s="17" t="s">
        <v>40</v>
      </c>
      <c r="M11" s="17" t="s">
        <v>33</v>
      </c>
      <c r="N11" s="17" t="s">
        <v>29</v>
      </c>
      <c r="O11" s="16"/>
    </row>
    <row r="12" spans="1:15" s="5" customFormat="1" ht="84" customHeight="1">
      <c r="A12" s="16">
        <v>4</v>
      </c>
      <c r="B12" s="17" t="s">
        <v>41</v>
      </c>
      <c r="C12" s="18" t="s">
        <v>23</v>
      </c>
      <c r="D12" s="17" t="s">
        <v>24</v>
      </c>
      <c r="E12" s="17" t="s">
        <v>37</v>
      </c>
      <c r="F12" s="29" t="s">
        <v>42</v>
      </c>
      <c r="G12" s="16">
        <v>1000</v>
      </c>
      <c r="H12" s="16">
        <v>0</v>
      </c>
      <c r="I12" s="16">
        <v>1000</v>
      </c>
      <c r="J12" s="29" t="s">
        <v>42</v>
      </c>
      <c r="K12" s="37">
        <v>44629</v>
      </c>
      <c r="L12" s="17" t="s">
        <v>40</v>
      </c>
      <c r="M12" s="17" t="s">
        <v>33</v>
      </c>
      <c r="N12" s="17" t="s">
        <v>34</v>
      </c>
      <c r="O12" s="16"/>
    </row>
    <row r="13" spans="1:15" s="5" customFormat="1" ht="111" customHeight="1">
      <c r="A13" s="16">
        <v>5</v>
      </c>
      <c r="B13" s="17" t="s">
        <v>43</v>
      </c>
      <c r="C13" s="18" t="s">
        <v>23</v>
      </c>
      <c r="D13" s="17" t="s">
        <v>24</v>
      </c>
      <c r="E13" s="17" t="s">
        <v>44</v>
      </c>
      <c r="F13" s="29" t="s">
        <v>45</v>
      </c>
      <c r="G13" s="16">
        <v>15500</v>
      </c>
      <c r="H13" s="16">
        <v>0</v>
      </c>
      <c r="I13" s="16">
        <v>15500</v>
      </c>
      <c r="J13" s="29" t="s">
        <v>45</v>
      </c>
      <c r="K13" s="38">
        <v>44621</v>
      </c>
      <c r="L13" s="17" t="s">
        <v>46</v>
      </c>
      <c r="M13" s="17" t="s">
        <v>46</v>
      </c>
      <c r="N13" s="17" t="s">
        <v>47</v>
      </c>
      <c r="O13" s="42" t="s">
        <v>35</v>
      </c>
    </row>
    <row r="14" spans="1:15" s="5" customFormat="1" ht="105" customHeight="1">
      <c r="A14" s="16">
        <v>6</v>
      </c>
      <c r="B14" s="17" t="s">
        <v>48</v>
      </c>
      <c r="C14" s="18" t="s">
        <v>23</v>
      </c>
      <c r="D14" s="17" t="s">
        <v>24</v>
      </c>
      <c r="E14" s="17" t="s">
        <v>49</v>
      </c>
      <c r="F14" s="29" t="s">
        <v>50</v>
      </c>
      <c r="G14" s="16">
        <v>630</v>
      </c>
      <c r="H14" s="16">
        <v>0</v>
      </c>
      <c r="I14" s="16">
        <v>630</v>
      </c>
      <c r="J14" s="29" t="s">
        <v>50</v>
      </c>
      <c r="K14" s="37">
        <v>44628</v>
      </c>
      <c r="L14" s="17" t="s">
        <v>51</v>
      </c>
      <c r="M14" s="17" t="s">
        <v>52</v>
      </c>
      <c r="N14" s="17" t="s">
        <v>53</v>
      </c>
      <c r="O14" s="16"/>
    </row>
    <row r="15" spans="1:15" s="3" customFormat="1" ht="32" customHeight="1">
      <c r="A15" s="14" t="s">
        <v>54</v>
      </c>
      <c r="B15" s="15"/>
      <c r="C15" s="15"/>
      <c r="D15" s="15"/>
      <c r="E15" s="15"/>
      <c r="F15" s="27"/>
      <c r="G15" s="28">
        <f>SUM(G16:G16)</f>
        <v>1500</v>
      </c>
      <c r="H15" s="28">
        <f>SUM(H16:H16)</f>
        <v>0</v>
      </c>
      <c r="I15" s="28">
        <f>SUM(I16:I16)</f>
        <v>1500</v>
      </c>
      <c r="J15" s="35"/>
      <c r="K15" s="36"/>
      <c r="L15" s="36"/>
      <c r="M15" s="36"/>
      <c r="N15" s="18"/>
      <c r="O15" s="36"/>
    </row>
    <row r="16" spans="1:15" s="5" customFormat="1" ht="114" customHeight="1">
      <c r="A16" s="16">
        <v>7</v>
      </c>
      <c r="B16" s="17" t="s">
        <v>55</v>
      </c>
      <c r="C16" s="18" t="s">
        <v>23</v>
      </c>
      <c r="D16" s="17" t="s">
        <v>24</v>
      </c>
      <c r="E16" s="17" t="s">
        <v>56</v>
      </c>
      <c r="F16" s="29" t="s">
        <v>57</v>
      </c>
      <c r="G16" s="16">
        <v>1500</v>
      </c>
      <c r="H16" s="16">
        <v>0</v>
      </c>
      <c r="I16" s="16">
        <v>1500</v>
      </c>
      <c r="J16" s="29" t="s">
        <v>57</v>
      </c>
      <c r="K16" s="37">
        <v>44621</v>
      </c>
      <c r="L16" s="17" t="s">
        <v>58</v>
      </c>
      <c r="M16" s="17" t="s">
        <v>58</v>
      </c>
      <c r="N16" s="18" t="s">
        <v>59</v>
      </c>
      <c r="O16" s="42"/>
    </row>
    <row r="17" spans="1:15" s="3" customFormat="1" ht="32" customHeight="1">
      <c r="A17" s="19" t="s">
        <v>60</v>
      </c>
      <c r="B17" s="20"/>
      <c r="C17" s="20"/>
      <c r="D17" s="20"/>
      <c r="E17" s="20"/>
      <c r="F17" s="30"/>
      <c r="G17" s="28">
        <f>SUM(G18+G29+G31+G38+G43)</f>
        <v>154293.19</v>
      </c>
      <c r="H17" s="28">
        <f aca="true" t="shared" si="3" ref="G17:I17">SUM(H18+H29+H31+H38+H43)</f>
        <v>19400</v>
      </c>
      <c r="I17" s="28">
        <f t="shared" si="3"/>
        <v>76589.48</v>
      </c>
      <c r="J17" s="35"/>
      <c r="K17" s="36"/>
      <c r="L17" s="36"/>
      <c r="M17" s="36"/>
      <c r="N17" s="17"/>
      <c r="O17" s="36"/>
    </row>
    <row r="18" spans="1:15" s="3" customFormat="1" ht="32" customHeight="1">
      <c r="A18" s="19" t="s">
        <v>61</v>
      </c>
      <c r="B18" s="20"/>
      <c r="C18" s="20"/>
      <c r="D18" s="20"/>
      <c r="E18" s="20"/>
      <c r="F18" s="30"/>
      <c r="G18" s="28">
        <f>SUM(G19:G28)</f>
        <v>13443.5</v>
      </c>
      <c r="H18" s="28">
        <f>SUM(H19:H28)</f>
        <v>3300</v>
      </c>
      <c r="I18" s="28">
        <f>SUM(I19:I28)</f>
        <v>10143.5</v>
      </c>
      <c r="J18" s="35"/>
      <c r="K18" s="36"/>
      <c r="L18" s="36"/>
      <c r="M18" s="36"/>
      <c r="N18" s="17"/>
      <c r="O18" s="36"/>
    </row>
    <row r="19" spans="1:15" s="5" customFormat="1" ht="93" customHeight="1">
      <c r="A19" s="16">
        <v>8</v>
      </c>
      <c r="B19" s="17" t="s">
        <v>62</v>
      </c>
      <c r="C19" s="18" t="s">
        <v>23</v>
      </c>
      <c r="D19" s="17" t="s">
        <v>63</v>
      </c>
      <c r="E19" s="17" t="s">
        <v>64</v>
      </c>
      <c r="F19" s="29" t="s">
        <v>65</v>
      </c>
      <c r="G19" s="16">
        <v>4176</v>
      </c>
      <c r="H19" s="16">
        <v>3000</v>
      </c>
      <c r="I19" s="16">
        <v>1176</v>
      </c>
      <c r="J19" s="29" t="s">
        <v>65</v>
      </c>
      <c r="K19" s="38">
        <v>44621</v>
      </c>
      <c r="L19" s="17" t="s">
        <v>66</v>
      </c>
      <c r="M19" s="17" t="s">
        <v>66</v>
      </c>
      <c r="N19" s="17" t="s">
        <v>67</v>
      </c>
      <c r="O19" s="16"/>
    </row>
    <row r="20" spans="1:15" s="5" customFormat="1" ht="110" customHeight="1">
      <c r="A20" s="16">
        <v>9</v>
      </c>
      <c r="B20" s="17" t="s">
        <v>68</v>
      </c>
      <c r="C20" s="18" t="s">
        <v>23</v>
      </c>
      <c r="D20" s="17" t="s">
        <v>24</v>
      </c>
      <c r="E20" s="17" t="s">
        <v>69</v>
      </c>
      <c r="F20" s="29" t="s">
        <v>70</v>
      </c>
      <c r="G20" s="16">
        <v>2430</v>
      </c>
      <c r="H20" s="16">
        <v>0</v>
      </c>
      <c r="I20" s="16">
        <v>2430</v>
      </c>
      <c r="J20" s="29" t="s">
        <v>70</v>
      </c>
      <c r="K20" s="38">
        <v>44621</v>
      </c>
      <c r="L20" s="17" t="s">
        <v>71</v>
      </c>
      <c r="M20" s="17" t="s">
        <v>72</v>
      </c>
      <c r="N20" s="17" t="s">
        <v>73</v>
      </c>
      <c r="O20" s="42" t="s">
        <v>35</v>
      </c>
    </row>
    <row r="21" spans="1:15" s="5" customFormat="1" ht="108" customHeight="1">
      <c r="A21" s="16">
        <v>10</v>
      </c>
      <c r="B21" s="17" t="s">
        <v>74</v>
      </c>
      <c r="C21" s="18" t="s">
        <v>23</v>
      </c>
      <c r="D21" s="17" t="s">
        <v>24</v>
      </c>
      <c r="E21" s="17" t="s">
        <v>75</v>
      </c>
      <c r="F21" s="29" t="s">
        <v>76</v>
      </c>
      <c r="G21" s="16">
        <v>600</v>
      </c>
      <c r="H21" s="16">
        <v>0</v>
      </c>
      <c r="I21" s="16">
        <v>600</v>
      </c>
      <c r="J21" s="29" t="s">
        <v>77</v>
      </c>
      <c r="K21" s="37">
        <v>44622</v>
      </c>
      <c r="L21" s="17" t="s">
        <v>75</v>
      </c>
      <c r="M21" s="17" t="s">
        <v>52</v>
      </c>
      <c r="N21" s="17" t="s">
        <v>78</v>
      </c>
      <c r="O21" s="16"/>
    </row>
    <row r="22" spans="1:15" s="5" customFormat="1" ht="87" customHeight="1">
      <c r="A22" s="16">
        <v>11</v>
      </c>
      <c r="B22" s="17" t="s">
        <v>79</v>
      </c>
      <c r="C22" s="18" t="s">
        <v>23</v>
      </c>
      <c r="D22" s="17" t="s">
        <v>24</v>
      </c>
      <c r="E22" s="17" t="s">
        <v>31</v>
      </c>
      <c r="F22" s="29" t="s">
        <v>80</v>
      </c>
      <c r="G22" s="16">
        <v>819.6</v>
      </c>
      <c r="H22" s="16">
        <v>100</v>
      </c>
      <c r="I22" s="16">
        <v>719.6</v>
      </c>
      <c r="J22" s="29" t="s">
        <v>80</v>
      </c>
      <c r="K22" s="37">
        <v>44621</v>
      </c>
      <c r="L22" s="17" t="s">
        <v>40</v>
      </c>
      <c r="M22" s="17" t="s">
        <v>52</v>
      </c>
      <c r="N22" s="17" t="s">
        <v>29</v>
      </c>
      <c r="O22" s="16"/>
    </row>
    <row r="23" spans="1:15" s="5" customFormat="1" ht="80" customHeight="1">
      <c r="A23" s="16">
        <v>12</v>
      </c>
      <c r="B23" s="17" t="s">
        <v>81</v>
      </c>
      <c r="C23" s="18" t="s">
        <v>23</v>
      </c>
      <c r="D23" s="17" t="s">
        <v>63</v>
      </c>
      <c r="E23" s="17" t="s">
        <v>82</v>
      </c>
      <c r="F23" s="29" t="s">
        <v>83</v>
      </c>
      <c r="G23" s="16">
        <v>745.9</v>
      </c>
      <c r="H23" s="16">
        <v>200</v>
      </c>
      <c r="I23" s="16">
        <v>545.9</v>
      </c>
      <c r="J23" s="29" t="s">
        <v>84</v>
      </c>
      <c r="K23" s="38">
        <v>44621</v>
      </c>
      <c r="L23" s="17" t="s">
        <v>85</v>
      </c>
      <c r="M23" s="17" t="s">
        <v>52</v>
      </c>
      <c r="N23" s="17" t="s">
        <v>86</v>
      </c>
      <c r="O23" s="16"/>
    </row>
    <row r="24" spans="1:15" s="5" customFormat="1" ht="122" customHeight="1">
      <c r="A24" s="16">
        <v>13</v>
      </c>
      <c r="B24" s="17" t="s">
        <v>87</v>
      </c>
      <c r="C24" s="18" t="s">
        <v>23</v>
      </c>
      <c r="D24" s="17" t="s">
        <v>24</v>
      </c>
      <c r="E24" s="17" t="s">
        <v>88</v>
      </c>
      <c r="F24" s="29" t="s">
        <v>89</v>
      </c>
      <c r="G24" s="16">
        <v>1380</v>
      </c>
      <c r="H24" s="16">
        <v>0</v>
      </c>
      <c r="I24" s="16">
        <v>1380</v>
      </c>
      <c r="J24" s="29" t="s">
        <v>89</v>
      </c>
      <c r="K24" s="37">
        <v>44621</v>
      </c>
      <c r="L24" s="17" t="s">
        <v>40</v>
      </c>
      <c r="M24" s="17" t="s">
        <v>33</v>
      </c>
      <c r="N24" s="17" t="s">
        <v>34</v>
      </c>
      <c r="O24" s="16"/>
    </row>
    <row r="25" spans="1:15" s="5" customFormat="1" ht="141" customHeight="1">
      <c r="A25" s="16">
        <v>14</v>
      </c>
      <c r="B25" s="17" t="s">
        <v>90</v>
      </c>
      <c r="C25" s="18" t="s">
        <v>23</v>
      </c>
      <c r="D25" s="17" t="s">
        <v>24</v>
      </c>
      <c r="E25" s="17" t="s">
        <v>91</v>
      </c>
      <c r="F25" s="29" t="s">
        <v>92</v>
      </c>
      <c r="G25" s="16">
        <v>736</v>
      </c>
      <c r="H25" s="16">
        <v>0</v>
      </c>
      <c r="I25" s="16">
        <v>736</v>
      </c>
      <c r="J25" s="29" t="s">
        <v>92</v>
      </c>
      <c r="K25" s="37">
        <v>44621</v>
      </c>
      <c r="L25" s="17" t="s">
        <v>40</v>
      </c>
      <c r="M25" s="17" t="s">
        <v>33</v>
      </c>
      <c r="N25" s="17" t="s">
        <v>29</v>
      </c>
      <c r="O25" s="16"/>
    </row>
    <row r="26" spans="1:15" s="5" customFormat="1" ht="134" customHeight="1">
      <c r="A26" s="16">
        <v>15</v>
      </c>
      <c r="B26" s="17" t="s">
        <v>93</v>
      </c>
      <c r="C26" s="18" t="s">
        <v>23</v>
      </c>
      <c r="D26" s="17" t="s">
        <v>24</v>
      </c>
      <c r="E26" s="17" t="s">
        <v>94</v>
      </c>
      <c r="F26" s="29" t="s">
        <v>95</v>
      </c>
      <c r="G26" s="16">
        <v>1300</v>
      </c>
      <c r="H26" s="16">
        <v>0</v>
      </c>
      <c r="I26" s="16">
        <v>1300</v>
      </c>
      <c r="J26" s="29" t="s">
        <v>95</v>
      </c>
      <c r="K26" s="37">
        <v>44621</v>
      </c>
      <c r="L26" s="17" t="s">
        <v>96</v>
      </c>
      <c r="M26" s="17" t="s">
        <v>33</v>
      </c>
      <c r="N26" s="17" t="s">
        <v>97</v>
      </c>
      <c r="O26" s="16"/>
    </row>
    <row r="27" spans="1:15" s="5" customFormat="1" ht="164" customHeight="1">
      <c r="A27" s="16">
        <v>16</v>
      </c>
      <c r="B27" s="17" t="s">
        <v>98</v>
      </c>
      <c r="C27" s="18" t="s">
        <v>23</v>
      </c>
      <c r="D27" s="17" t="s">
        <v>24</v>
      </c>
      <c r="E27" s="17" t="s">
        <v>99</v>
      </c>
      <c r="F27" s="29" t="s">
        <v>100</v>
      </c>
      <c r="G27" s="16">
        <v>429</v>
      </c>
      <c r="H27" s="16">
        <v>0</v>
      </c>
      <c r="I27" s="16">
        <v>429</v>
      </c>
      <c r="J27" s="29" t="s">
        <v>100</v>
      </c>
      <c r="K27" s="37">
        <v>44621</v>
      </c>
      <c r="L27" s="17" t="s">
        <v>96</v>
      </c>
      <c r="M27" s="17" t="s">
        <v>33</v>
      </c>
      <c r="N27" s="17" t="s">
        <v>53</v>
      </c>
      <c r="O27" s="16"/>
    </row>
    <row r="28" spans="1:15" s="5" customFormat="1" ht="146" customHeight="1">
      <c r="A28" s="16">
        <v>17</v>
      </c>
      <c r="B28" s="21" t="s">
        <v>101</v>
      </c>
      <c r="C28" s="18" t="s">
        <v>23</v>
      </c>
      <c r="D28" s="17" t="s">
        <v>24</v>
      </c>
      <c r="E28" s="17" t="s">
        <v>82</v>
      </c>
      <c r="F28" s="29" t="s">
        <v>102</v>
      </c>
      <c r="G28" s="16">
        <v>827</v>
      </c>
      <c r="H28" s="16">
        <v>0</v>
      </c>
      <c r="I28" s="16">
        <v>827</v>
      </c>
      <c r="J28" s="29" t="s">
        <v>102</v>
      </c>
      <c r="K28" s="39">
        <v>44621</v>
      </c>
      <c r="L28" s="17" t="s">
        <v>85</v>
      </c>
      <c r="M28" s="17" t="s">
        <v>103</v>
      </c>
      <c r="N28" s="17" t="s">
        <v>86</v>
      </c>
      <c r="O28" s="17"/>
    </row>
    <row r="29" spans="1:15" s="3" customFormat="1" ht="32" customHeight="1">
      <c r="A29" s="19" t="s">
        <v>104</v>
      </c>
      <c r="B29" s="20"/>
      <c r="C29" s="20"/>
      <c r="D29" s="20"/>
      <c r="E29" s="20"/>
      <c r="F29" s="30"/>
      <c r="G29" s="28">
        <f>SUM(G30:G30)</f>
        <v>3053</v>
      </c>
      <c r="H29" s="28">
        <f>SUM(H30:H30)</f>
        <v>1500</v>
      </c>
      <c r="I29" s="28">
        <f>SUM(I30:I30)</f>
        <v>1500</v>
      </c>
      <c r="J29" s="35"/>
      <c r="K29" s="36"/>
      <c r="L29" s="36"/>
      <c r="M29" s="36"/>
      <c r="N29" s="17"/>
      <c r="O29" s="36"/>
    </row>
    <row r="30" spans="1:15" s="5" customFormat="1" ht="99" customHeight="1">
      <c r="A30" s="16">
        <v>18</v>
      </c>
      <c r="B30" s="17" t="s">
        <v>105</v>
      </c>
      <c r="C30" s="17" t="s">
        <v>106</v>
      </c>
      <c r="D30" s="17" t="s">
        <v>63</v>
      </c>
      <c r="E30" s="17" t="s">
        <v>107</v>
      </c>
      <c r="F30" s="29" t="s">
        <v>108</v>
      </c>
      <c r="G30" s="16">
        <v>3053</v>
      </c>
      <c r="H30" s="16">
        <v>1500</v>
      </c>
      <c r="I30" s="16">
        <v>1500</v>
      </c>
      <c r="J30" s="29" t="s">
        <v>109</v>
      </c>
      <c r="K30" s="37">
        <v>44626</v>
      </c>
      <c r="L30" s="17" t="s">
        <v>66</v>
      </c>
      <c r="M30" s="17" t="s">
        <v>66</v>
      </c>
      <c r="N30" s="18" t="s">
        <v>59</v>
      </c>
      <c r="O30" s="16"/>
    </row>
    <row r="31" spans="1:15" s="3" customFormat="1" ht="32" customHeight="1">
      <c r="A31" s="19" t="s">
        <v>110</v>
      </c>
      <c r="B31" s="20"/>
      <c r="C31" s="20"/>
      <c r="D31" s="20"/>
      <c r="E31" s="20"/>
      <c r="F31" s="30"/>
      <c r="G31" s="28">
        <f>SUM(G32:G37)</f>
        <v>80636.09</v>
      </c>
      <c r="H31" s="28">
        <f>SUM(H32:H37)</f>
        <v>2000</v>
      </c>
      <c r="I31" s="28">
        <f>SUM(I32:I37)</f>
        <v>28585.38</v>
      </c>
      <c r="J31" s="35"/>
      <c r="K31" s="36"/>
      <c r="L31" s="36"/>
      <c r="M31" s="36"/>
      <c r="N31" s="17"/>
      <c r="O31" s="36"/>
    </row>
    <row r="32" spans="1:15" s="5" customFormat="1" ht="167" customHeight="1">
      <c r="A32" s="16">
        <v>19</v>
      </c>
      <c r="B32" s="17" t="s">
        <v>111</v>
      </c>
      <c r="C32" s="17" t="s">
        <v>106</v>
      </c>
      <c r="D32" s="17" t="s">
        <v>24</v>
      </c>
      <c r="E32" s="17" t="s">
        <v>112</v>
      </c>
      <c r="F32" s="29" t="s">
        <v>113</v>
      </c>
      <c r="G32" s="16">
        <v>44050.71</v>
      </c>
      <c r="H32" s="16">
        <v>0</v>
      </c>
      <c r="I32" s="16">
        <v>5000</v>
      </c>
      <c r="J32" s="29" t="s">
        <v>114</v>
      </c>
      <c r="K32" s="37">
        <v>44621</v>
      </c>
      <c r="L32" s="17" t="s">
        <v>27</v>
      </c>
      <c r="M32" s="17" t="s">
        <v>115</v>
      </c>
      <c r="N32" s="17" t="s">
        <v>116</v>
      </c>
      <c r="O32" s="42" t="s">
        <v>35</v>
      </c>
    </row>
    <row r="33" spans="1:15" s="5" customFormat="1" ht="156" customHeight="1">
      <c r="A33" s="16">
        <v>20</v>
      </c>
      <c r="B33" s="17" t="s">
        <v>117</v>
      </c>
      <c r="C33" s="18" t="s">
        <v>23</v>
      </c>
      <c r="D33" s="17" t="s">
        <v>63</v>
      </c>
      <c r="E33" s="17" t="s">
        <v>118</v>
      </c>
      <c r="F33" s="29" t="s">
        <v>119</v>
      </c>
      <c r="G33" s="16">
        <v>15586</v>
      </c>
      <c r="H33" s="16">
        <v>2000</v>
      </c>
      <c r="I33" s="16">
        <v>13586</v>
      </c>
      <c r="J33" s="29" t="s">
        <v>119</v>
      </c>
      <c r="K33" s="37">
        <v>44562</v>
      </c>
      <c r="L33" s="17" t="s">
        <v>115</v>
      </c>
      <c r="M33" s="17" t="s">
        <v>115</v>
      </c>
      <c r="N33" s="17" t="s">
        <v>116</v>
      </c>
      <c r="O33" s="42" t="s">
        <v>35</v>
      </c>
    </row>
    <row r="34" spans="1:15" s="5" customFormat="1" ht="79" customHeight="1">
      <c r="A34" s="16">
        <v>21</v>
      </c>
      <c r="B34" s="17" t="s">
        <v>120</v>
      </c>
      <c r="C34" s="18" t="s">
        <v>23</v>
      </c>
      <c r="D34" s="17" t="s">
        <v>24</v>
      </c>
      <c r="E34" s="17" t="s">
        <v>75</v>
      </c>
      <c r="F34" s="29" t="s">
        <v>121</v>
      </c>
      <c r="G34" s="16">
        <v>2543.11</v>
      </c>
      <c r="H34" s="16">
        <v>0</v>
      </c>
      <c r="I34" s="16">
        <v>2543.11</v>
      </c>
      <c r="J34" s="29" t="s">
        <v>121</v>
      </c>
      <c r="K34" s="37">
        <v>44621</v>
      </c>
      <c r="L34" s="17" t="s">
        <v>115</v>
      </c>
      <c r="M34" s="17" t="s">
        <v>115</v>
      </c>
      <c r="N34" s="17" t="s">
        <v>116</v>
      </c>
      <c r="O34" s="42" t="s">
        <v>35</v>
      </c>
    </row>
    <row r="35" spans="1:15" s="5" customFormat="1" ht="131" customHeight="1">
      <c r="A35" s="16">
        <v>22</v>
      </c>
      <c r="B35" s="17" t="s">
        <v>122</v>
      </c>
      <c r="C35" s="22" t="s">
        <v>123</v>
      </c>
      <c r="D35" s="17" t="s">
        <v>24</v>
      </c>
      <c r="E35" s="17" t="s">
        <v>124</v>
      </c>
      <c r="F35" s="29" t="s">
        <v>125</v>
      </c>
      <c r="G35" s="16">
        <v>13800</v>
      </c>
      <c r="H35" s="16">
        <v>0</v>
      </c>
      <c r="I35" s="16">
        <v>2800</v>
      </c>
      <c r="J35" s="29" t="s">
        <v>125</v>
      </c>
      <c r="K35" s="37">
        <v>44621</v>
      </c>
      <c r="L35" s="17" t="s">
        <v>27</v>
      </c>
      <c r="M35" s="17" t="s">
        <v>115</v>
      </c>
      <c r="N35" s="17" t="s">
        <v>116</v>
      </c>
      <c r="O35" s="42" t="s">
        <v>35</v>
      </c>
    </row>
    <row r="36" spans="1:15" s="5" customFormat="1" ht="123" customHeight="1">
      <c r="A36" s="16">
        <v>23</v>
      </c>
      <c r="B36" s="17" t="s">
        <v>126</v>
      </c>
      <c r="C36" s="18" t="s">
        <v>23</v>
      </c>
      <c r="D36" s="17" t="s">
        <v>24</v>
      </c>
      <c r="E36" s="17" t="s">
        <v>127</v>
      </c>
      <c r="F36" s="29" t="s">
        <v>128</v>
      </c>
      <c r="G36" s="16">
        <v>3300</v>
      </c>
      <c r="H36" s="16">
        <v>0</v>
      </c>
      <c r="I36" s="16">
        <v>3300</v>
      </c>
      <c r="J36" s="29" t="s">
        <v>128</v>
      </c>
      <c r="K36" s="37">
        <v>44621</v>
      </c>
      <c r="L36" s="17" t="s">
        <v>27</v>
      </c>
      <c r="M36" s="17" t="s">
        <v>33</v>
      </c>
      <c r="N36" s="17" t="s">
        <v>116</v>
      </c>
      <c r="O36" s="42" t="s">
        <v>35</v>
      </c>
    </row>
    <row r="37" spans="1:15" s="5" customFormat="1" ht="81" customHeight="1">
      <c r="A37" s="16">
        <v>24</v>
      </c>
      <c r="B37" s="17" t="s">
        <v>129</v>
      </c>
      <c r="C37" s="18" t="s">
        <v>23</v>
      </c>
      <c r="D37" s="17" t="s">
        <v>24</v>
      </c>
      <c r="E37" s="17" t="s">
        <v>31</v>
      </c>
      <c r="F37" s="29" t="s">
        <v>130</v>
      </c>
      <c r="G37" s="16">
        <v>1356.27</v>
      </c>
      <c r="H37" s="16">
        <v>0</v>
      </c>
      <c r="I37" s="16">
        <v>1356.27</v>
      </c>
      <c r="J37" s="29" t="s">
        <v>130</v>
      </c>
      <c r="K37" s="37">
        <v>44621</v>
      </c>
      <c r="L37" s="17" t="s">
        <v>40</v>
      </c>
      <c r="M37" s="17" t="s">
        <v>52</v>
      </c>
      <c r="N37" s="17" t="s">
        <v>34</v>
      </c>
      <c r="O37" s="16"/>
    </row>
    <row r="38" spans="1:15" s="3" customFormat="1" ht="32" customHeight="1">
      <c r="A38" s="19" t="s">
        <v>131</v>
      </c>
      <c r="B38" s="20"/>
      <c r="C38" s="20"/>
      <c r="D38" s="20"/>
      <c r="E38" s="20"/>
      <c r="F38" s="30"/>
      <c r="G38" s="28">
        <f>SUM(G39:G42)</f>
        <v>11399</v>
      </c>
      <c r="H38" s="28">
        <f>SUM(H39:H42)</f>
        <v>0</v>
      </c>
      <c r="I38" s="28">
        <f>SUM(I39:I42)</f>
        <v>11399</v>
      </c>
      <c r="J38" s="35"/>
      <c r="K38" s="36"/>
      <c r="L38" s="36"/>
      <c r="M38" s="36"/>
      <c r="N38" s="18"/>
      <c r="O38" s="36"/>
    </row>
    <row r="39" spans="1:15" s="5" customFormat="1" ht="88" customHeight="1">
      <c r="A39" s="16">
        <v>25</v>
      </c>
      <c r="B39" s="17" t="s">
        <v>132</v>
      </c>
      <c r="C39" s="18" t="s">
        <v>23</v>
      </c>
      <c r="D39" s="17" t="s">
        <v>24</v>
      </c>
      <c r="E39" s="17" t="s">
        <v>133</v>
      </c>
      <c r="F39" s="29" t="s">
        <v>134</v>
      </c>
      <c r="G39" s="16">
        <v>1460</v>
      </c>
      <c r="H39" s="16">
        <v>0</v>
      </c>
      <c r="I39" s="16">
        <v>1460</v>
      </c>
      <c r="J39" s="29" t="s">
        <v>134</v>
      </c>
      <c r="K39" s="38">
        <v>44621</v>
      </c>
      <c r="L39" s="17" t="s">
        <v>96</v>
      </c>
      <c r="M39" s="17" t="s">
        <v>135</v>
      </c>
      <c r="N39" s="18" t="s">
        <v>136</v>
      </c>
      <c r="O39" s="16"/>
    </row>
    <row r="40" spans="1:15" s="5" customFormat="1" ht="87" customHeight="1">
      <c r="A40" s="16">
        <v>26</v>
      </c>
      <c r="B40" s="17" t="s">
        <v>137</v>
      </c>
      <c r="C40" s="18" t="s">
        <v>23</v>
      </c>
      <c r="D40" s="17" t="s">
        <v>24</v>
      </c>
      <c r="E40" s="17" t="s">
        <v>138</v>
      </c>
      <c r="F40" s="29" t="s">
        <v>139</v>
      </c>
      <c r="G40" s="16">
        <v>2350</v>
      </c>
      <c r="H40" s="16">
        <v>0</v>
      </c>
      <c r="I40" s="16">
        <v>2350</v>
      </c>
      <c r="J40" s="29" t="s">
        <v>139</v>
      </c>
      <c r="K40" s="38">
        <v>44621</v>
      </c>
      <c r="L40" s="17" t="s">
        <v>27</v>
      </c>
      <c r="M40" s="17" t="s">
        <v>66</v>
      </c>
      <c r="N40" s="18" t="s">
        <v>59</v>
      </c>
      <c r="O40" s="42" t="s">
        <v>35</v>
      </c>
    </row>
    <row r="41" spans="1:15" s="5" customFormat="1" ht="174" customHeight="1">
      <c r="A41" s="16">
        <v>27</v>
      </c>
      <c r="B41" s="17" t="s">
        <v>140</v>
      </c>
      <c r="C41" s="18" t="s">
        <v>23</v>
      </c>
      <c r="D41" s="17" t="s">
        <v>24</v>
      </c>
      <c r="E41" s="17" t="s">
        <v>69</v>
      </c>
      <c r="F41" s="29" t="s">
        <v>141</v>
      </c>
      <c r="G41" s="16">
        <v>5589</v>
      </c>
      <c r="H41" s="16">
        <v>0</v>
      </c>
      <c r="I41" s="16">
        <v>5589</v>
      </c>
      <c r="J41" s="29" t="s">
        <v>141</v>
      </c>
      <c r="K41" s="37">
        <v>44562</v>
      </c>
      <c r="L41" s="17" t="s">
        <v>71</v>
      </c>
      <c r="M41" s="17" t="s">
        <v>72</v>
      </c>
      <c r="N41" s="17" t="s">
        <v>142</v>
      </c>
      <c r="O41" s="42" t="s">
        <v>35</v>
      </c>
    </row>
    <row r="42" spans="1:15" s="5" customFormat="1" ht="122" customHeight="1">
      <c r="A42" s="16">
        <v>28</v>
      </c>
      <c r="B42" s="17" t="s">
        <v>143</v>
      </c>
      <c r="C42" s="18" t="s">
        <v>23</v>
      </c>
      <c r="D42" s="17" t="s">
        <v>24</v>
      </c>
      <c r="E42" s="17" t="s">
        <v>107</v>
      </c>
      <c r="F42" s="29" t="s">
        <v>144</v>
      </c>
      <c r="G42" s="16">
        <v>2000</v>
      </c>
      <c r="H42" s="16">
        <v>0</v>
      </c>
      <c r="I42" s="16">
        <v>2000</v>
      </c>
      <c r="J42" s="29" t="s">
        <v>144</v>
      </c>
      <c r="K42" s="37">
        <v>44562</v>
      </c>
      <c r="L42" s="17" t="s">
        <v>145</v>
      </c>
      <c r="M42" s="17" t="s">
        <v>66</v>
      </c>
      <c r="N42" s="18" t="s">
        <v>142</v>
      </c>
      <c r="O42" s="42" t="s">
        <v>35</v>
      </c>
    </row>
    <row r="43" spans="1:15" s="3" customFormat="1" ht="32" customHeight="1">
      <c r="A43" s="19" t="s">
        <v>146</v>
      </c>
      <c r="B43" s="20"/>
      <c r="C43" s="20"/>
      <c r="D43" s="20"/>
      <c r="E43" s="20"/>
      <c r="F43" s="30"/>
      <c r="G43" s="28">
        <f>SUM(G44+G49+G53+G55)</f>
        <v>45761.6</v>
      </c>
      <c r="H43" s="28">
        <f>SUM(H44+H49+H53+H55)</f>
        <v>12600</v>
      </c>
      <c r="I43" s="28">
        <f>SUM(I44+I49+I53+I55)</f>
        <v>24961.6</v>
      </c>
      <c r="J43" s="35"/>
      <c r="K43" s="36"/>
      <c r="L43" s="36"/>
      <c r="M43" s="36"/>
      <c r="N43" s="18"/>
      <c r="O43" s="36"/>
    </row>
    <row r="44" spans="1:15" s="3" customFormat="1" ht="32" customHeight="1">
      <c r="A44" s="19" t="s">
        <v>147</v>
      </c>
      <c r="B44" s="20"/>
      <c r="C44" s="20"/>
      <c r="D44" s="20"/>
      <c r="E44" s="20"/>
      <c r="F44" s="30"/>
      <c r="G44" s="28">
        <f>SUM(G45:G48)</f>
        <v>12102.6</v>
      </c>
      <c r="H44" s="28">
        <f>SUM(H45:H48)</f>
        <v>2000</v>
      </c>
      <c r="I44" s="28">
        <f>SUM(I45:I48)</f>
        <v>10102.6</v>
      </c>
      <c r="J44" s="35"/>
      <c r="K44" s="36"/>
      <c r="L44" s="36"/>
      <c r="M44" s="36"/>
      <c r="N44" s="17"/>
      <c r="O44" s="36"/>
    </row>
    <row r="45" spans="1:15" s="5" customFormat="1" ht="76" customHeight="1">
      <c r="A45" s="16">
        <v>29</v>
      </c>
      <c r="B45" s="17" t="s">
        <v>148</v>
      </c>
      <c r="C45" s="18" t="s">
        <v>23</v>
      </c>
      <c r="D45" s="17" t="s">
        <v>63</v>
      </c>
      <c r="E45" s="17" t="s">
        <v>149</v>
      </c>
      <c r="F45" s="29" t="s">
        <v>150</v>
      </c>
      <c r="G45" s="16">
        <v>6010.6</v>
      </c>
      <c r="H45" s="16">
        <v>1500</v>
      </c>
      <c r="I45" s="16">
        <v>4510.6</v>
      </c>
      <c r="J45" s="29" t="s">
        <v>151</v>
      </c>
      <c r="K45" s="38">
        <v>44621</v>
      </c>
      <c r="L45" s="17" t="s">
        <v>152</v>
      </c>
      <c r="M45" s="17" t="s">
        <v>152</v>
      </c>
      <c r="N45" s="18" t="s">
        <v>153</v>
      </c>
      <c r="O45" s="42" t="s">
        <v>35</v>
      </c>
    </row>
    <row r="46" spans="1:15" s="5" customFormat="1" ht="81" customHeight="1">
      <c r="A46" s="16">
        <v>30</v>
      </c>
      <c r="B46" s="17" t="s">
        <v>154</v>
      </c>
      <c r="C46" s="18" t="s">
        <v>23</v>
      </c>
      <c r="D46" s="17" t="s">
        <v>24</v>
      </c>
      <c r="E46" s="17" t="s">
        <v>64</v>
      </c>
      <c r="F46" s="29" t="s">
        <v>155</v>
      </c>
      <c r="G46" s="16">
        <v>2420</v>
      </c>
      <c r="H46" s="16">
        <v>300</v>
      </c>
      <c r="I46" s="16">
        <v>2120</v>
      </c>
      <c r="J46" s="29" t="s">
        <v>156</v>
      </c>
      <c r="K46" s="38">
        <v>44621</v>
      </c>
      <c r="L46" s="17" t="s">
        <v>152</v>
      </c>
      <c r="M46" s="17" t="s">
        <v>152</v>
      </c>
      <c r="N46" s="18" t="s">
        <v>153</v>
      </c>
      <c r="O46" s="42" t="s">
        <v>35</v>
      </c>
    </row>
    <row r="47" spans="1:15" s="5" customFormat="1" ht="83" customHeight="1">
      <c r="A47" s="16">
        <v>31</v>
      </c>
      <c r="B47" s="17" t="s">
        <v>157</v>
      </c>
      <c r="C47" s="18" t="s">
        <v>23</v>
      </c>
      <c r="D47" s="17" t="s">
        <v>63</v>
      </c>
      <c r="E47" s="17" t="s">
        <v>158</v>
      </c>
      <c r="F47" s="29" t="s">
        <v>159</v>
      </c>
      <c r="G47" s="16">
        <v>2482</v>
      </c>
      <c r="H47" s="16">
        <v>200</v>
      </c>
      <c r="I47" s="16">
        <v>2282</v>
      </c>
      <c r="J47" s="29" t="s">
        <v>160</v>
      </c>
      <c r="K47" s="38">
        <v>44622</v>
      </c>
      <c r="L47" s="17" t="s">
        <v>152</v>
      </c>
      <c r="M47" s="17" t="s">
        <v>152</v>
      </c>
      <c r="N47" s="18" t="s">
        <v>153</v>
      </c>
      <c r="O47" s="42" t="s">
        <v>35</v>
      </c>
    </row>
    <row r="48" spans="1:15" s="5" customFormat="1" ht="94" customHeight="1">
      <c r="A48" s="16">
        <v>32</v>
      </c>
      <c r="B48" s="17" t="s">
        <v>161</v>
      </c>
      <c r="C48" s="18" t="s">
        <v>23</v>
      </c>
      <c r="D48" s="17" t="s">
        <v>24</v>
      </c>
      <c r="E48" s="17" t="s">
        <v>162</v>
      </c>
      <c r="F48" s="29" t="s">
        <v>163</v>
      </c>
      <c r="G48" s="16">
        <v>1190</v>
      </c>
      <c r="H48" s="16">
        <v>0</v>
      </c>
      <c r="I48" s="16">
        <v>1190</v>
      </c>
      <c r="J48" s="29" t="s">
        <v>163</v>
      </c>
      <c r="K48" s="38">
        <v>44621</v>
      </c>
      <c r="L48" s="17" t="s">
        <v>152</v>
      </c>
      <c r="M48" s="17" t="s">
        <v>152</v>
      </c>
      <c r="N48" s="18" t="s">
        <v>153</v>
      </c>
      <c r="O48" s="16"/>
    </row>
    <row r="49" spans="1:15" s="3" customFormat="1" ht="32" customHeight="1">
      <c r="A49" s="19" t="s">
        <v>164</v>
      </c>
      <c r="B49" s="20"/>
      <c r="C49" s="20"/>
      <c r="D49" s="20"/>
      <c r="E49" s="20"/>
      <c r="F49" s="30"/>
      <c r="G49" s="28">
        <f>SUM(G50:G52)</f>
        <v>30309</v>
      </c>
      <c r="H49" s="28">
        <f>SUM(H50:H52)</f>
        <v>10600</v>
      </c>
      <c r="I49" s="28">
        <f>SUM(I50:I52)</f>
        <v>11509</v>
      </c>
      <c r="J49" s="35"/>
      <c r="K49" s="36"/>
      <c r="L49" s="36"/>
      <c r="M49" s="36"/>
      <c r="N49" s="18"/>
      <c r="O49" s="36"/>
    </row>
    <row r="50" spans="1:15" s="5" customFormat="1" ht="71" customHeight="1">
      <c r="A50" s="16">
        <v>33</v>
      </c>
      <c r="B50" s="17" t="s">
        <v>165</v>
      </c>
      <c r="C50" s="18" t="s">
        <v>23</v>
      </c>
      <c r="D50" s="17" t="s">
        <v>63</v>
      </c>
      <c r="E50" s="17" t="s">
        <v>166</v>
      </c>
      <c r="F50" s="29" t="s">
        <v>167</v>
      </c>
      <c r="G50" s="16">
        <v>28200</v>
      </c>
      <c r="H50" s="16">
        <v>10000</v>
      </c>
      <c r="I50" s="16">
        <v>10000</v>
      </c>
      <c r="J50" s="29" t="s">
        <v>167</v>
      </c>
      <c r="K50" s="37">
        <v>44623</v>
      </c>
      <c r="L50" s="17" t="s">
        <v>168</v>
      </c>
      <c r="M50" s="17" t="s">
        <v>169</v>
      </c>
      <c r="N50" s="18" t="s">
        <v>170</v>
      </c>
      <c r="O50" s="42" t="s">
        <v>35</v>
      </c>
    </row>
    <row r="51" spans="1:15" s="5" customFormat="1" ht="87" customHeight="1">
      <c r="A51" s="16">
        <v>34</v>
      </c>
      <c r="B51" s="17" t="s">
        <v>171</v>
      </c>
      <c r="C51" s="18" t="s">
        <v>23</v>
      </c>
      <c r="D51" s="17" t="s">
        <v>63</v>
      </c>
      <c r="E51" s="17" t="s">
        <v>166</v>
      </c>
      <c r="F51" s="29" t="s">
        <v>172</v>
      </c>
      <c r="G51" s="16">
        <v>1600</v>
      </c>
      <c r="H51" s="16">
        <v>600</v>
      </c>
      <c r="I51" s="16">
        <v>1000</v>
      </c>
      <c r="J51" s="29" t="s">
        <v>172</v>
      </c>
      <c r="K51" s="37">
        <v>44621</v>
      </c>
      <c r="L51" s="17" t="s">
        <v>169</v>
      </c>
      <c r="M51" s="17" t="s">
        <v>169</v>
      </c>
      <c r="N51" s="18" t="s">
        <v>170</v>
      </c>
      <c r="O51" s="16"/>
    </row>
    <row r="52" spans="1:15" s="5" customFormat="1" ht="166" customHeight="1">
      <c r="A52" s="16">
        <v>35</v>
      </c>
      <c r="B52" s="17" t="s">
        <v>173</v>
      </c>
      <c r="C52" s="18" t="s">
        <v>23</v>
      </c>
      <c r="D52" s="17" t="s">
        <v>24</v>
      </c>
      <c r="E52" s="17" t="s">
        <v>174</v>
      </c>
      <c r="F52" s="29" t="s">
        <v>175</v>
      </c>
      <c r="G52" s="16">
        <v>509</v>
      </c>
      <c r="H52" s="16">
        <v>0</v>
      </c>
      <c r="I52" s="16">
        <v>509</v>
      </c>
      <c r="J52" s="29" t="s">
        <v>176</v>
      </c>
      <c r="K52" s="37">
        <v>44624</v>
      </c>
      <c r="L52" s="17" t="s">
        <v>169</v>
      </c>
      <c r="M52" s="17" t="s">
        <v>169</v>
      </c>
      <c r="N52" s="18" t="s">
        <v>177</v>
      </c>
      <c r="O52" s="42"/>
    </row>
    <row r="53" spans="1:15" s="3" customFormat="1" ht="32" customHeight="1">
      <c r="A53" s="14" t="s">
        <v>178</v>
      </c>
      <c r="B53" s="15"/>
      <c r="C53" s="15"/>
      <c r="D53" s="15"/>
      <c r="E53" s="15"/>
      <c r="F53" s="27"/>
      <c r="G53" s="28">
        <f>SUM(G54:G54)</f>
        <v>2200</v>
      </c>
      <c r="H53" s="28">
        <f>SUM(H54:H54)</f>
        <v>0</v>
      </c>
      <c r="I53" s="28">
        <f>SUM(I54:I54)</f>
        <v>2200</v>
      </c>
      <c r="J53" s="35"/>
      <c r="K53" s="36"/>
      <c r="L53" s="36"/>
      <c r="M53" s="36"/>
      <c r="N53" s="18"/>
      <c r="O53" s="36"/>
    </row>
    <row r="54" spans="1:15" s="5" customFormat="1" ht="87" customHeight="1">
      <c r="A54" s="16">
        <v>36</v>
      </c>
      <c r="B54" s="17" t="s">
        <v>179</v>
      </c>
      <c r="C54" s="18" t="s">
        <v>23</v>
      </c>
      <c r="D54" s="17" t="s">
        <v>24</v>
      </c>
      <c r="E54" s="17" t="s">
        <v>166</v>
      </c>
      <c r="F54" s="29" t="s">
        <v>180</v>
      </c>
      <c r="G54" s="16">
        <v>2200</v>
      </c>
      <c r="H54" s="16">
        <v>0</v>
      </c>
      <c r="I54" s="16">
        <v>2200</v>
      </c>
      <c r="J54" s="40" t="s">
        <v>181</v>
      </c>
      <c r="K54" s="37">
        <v>44621</v>
      </c>
      <c r="L54" s="17" t="s">
        <v>182</v>
      </c>
      <c r="M54" s="17" t="s">
        <v>182</v>
      </c>
      <c r="N54" s="17" t="s">
        <v>116</v>
      </c>
      <c r="O54" s="42" t="s">
        <v>35</v>
      </c>
    </row>
    <row r="55" spans="1:15" s="3" customFormat="1" ht="32" customHeight="1">
      <c r="A55" s="19" t="s">
        <v>183</v>
      </c>
      <c r="B55" s="20"/>
      <c r="C55" s="20"/>
      <c r="D55" s="20"/>
      <c r="E55" s="20"/>
      <c r="F55" s="30"/>
      <c r="G55" s="28">
        <f aca="true" t="shared" si="4" ref="G55:I55">SUM(G56)</f>
        <v>1150</v>
      </c>
      <c r="H55" s="28">
        <f t="shared" si="4"/>
        <v>0</v>
      </c>
      <c r="I55" s="28">
        <f t="shared" si="4"/>
        <v>1150</v>
      </c>
      <c r="J55" s="35"/>
      <c r="K55" s="36"/>
      <c r="L55" s="36"/>
      <c r="M55" s="36"/>
      <c r="N55" s="18"/>
      <c r="O55" s="36"/>
    </row>
    <row r="56" spans="1:15" s="5" customFormat="1" ht="210" customHeight="1">
      <c r="A56" s="16">
        <v>37</v>
      </c>
      <c r="B56" s="17" t="s">
        <v>184</v>
      </c>
      <c r="C56" s="18" t="s">
        <v>23</v>
      </c>
      <c r="D56" s="17" t="s">
        <v>24</v>
      </c>
      <c r="E56" s="17" t="s">
        <v>185</v>
      </c>
      <c r="F56" s="29" t="s">
        <v>186</v>
      </c>
      <c r="G56" s="16">
        <v>1150</v>
      </c>
      <c r="H56" s="16">
        <v>0</v>
      </c>
      <c r="I56" s="16">
        <v>1150</v>
      </c>
      <c r="J56" s="29" t="s">
        <v>186</v>
      </c>
      <c r="K56" s="37">
        <v>44621</v>
      </c>
      <c r="L56" s="17" t="s">
        <v>187</v>
      </c>
      <c r="M56" s="17" t="s">
        <v>33</v>
      </c>
      <c r="N56" s="18" t="s">
        <v>188</v>
      </c>
      <c r="O56" s="16"/>
    </row>
    <row r="57" spans="1:15" s="3" customFormat="1" ht="32" customHeight="1">
      <c r="A57" s="23" t="s">
        <v>189</v>
      </c>
      <c r="B57" s="24"/>
      <c r="C57" s="24"/>
      <c r="D57" s="24"/>
      <c r="E57" s="24"/>
      <c r="F57" s="31"/>
      <c r="G57" s="28">
        <f aca="true" t="shared" si="5" ref="G57:I57">SUM(G58+G62+G74)</f>
        <v>774631.14</v>
      </c>
      <c r="H57" s="28">
        <f t="shared" si="5"/>
        <v>263320</v>
      </c>
      <c r="I57" s="28">
        <f t="shared" si="5"/>
        <v>405228.6</v>
      </c>
      <c r="J57" s="35"/>
      <c r="K57" s="36"/>
      <c r="L57" s="36"/>
      <c r="M57" s="36"/>
      <c r="N57" s="17"/>
      <c r="O57" s="36"/>
    </row>
    <row r="58" spans="1:15" s="3" customFormat="1" ht="32" customHeight="1">
      <c r="A58" s="23" t="s">
        <v>190</v>
      </c>
      <c r="B58" s="24"/>
      <c r="C58" s="24"/>
      <c r="D58" s="24"/>
      <c r="E58" s="24"/>
      <c r="F58" s="31"/>
      <c r="G58" s="28">
        <f>SUM(G59:G61)</f>
        <v>6600</v>
      </c>
      <c r="H58" s="28">
        <f>SUM(H59:H61)</f>
        <v>700</v>
      </c>
      <c r="I58" s="28">
        <f>SUM(I59:I61)</f>
        <v>5900</v>
      </c>
      <c r="J58" s="35"/>
      <c r="K58" s="36"/>
      <c r="L58" s="36"/>
      <c r="M58" s="36"/>
      <c r="N58" s="17"/>
      <c r="O58" s="36"/>
    </row>
    <row r="59" spans="1:15" s="5" customFormat="1" ht="70" customHeight="1">
      <c r="A59" s="16">
        <v>38</v>
      </c>
      <c r="B59" s="17" t="s">
        <v>191</v>
      </c>
      <c r="C59" s="25" t="s">
        <v>192</v>
      </c>
      <c r="D59" s="17" t="s">
        <v>63</v>
      </c>
      <c r="E59" s="17" t="s">
        <v>193</v>
      </c>
      <c r="F59" s="29" t="s">
        <v>194</v>
      </c>
      <c r="G59" s="16">
        <v>4500</v>
      </c>
      <c r="H59" s="16">
        <v>0</v>
      </c>
      <c r="I59" s="16">
        <v>4500</v>
      </c>
      <c r="J59" s="29" t="s">
        <v>194</v>
      </c>
      <c r="K59" s="37">
        <v>44633</v>
      </c>
      <c r="L59" s="17" t="s">
        <v>195</v>
      </c>
      <c r="M59" s="17" t="s">
        <v>46</v>
      </c>
      <c r="N59" s="18" t="s">
        <v>196</v>
      </c>
      <c r="O59" s="42" t="s">
        <v>35</v>
      </c>
    </row>
    <row r="60" spans="1:15" s="5" customFormat="1" ht="94" customHeight="1">
      <c r="A60" s="16">
        <v>39</v>
      </c>
      <c r="B60" s="17" t="s">
        <v>197</v>
      </c>
      <c r="C60" s="25" t="s">
        <v>192</v>
      </c>
      <c r="D60" s="17" t="s">
        <v>24</v>
      </c>
      <c r="E60" s="17" t="s">
        <v>51</v>
      </c>
      <c r="F60" s="29" t="s">
        <v>198</v>
      </c>
      <c r="G60" s="16">
        <v>600</v>
      </c>
      <c r="H60" s="16">
        <v>0</v>
      </c>
      <c r="I60" s="16">
        <v>600</v>
      </c>
      <c r="J60" s="29" t="s">
        <v>198</v>
      </c>
      <c r="K60" s="37">
        <v>44622</v>
      </c>
      <c r="L60" s="17" t="s">
        <v>199</v>
      </c>
      <c r="M60" s="17" t="s">
        <v>200</v>
      </c>
      <c r="N60" s="17" t="s">
        <v>53</v>
      </c>
      <c r="O60" s="16"/>
    </row>
    <row r="61" spans="1:15" s="5" customFormat="1" ht="81" customHeight="1">
      <c r="A61" s="16">
        <v>40</v>
      </c>
      <c r="B61" s="16" t="s">
        <v>201</v>
      </c>
      <c r="C61" s="25" t="s">
        <v>192</v>
      </c>
      <c r="D61" s="17" t="s">
        <v>63</v>
      </c>
      <c r="E61" s="17" t="s">
        <v>51</v>
      </c>
      <c r="F61" s="29" t="s">
        <v>202</v>
      </c>
      <c r="G61" s="16">
        <v>1500</v>
      </c>
      <c r="H61" s="16">
        <v>700</v>
      </c>
      <c r="I61" s="16">
        <v>800</v>
      </c>
      <c r="J61" s="29" t="s">
        <v>203</v>
      </c>
      <c r="K61" s="37">
        <v>44621</v>
      </c>
      <c r="L61" s="17" t="s">
        <v>204</v>
      </c>
      <c r="M61" s="17" t="s">
        <v>200</v>
      </c>
      <c r="N61" s="17" t="s">
        <v>53</v>
      </c>
      <c r="O61" s="16"/>
    </row>
    <row r="62" spans="1:15" s="3" customFormat="1" ht="32" customHeight="1">
      <c r="A62" s="19" t="s">
        <v>205</v>
      </c>
      <c r="B62" s="20"/>
      <c r="C62" s="20"/>
      <c r="D62" s="20"/>
      <c r="E62" s="20"/>
      <c r="F62" s="30"/>
      <c r="G62" s="28">
        <f aca="true" t="shared" si="6" ref="G62:I62">SUM(G63+G69)</f>
        <v>193150</v>
      </c>
      <c r="H62" s="28">
        <f t="shared" si="6"/>
        <v>59520</v>
      </c>
      <c r="I62" s="28">
        <f t="shared" si="6"/>
        <v>127650</v>
      </c>
      <c r="J62" s="35"/>
      <c r="K62" s="36"/>
      <c r="L62" s="36"/>
      <c r="M62" s="36"/>
      <c r="N62" s="18"/>
      <c r="O62" s="36"/>
    </row>
    <row r="63" spans="1:15" s="3" customFormat="1" ht="32" customHeight="1">
      <c r="A63" s="19" t="s">
        <v>206</v>
      </c>
      <c r="B63" s="20"/>
      <c r="C63" s="20"/>
      <c r="D63" s="20"/>
      <c r="E63" s="20"/>
      <c r="F63" s="30"/>
      <c r="G63" s="28">
        <f>SUM(G64:G68)</f>
        <v>61950</v>
      </c>
      <c r="H63" s="28">
        <f>SUM(H64:H68)</f>
        <v>19520</v>
      </c>
      <c r="I63" s="28">
        <f>SUM(I64:I68)</f>
        <v>36450</v>
      </c>
      <c r="J63" s="35"/>
      <c r="K63" s="36"/>
      <c r="L63" s="36"/>
      <c r="M63" s="36"/>
      <c r="N63" s="18"/>
      <c r="O63" s="36"/>
    </row>
    <row r="64" spans="1:15" s="5" customFormat="1" ht="93" customHeight="1">
      <c r="A64" s="16">
        <v>41</v>
      </c>
      <c r="B64" s="17" t="s">
        <v>207</v>
      </c>
      <c r="C64" s="25" t="s">
        <v>192</v>
      </c>
      <c r="D64" s="17" t="s">
        <v>63</v>
      </c>
      <c r="E64" s="17" t="s">
        <v>208</v>
      </c>
      <c r="F64" s="29" t="s">
        <v>209</v>
      </c>
      <c r="G64" s="16">
        <v>45000</v>
      </c>
      <c r="H64" s="16">
        <v>15000</v>
      </c>
      <c r="I64" s="16">
        <v>30000</v>
      </c>
      <c r="J64" s="29" t="s">
        <v>210</v>
      </c>
      <c r="K64" s="38">
        <v>44621</v>
      </c>
      <c r="L64" s="17" t="s">
        <v>211</v>
      </c>
      <c r="M64" s="17" t="s">
        <v>200</v>
      </c>
      <c r="N64" s="18" t="s">
        <v>212</v>
      </c>
      <c r="O64" s="42" t="s">
        <v>35</v>
      </c>
    </row>
    <row r="65" spans="1:15" s="5" customFormat="1" ht="146" customHeight="1">
      <c r="A65" s="16">
        <v>42</v>
      </c>
      <c r="B65" s="17" t="s">
        <v>213</v>
      </c>
      <c r="C65" s="25" t="s">
        <v>192</v>
      </c>
      <c r="D65" s="17" t="s">
        <v>63</v>
      </c>
      <c r="E65" s="17" t="s">
        <v>208</v>
      </c>
      <c r="F65" s="44" t="s">
        <v>214</v>
      </c>
      <c r="G65" s="16">
        <v>13000</v>
      </c>
      <c r="H65" s="16">
        <v>4500</v>
      </c>
      <c r="I65" s="16">
        <v>3200</v>
      </c>
      <c r="J65" s="44" t="s">
        <v>215</v>
      </c>
      <c r="K65" s="38">
        <v>44621</v>
      </c>
      <c r="L65" s="17" t="s">
        <v>211</v>
      </c>
      <c r="M65" s="17" t="s">
        <v>200</v>
      </c>
      <c r="N65" s="18" t="s">
        <v>212</v>
      </c>
      <c r="O65" s="42" t="s">
        <v>35</v>
      </c>
    </row>
    <row r="66" spans="1:15" s="5" customFormat="1" ht="108" customHeight="1">
      <c r="A66" s="16">
        <v>43</v>
      </c>
      <c r="B66" s="16" t="s">
        <v>216</v>
      </c>
      <c r="C66" s="25" t="s">
        <v>192</v>
      </c>
      <c r="D66" s="17" t="s">
        <v>24</v>
      </c>
      <c r="E66" s="17" t="s">
        <v>40</v>
      </c>
      <c r="F66" s="29" t="s">
        <v>217</v>
      </c>
      <c r="G66" s="16">
        <v>1200</v>
      </c>
      <c r="H66" s="16">
        <v>20</v>
      </c>
      <c r="I66" s="16">
        <v>500</v>
      </c>
      <c r="J66" s="29" t="s">
        <v>218</v>
      </c>
      <c r="K66" s="37">
        <v>44637</v>
      </c>
      <c r="L66" s="17" t="s">
        <v>219</v>
      </c>
      <c r="M66" s="17" t="s">
        <v>200</v>
      </c>
      <c r="N66" s="18" t="s">
        <v>177</v>
      </c>
      <c r="O66" s="16"/>
    </row>
    <row r="67" spans="1:15" s="5" customFormat="1" ht="96" customHeight="1">
      <c r="A67" s="16">
        <v>44</v>
      </c>
      <c r="B67" s="17" t="s">
        <v>220</v>
      </c>
      <c r="C67" s="25" t="s">
        <v>192</v>
      </c>
      <c r="D67" s="17" t="s">
        <v>24</v>
      </c>
      <c r="E67" s="17" t="s">
        <v>221</v>
      </c>
      <c r="F67" s="29" t="s">
        <v>222</v>
      </c>
      <c r="G67" s="16">
        <v>1850</v>
      </c>
      <c r="H67" s="16">
        <v>0</v>
      </c>
      <c r="I67" s="16">
        <v>1850</v>
      </c>
      <c r="J67" s="29" t="s">
        <v>223</v>
      </c>
      <c r="K67" s="37">
        <v>44593</v>
      </c>
      <c r="L67" s="17" t="s">
        <v>224</v>
      </c>
      <c r="M67" s="17" t="s">
        <v>200</v>
      </c>
      <c r="N67" s="18" t="s">
        <v>73</v>
      </c>
      <c r="O67" s="16"/>
    </row>
    <row r="68" spans="1:15" s="5" customFormat="1" ht="168" customHeight="1">
      <c r="A68" s="16">
        <v>45</v>
      </c>
      <c r="B68" s="17" t="s">
        <v>225</v>
      </c>
      <c r="C68" s="25" t="s">
        <v>192</v>
      </c>
      <c r="D68" s="17" t="s">
        <v>63</v>
      </c>
      <c r="E68" s="17" t="s">
        <v>221</v>
      </c>
      <c r="F68" s="29" t="s">
        <v>226</v>
      </c>
      <c r="G68" s="16">
        <v>900</v>
      </c>
      <c r="H68" s="16">
        <v>0</v>
      </c>
      <c r="I68" s="16">
        <v>900</v>
      </c>
      <c r="J68" s="29" t="s">
        <v>226</v>
      </c>
      <c r="K68" s="37">
        <v>44621</v>
      </c>
      <c r="L68" s="17" t="s">
        <v>227</v>
      </c>
      <c r="M68" s="17" t="s">
        <v>200</v>
      </c>
      <c r="N68" s="18" t="s">
        <v>177</v>
      </c>
      <c r="O68" s="16"/>
    </row>
    <row r="69" spans="1:15" s="3" customFormat="1" ht="32" customHeight="1">
      <c r="A69" s="19" t="s">
        <v>228</v>
      </c>
      <c r="B69" s="20"/>
      <c r="C69" s="20"/>
      <c r="D69" s="20"/>
      <c r="E69" s="20"/>
      <c r="F69" s="30"/>
      <c r="G69" s="28">
        <f>SUM(G70:G73)</f>
        <v>131200</v>
      </c>
      <c r="H69" s="28">
        <f>SUM(H70:H73)</f>
        <v>40000</v>
      </c>
      <c r="I69" s="28">
        <f>SUM(I70:I73)</f>
        <v>91200</v>
      </c>
      <c r="J69" s="35"/>
      <c r="K69" s="36"/>
      <c r="L69" s="36"/>
      <c r="M69" s="36"/>
      <c r="N69" s="18"/>
      <c r="O69" s="36"/>
    </row>
    <row r="70" spans="1:15" s="5" customFormat="1" ht="71" customHeight="1">
      <c r="A70" s="16">
        <v>46</v>
      </c>
      <c r="B70" s="17" t="s">
        <v>229</v>
      </c>
      <c r="C70" s="25" t="s">
        <v>192</v>
      </c>
      <c r="D70" s="17" t="s">
        <v>63</v>
      </c>
      <c r="E70" s="17" t="s">
        <v>230</v>
      </c>
      <c r="F70" s="29" t="s">
        <v>231</v>
      </c>
      <c r="G70" s="16">
        <v>70000</v>
      </c>
      <c r="H70" s="16">
        <v>40000</v>
      </c>
      <c r="I70" s="16">
        <v>30000</v>
      </c>
      <c r="J70" s="29" t="s">
        <v>231</v>
      </c>
      <c r="K70" s="37">
        <v>44621</v>
      </c>
      <c r="L70" s="17" t="s">
        <v>232</v>
      </c>
      <c r="M70" s="17" t="s">
        <v>28</v>
      </c>
      <c r="N70" s="18" t="s">
        <v>170</v>
      </c>
      <c r="O70" s="42" t="s">
        <v>35</v>
      </c>
    </row>
    <row r="71" spans="1:15" s="5" customFormat="1" ht="96" customHeight="1">
      <c r="A71" s="16">
        <v>47</v>
      </c>
      <c r="B71" s="17" t="s">
        <v>233</v>
      </c>
      <c r="C71" s="25" t="s">
        <v>192</v>
      </c>
      <c r="D71" s="17" t="s">
        <v>24</v>
      </c>
      <c r="E71" s="17" t="s">
        <v>234</v>
      </c>
      <c r="F71" s="29" t="s">
        <v>235</v>
      </c>
      <c r="G71" s="16">
        <v>2400</v>
      </c>
      <c r="H71" s="16">
        <v>0</v>
      </c>
      <c r="I71" s="16">
        <v>2400</v>
      </c>
      <c r="J71" s="29" t="s">
        <v>235</v>
      </c>
      <c r="K71" s="37">
        <v>44621</v>
      </c>
      <c r="L71" s="17" t="s">
        <v>236</v>
      </c>
      <c r="M71" s="17" t="s">
        <v>28</v>
      </c>
      <c r="N71" s="18" t="s">
        <v>237</v>
      </c>
      <c r="O71" s="42" t="s">
        <v>35</v>
      </c>
    </row>
    <row r="72" spans="1:15" s="5" customFormat="1" ht="93" customHeight="1">
      <c r="A72" s="16">
        <v>48</v>
      </c>
      <c r="B72" s="17" t="s">
        <v>238</v>
      </c>
      <c r="C72" s="25" t="s">
        <v>192</v>
      </c>
      <c r="D72" s="17" t="s">
        <v>24</v>
      </c>
      <c r="E72" s="17" t="s">
        <v>239</v>
      </c>
      <c r="F72" s="44" t="s">
        <v>240</v>
      </c>
      <c r="G72" s="16">
        <v>57600</v>
      </c>
      <c r="H72" s="16">
        <v>0</v>
      </c>
      <c r="I72" s="16">
        <v>57600</v>
      </c>
      <c r="J72" s="29" t="s">
        <v>241</v>
      </c>
      <c r="K72" s="37">
        <v>44621</v>
      </c>
      <c r="L72" s="17" t="s">
        <v>242</v>
      </c>
      <c r="M72" s="17" t="s">
        <v>28</v>
      </c>
      <c r="N72" s="18" t="s">
        <v>243</v>
      </c>
      <c r="O72" s="42" t="s">
        <v>35</v>
      </c>
    </row>
    <row r="73" spans="1:15" s="5" customFormat="1" ht="102" customHeight="1">
      <c r="A73" s="16">
        <v>49</v>
      </c>
      <c r="B73" s="16" t="s">
        <v>244</v>
      </c>
      <c r="C73" s="25" t="s">
        <v>192</v>
      </c>
      <c r="D73" s="17" t="s">
        <v>24</v>
      </c>
      <c r="E73" s="17" t="s">
        <v>158</v>
      </c>
      <c r="F73" s="29" t="s">
        <v>245</v>
      </c>
      <c r="G73" s="16">
        <v>1200</v>
      </c>
      <c r="H73" s="16">
        <v>0</v>
      </c>
      <c r="I73" s="16">
        <v>1200</v>
      </c>
      <c r="J73" s="29" t="s">
        <v>245</v>
      </c>
      <c r="K73" s="37">
        <v>44566</v>
      </c>
      <c r="L73" s="17" t="s">
        <v>246</v>
      </c>
      <c r="M73" s="17" t="s">
        <v>28</v>
      </c>
      <c r="N73" s="17" t="s">
        <v>247</v>
      </c>
      <c r="O73" s="16"/>
    </row>
    <row r="74" spans="1:15" s="3" customFormat="1" ht="32" customHeight="1">
      <c r="A74" s="19" t="s">
        <v>248</v>
      </c>
      <c r="B74" s="20"/>
      <c r="C74" s="20"/>
      <c r="D74" s="20"/>
      <c r="E74" s="20"/>
      <c r="F74" s="30"/>
      <c r="G74" s="28">
        <f aca="true" t="shared" si="7" ref="G74:I74">SUM(G75+G77+G80)</f>
        <v>574881.14</v>
      </c>
      <c r="H74" s="28">
        <f t="shared" si="7"/>
        <v>203100</v>
      </c>
      <c r="I74" s="28">
        <f t="shared" si="7"/>
        <v>271678.6</v>
      </c>
      <c r="J74" s="35"/>
      <c r="K74" s="36"/>
      <c r="L74" s="36"/>
      <c r="M74" s="36"/>
      <c r="N74" s="36"/>
      <c r="O74" s="36"/>
    </row>
    <row r="75" spans="1:15" s="3" customFormat="1" ht="32" customHeight="1">
      <c r="A75" s="19" t="s">
        <v>249</v>
      </c>
      <c r="B75" s="20"/>
      <c r="C75" s="20"/>
      <c r="D75" s="20"/>
      <c r="E75" s="20"/>
      <c r="F75" s="30"/>
      <c r="G75" s="28">
        <f>SUM(G76:G76)</f>
        <v>51210.34</v>
      </c>
      <c r="H75" s="28">
        <f>SUM(H76:H76)</f>
        <v>0</v>
      </c>
      <c r="I75" s="28">
        <f>SUM(I76:I76)</f>
        <v>40000</v>
      </c>
      <c r="J75" s="35"/>
      <c r="K75" s="36"/>
      <c r="L75" s="36"/>
      <c r="M75" s="36"/>
      <c r="N75" s="36"/>
      <c r="O75" s="36"/>
    </row>
    <row r="76" spans="1:15" s="5" customFormat="1" ht="126" customHeight="1">
      <c r="A76" s="16">
        <v>50</v>
      </c>
      <c r="B76" s="17" t="s">
        <v>250</v>
      </c>
      <c r="C76" s="22" t="s">
        <v>106</v>
      </c>
      <c r="D76" s="17" t="s">
        <v>24</v>
      </c>
      <c r="E76" s="17" t="s">
        <v>44</v>
      </c>
      <c r="F76" s="29" t="s">
        <v>251</v>
      </c>
      <c r="G76" s="16">
        <v>51210.34</v>
      </c>
      <c r="H76" s="16">
        <v>0</v>
      </c>
      <c r="I76" s="16">
        <v>40000</v>
      </c>
      <c r="J76" s="29" t="s">
        <v>251</v>
      </c>
      <c r="K76" s="37">
        <v>44621</v>
      </c>
      <c r="L76" s="17" t="s">
        <v>252</v>
      </c>
      <c r="M76" s="17" t="s">
        <v>115</v>
      </c>
      <c r="N76" s="17" t="s">
        <v>253</v>
      </c>
      <c r="O76" s="42" t="s">
        <v>35</v>
      </c>
    </row>
    <row r="77" spans="1:15" s="3" customFormat="1" ht="32" customHeight="1">
      <c r="A77" s="19" t="s">
        <v>254</v>
      </c>
      <c r="B77" s="20"/>
      <c r="C77" s="20"/>
      <c r="D77" s="20"/>
      <c r="E77" s="20"/>
      <c r="F77" s="30"/>
      <c r="G77" s="28">
        <f>SUM(G78:G79)</f>
        <v>21000</v>
      </c>
      <c r="H77" s="28">
        <f>SUM(H78:H79)</f>
        <v>3000</v>
      </c>
      <c r="I77" s="28">
        <f>SUM(I78:I79)</f>
        <v>11000</v>
      </c>
      <c r="J77" s="35"/>
      <c r="K77" s="36"/>
      <c r="L77" s="36"/>
      <c r="M77" s="36"/>
      <c r="N77" s="36"/>
      <c r="O77" s="36"/>
    </row>
    <row r="78" spans="1:15" s="5" customFormat="1" ht="101" customHeight="1">
      <c r="A78" s="16">
        <v>51</v>
      </c>
      <c r="B78" s="17" t="s">
        <v>255</v>
      </c>
      <c r="C78" s="25" t="s">
        <v>192</v>
      </c>
      <c r="D78" s="17" t="s">
        <v>63</v>
      </c>
      <c r="E78" s="17" t="s">
        <v>187</v>
      </c>
      <c r="F78" s="29" t="s">
        <v>256</v>
      </c>
      <c r="G78" s="16">
        <v>12000</v>
      </c>
      <c r="H78" s="16">
        <v>2000</v>
      </c>
      <c r="I78" s="16">
        <v>7000</v>
      </c>
      <c r="J78" s="29" t="s">
        <v>256</v>
      </c>
      <c r="K78" s="37">
        <v>44621</v>
      </c>
      <c r="L78" s="17" t="s">
        <v>257</v>
      </c>
      <c r="M78" s="17" t="s">
        <v>169</v>
      </c>
      <c r="N78" s="18" t="s">
        <v>188</v>
      </c>
      <c r="O78" s="42" t="s">
        <v>35</v>
      </c>
    </row>
    <row r="79" spans="1:15" s="5" customFormat="1" ht="87" customHeight="1">
      <c r="A79" s="16">
        <v>52</v>
      </c>
      <c r="B79" s="17" t="s">
        <v>258</v>
      </c>
      <c r="C79" s="25" t="s">
        <v>192</v>
      </c>
      <c r="D79" s="17" t="s">
        <v>63</v>
      </c>
      <c r="E79" s="17" t="s">
        <v>187</v>
      </c>
      <c r="F79" s="29" t="s">
        <v>259</v>
      </c>
      <c r="G79" s="16">
        <v>9000</v>
      </c>
      <c r="H79" s="16">
        <v>1000</v>
      </c>
      <c r="I79" s="16">
        <v>4000</v>
      </c>
      <c r="J79" s="29" t="s">
        <v>259</v>
      </c>
      <c r="K79" s="37">
        <v>44625</v>
      </c>
      <c r="L79" s="17" t="s">
        <v>260</v>
      </c>
      <c r="M79" s="17" t="s">
        <v>169</v>
      </c>
      <c r="N79" s="18" t="s">
        <v>188</v>
      </c>
      <c r="O79" s="42" t="s">
        <v>35</v>
      </c>
    </row>
    <row r="80" spans="1:15" s="3" customFormat="1" ht="32" customHeight="1">
      <c r="A80" s="19" t="s">
        <v>261</v>
      </c>
      <c r="B80" s="20"/>
      <c r="C80" s="20"/>
      <c r="D80" s="20"/>
      <c r="E80" s="20"/>
      <c r="F80" s="30"/>
      <c r="G80" s="28">
        <f aca="true" t="shared" si="8" ref="G80:I80">SUM(G81:G92)</f>
        <v>502670.8</v>
      </c>
      <c r="H80" s="28">
        <f t="shared" si="8"/>
        <v>200100</v>
      </c>
      <c r="I80" s="28">
        <f t="shared" si="8"/>
        <v>220678.6</v>
      </c>
      <c r="J80" s="35"/>
      <c r="K80" s="36"/>
      <c r="L80" s="36"/>
      <c r="M80" s="36"/>
      <c r="N80" s="36"/>
      <c r="O80" s="36"/>
    </row>
    <row r="81" spans="1:15" s="5" customFormat="1" ht="80" customHeight="1">
      <c r="A81" s="16">
        <v>53</v>
      </c>
      <c r="B81" s="17" t="s">
        <v>262</v>
      </c>
      <c r="C81" s="25" t="s">
        <v>192</v>
      </c>
      <c r="D81" s="17" t="s">
        <v>63</v>
      </c>
      <c r="E81" s="17" t="s">
        <v>166</v>
      </c>
      <c r="F81" s="29" t="s">
        <v>263</v>
      </c>
      <c r="G81" s="16">
        <v>80000</v>
      </c>
      <c r="H81" s="16">
        <v>10000</v>
      </c>
      <c r="I81" s="16">
        <v>70000</v>
      </c>
      <c r="J81" s="29" t="s">
        <v>263</v>
      </c>
      <c r="K81" s="37">
        <v>44621</v>
      </c>
      <c r="L81" s="17" t="s">
        <v>264</v>
      </c>
      <c r="M81" s="17" t="s">
        <v>66</v>
      </c>
      <c r="N81" s="18" t="s">
        <v>265</v>
      </c>
      <c r="O81" s="42" t="s">
        <v>35</v>
      </c>
    </row>
    <row r="82" spans="1:15" s="5" customFormat="1" ht="86" customHeight="1">
      <c r="A82" s="16">
        <v>54</v>
      </c>
      <c r="B82" s="17" t="s">
        <v>266</v>
      </c>
      <c r="C82" s="25" t="s">
        <v>192</v>
      </c>
      <c r="D82" s="17" t="s">
        <v>63</v>
      </c>
      <c r="E82" s="17" t="s">
        <v>64</v>
      </c>
      <c r="F82" s="29" t="s">
        <v>267</v>
      </c>
      <c r="G82" s="16">
        <v>101921</v>
      </c>
      <c r="H82" s="16">
        <v>35000</v>
      </c>
      <c r="I82" s="16">
        <v>20278.6</v>
      </c>
      <c r="J82" s="29" t="s">
        <v>268</v>
      </c>
      <c r="K82" s="37">
        <v>44621</v>
      </c>
      <c r="L82" s="17" t="s">
        <v>269</v>
      </c>
      <c r="M82" s="17" t="s">
        <v>66</v>
      </c>
      <c r="N82" s="18" t="s">
        <v>270</v>
      </c>
      <c r="O82" s="42" t="s">
        <v>35</v>
      </c>
    </row>
    <row r="83" spans="1:15" s="5" customFormat="1" ht="99" customHeight="1">
      <c r="A83" s="16">
        <v>55</v>
      </c>
      <c r="B83" s="17" t="s">
        <v>271</v>
      </c>
      <c r="C83" s="25" t="s">
        <v>192</v>
      </c>
      <c r="D83" s="17" t="s">
        <v>63</v>
      </c>
      <c r="E83" s="17" t="s">
        <v>64</v>
      </c>
      <c r="F83" s="29" t="s">
        <v>272</v>
      </c>
      <c r="G83" s="16">
        <v>84249.8</v>
      </c>
      <c r="H83" s="16">
        <v>35000</v>
      </c>
      <c r="I83" s="16">
        <v>32000</v>
      </c>
      <c r="J83" s="29" t="s">
        <v>273</v>
      </c>
      <c r="K83" s="37">
        <v>44621</v>
      </c>
      <c r="L83" s="17" t="s">
        <v>274</v>
      </c>
      <c r="M83" s="17" t="s">
        <v>66</v>
      </c>
      <c r="N83" s="18" t="s">
        <v>270</v>
      </c>
      <c r="O83" s="42" t="s">
        <v>35</v>
      </c>
    </row>
    <row r="84" spans="1:15" s="5" customFormat="1" ht="69" customHeight="1">
      <c r="A84" s="16">
        <v>56</v>
      </c>
      <c r="B84" s="17" t="s">
        <v>275</v>
      </c>
      <c r="C84" s="25" t="s">
        <v>192</v>
      </c>
      <c r="D84" s="17" t="s">
        <v>63</v>
      </c>
      <c r="E84" s="17" t="s">
        <v>166</v>
      </c>
      <c r="F84" s="29" t="s">
        <v>276</v>
      </c>
      <c r="G84" s="16">
        <v>50000</v>
      </c>
      <c r="H84" s="16">
        <v>12000</v>
      </c>
      <c r="I84" s="16">
        <v>30000</v>
      </c>
      <c r="J84" s="29" t="s">
        <v>277</v>
      </c>
      <c r="K84" s="37">
        <v>44621</v>
      </c>
      <c r="L84" s="17" t="s">
        <v>278</v>
      </c>
      <c r="M84" s="17" t="s">
        <v>66</v>
      </c>
      <c r="N84" s="18" t="s">
        <v>265</v>
      </c>
      <c r="O84" s="42" t="s">
        <v>35</v>
      </c>
    </row>
    <row r="85" spans="1:15" s="5" customFormat="1" ht="71" customHeight="1">
      <c r="A85" s="16">
        <v>57</v>
      </c>
      <c r="B85" s="17" t="s">
        <v>279</v>
      </c>
      <c r="C85" s="25" t="s">
        <v>192</v>
      </c>
      <c r="D85" s="17" t="s">
        <v>63</v>
      </c>
      <c r="E85" s="17" t="s">
        <v>64</v>
      </c>
      <c r="F85" s="29" t="s">
        <v>280</v>
      </c>
      <c r="G85" s="16">
        <v>56000</v>
      </c>
      <c r="H85" s="16">
        <v>26000</v>
      </c>
      <c r="I85" s="16">
        <v>20000</v>
      </c>
      <c r="J85" s="44" t="s">
        <v>281</v>
      </c>
      <c r="K85" s="37">
        <v>44621</v>
      </c>
      <c r="L85" s="17" t="s">
        <v>282</v>
      </c>
      <c r="M85" s="17" t="s">
        <v>66</v>
      </c>
      <c r="N85" s="18" t="s">
        <v>270</v>
      </c>
      <c r="O85" s="42" t="s">
        <v>35</v>
      </c>
    </row>
    <row r="86" spans="1:15" s="5" customFormat="1" ht="87" customHeight="1">
      <c r="A86" s="16">
        <v>58</v>
      </c>
      <c r="B86" s="17" t="s">
        <v>283</v>
      </c>
      <c r="C86" s="25" t="s">
        <v>192</v>
      </c>
      <c r="D86" s="17" t="s">
        <v>63</v>
      </c>
      <c r="E86" s="17" t="s">
        <v>64</v>
      </c>
      <c r="F86" s="29" t="s">
        <v>284</v>
      </c>
      <c r="G86" s="16">
        <v>50000</v>
      </c>
      <c r="H86" s="16">
        <v>30000</v>
      </c>
      <c r="I86" s="16">
        <v>20000</v>
      </c>
      <c r="J86" s="29" t="s">
        <v>285</v>
      </c>
      <c r="K86" s="37">
        <v>44621</v>
      </c>
      <c r="L86" s="17" t="s">
        <v>286</v>
      </c>
      <c r="M86" s="17" t="s">
        <v>66</v>
      </c>
      <c r="N86" s="18" t="s">
        <v>270</v>
      </c>
      <c r="O86" s="42" t="s">
        <v>35</v>
      </c>
    </row>
    <row r="87" spans="1:15" s="5" customFormat="1" ht="69" customHeight="1">
      <c r="A87" s="16">
        <v>59</v>
      </c>
      <c r="B87" s="17" t="s">
        <v>287</v>
      </c>
      <c r="C87" s="25" t="s">
        <v>192</v>
      </c>
      <c r="D87" s="17" t="s">
        <v>63</v>
      </c>
      <c r="E87" s="17" t="s">
        <v>64</v>
      </c>
      <c r="F87" s="29" t="s">
        <v>288</v>
      </c>
      <c r="G87" s="16">
        <v>45000</v>
      </c>
      <c r="H87" s="16">
        <v>27000</v>
      </c>
      <c r="I87" s="16">
        <v>18000</v>
      </c>
      <c r="J87" s="29" t="s">
        <v>285</v>
      </c>
      <c r="K87" s="37">
        <v>44621</v>
      </c>
      <c r="L87" s="17" t="s">
        <v>289</v>
      </c>
      <c r="M87" s="17" t="s">
        <v>66</v>
      </c>
      <c r="N87" s="18" t="s">
        <v>270</v>
      </c>
      <c r="O87" s="42" t="s">
        <v>35</v>
      </c>
    </row>
    <row r="88" spans="1:15" s="5" customFormat="1" ht="81" customHeight="1">
      <c r="A88" s="16">
        <v>60</v>
      </c>
      <c r="B88" s="17" t="s">
        <v>290</v>
      </c>
      <c r="C88" s="25" t="s">
        <v>192</v>
      </c>
      <c r="D88" s="17" t="s">
        <v>63</v>
      </c>
      <c r="E88" s="17" t="s">
        <v>166</v>
      </c>
      <c r="F88" s="29" t="s">
        <v>291</v>
      </c>
      <c r="G88" s="16">
        <v>20000</v>
      </c>
      <c r="H88" s="16">
        <v>17000</v>
      </c>
      <c r="I88" s="16">
        <v>3000</v>
      </c>
      <c r="J88" s="29" t="s">
        <v>292</v>
      </c>
      <c r="K88" s="37">
        <v>44621</v>
      </c>
      <c r="L88" s="17" t="s">
        <v>293</v>
      </c>
      <c r="M88" s="17" t="s">
        <v>66</v>
      </c>
      <c r="N88" s="18" t="s">
        <v>265</v>
      </c>
      <c r="O88" s="42" t="s">
        <v>35</v>
      </c>
    </row>
    <row r="89" spans="1:15" s="5" customFormat="1" ht="72" customHeight="1">
      <c r="A89" s="16">
        <v>61</v>
      </c>
      <c r="B89" s="17" t="s">
        <v>294</v>
      </c>
      <c r="C89" s="25" t="s">
        <v>192</v>
      </c>
      <c r="D89" s="17" t="s">
        <v>63</v>
      </c>
      <c r="E89" s="17" t="s">
        <v>166</v>
      </c>
      <c r="F89" s="29" t="s">
        <v>295</v>
      </c>
      <c r="G89" s="16">
        <v>8700</v>
      </c>
      <c r="H89" s="16">
        <v>4700</v>
      </c>
      <c r="I89" s="16">
        <v>4000</v>
      </c>
      <c r="J89" s="29" t="s">
        <v>296</v>
      </c>
      <c r="K89" s="37">
        <v>44621</v>
      </c>
      <c r="L89" s="17" t="s">
        <v>297</v>
      </c>
      <c r="M89" s="17" t="s">
        <v>66</v>
      </c>
      <c r="N89" s="18" t="s">
        <v>265</v>
      </c>
      <c r="O89" s="42" t="s">
        <v>35</v>
      </c>
    </row>
    <row r="90" spans="1:15" s="5" customFormat="1" ht="73" customHeight="1">
      <c r="A90" s="16">
        <v>62</v>
      </c>
      <c r="B90" s="17" t="s">
        <v>298</v>
      </c>
      <c r="C90" s="25" t="s">
        <v>192</v>
      </c>
      <c r="D90" s="17" t="s">
        <v>63</v>
      </c>
      <c r="E90" s="17" t="s">
        <v>166</v>
      </c>
      <c r="F90" s="29" t="s">
        <v>299</v>
      </c>
      <c r="G90" s="16">
        <v>3000</v>
      </c>
      <c r="H90" s="16">
        <v>2000</v>
      </c>
      <c r="I90" s="16">
        <v>1000</v>
      </c>
      <c r="J90" s="29" t="s">
        <v>285</v>
      </c>
      <c r="K90" s="37">
        <v>44621</v>
      </c>
      <c r="L90" s="17" t="s">
        <v>289</v>
      </c>
      <c r="M90" s="17" t="s">
        <v>66</v>
      </c>
      <c r="N90" s="18" t="s">
        <v>265</v>
      </c>
      <c r="O90" s="16"/>
    </row>
    <row r="91" spans="1:15" s="5" customFormat="1" ht="93" customHeight="1">
      <c r="A91" s="16">
        <v>63</v>
      </c>
      <c r="B91" s="17" t="s">
        <v>300</v>
      </c>
      <c r="C91" s="25" t="s">
        <v>192</v>
      </c>
      <c r="D91" s="17" t="s">
        <v>63</v>
      </c>
      <c r="E91" s="17" t="s">
        <v>166</v>
      </c>
      <c r="F91" s="29" t="s">
        <v>301</v>
      </c>
      <c r="G91" s="16">
        <v>2000</v>
      </c>
      <c r="H91" s="16">
        <v>600</v>
      </c>
      <c r="I91" s="16">
        <v>1400</v>
      </c>
      <c r="J91" s="29" t="s">
        <v>302</v>
      </c>
      <c r="K91" s="37">
        <v>44621</v>
      </c>
      <c r="L91" s="17" t="s">
        <v>303</v>
      </c>
      <c r="M91" s="17" t="s">
        <v>66</v>
      </c>
      <c r="N91" s="18" t="s">
        <v>265</v>
      </c>
      <c r="O91" s="16"/>
    </row>
    <row r="92" spans="1:15" s="5" customFormat="1" ht="85" customHeight="1">
      <c r="A92" s="16">
        <v>64</v>
      </c>
      <c r="B92" s="17" t="s">
        <v>304</v>
      </c>
      <c r="C92" s="25" t="s">
        <v>192</v>
      </c>
      <c r="D92" s="17" t="s">
        <v>63</v>
      </c>
      <c r="E92" s="17" t="s">
        <v>166</v>
      </c>
      <c r="F92" s="29" t="s">
        <v>305</v>
      </c>
      <c r="G92" s="16">
        <v>1800</v>
      </c>
      <c r="H92" s="16">
        <v>800</v>
      </c>
      <c r="I92" s="16">
        <v>1000</v>
      </c>
      <c r="J92" s="29" t="s">
        <v>305</v>
      </c>
      <c r="K92" s="37">
        <v>44621</v>
      </c>
      <c r="L92" s="17" t="s">
        <v>306</v>
      </c>
      <c r="M92" s="17" t="s">
        <v>66</v>
      </c>
      <c r="N92" s="18" t="s">
        <v>265</v>
      </c>
      <c r="O92" s="16"/>
    </row>
    <row r="93" spans="1:15" s="3" customFormat="1" ht="15">
      <c r="A93" s="43"/>
      <c r="B93" s="43"/>
      <c r="C93" s="43"/>
      <c r="D93" s="43"/>
      <c r="E93" s="43"/>
      <c r="F93" s="45"/>
      <c r="G93" s="43"/>
      <c r="H93" s="43"/>
      <c r="I93" s="43"/>
      <c r="J93" s="45"/>
      <c r="K93" s="43"/>
      <c r="L93" s="43"/>
      <c r="M93" s="43"/>
      <c r="N93" s="43"/>
      <c r="O93" s="43"/>
    </row>
    <row r="94" spans="1:15" s="3" customFormat="1" ht="15">
      <c r="A94" s="43"/>
      <c r="B94" s="43"/>
      <c r="C94" s="43"/>
      <c r="D94" s="43"/>
      <c r="E94" s="43"/>
      <c r="F94" s="45"/>
      <c r="G94" s="43"/>
      <c r="H94" s="43"/>
      <c r="I94" s="43"/>
      <c r="J94" s="45"/>
      <c r="K94" s="43"/>
      <c r="L94" s="43"/>
      <c r="M94" s="43"/>
      <c r="N94" s="43"/>
      <c r="O94" s="43"/>
    </row>
    <row r="95" spans="1:15" s="3" customFormat="1" ht="15">
      <c r="A95" s="43"/>
      <c r="B95" s="43"/>
      <c r="C95" s="43"/>
      <c r="D95" s="43"/>
      <c r="E95" s="43"/>
      <c r="F95" s="45"/>
      <c r="G95" s="43"/>
      <c r="H95" s="43"/>
      <c r="I95" s="43"/>
      <c r="J95" s="45"/>
      <c r="K95" s="43"/>
      <c r="L95" s="43"/>
      <c r="M95" s="43"/>
      <c r="N95" s="43"/>
      <c r="O95" s="43"/>
    </row>
    <row r="96" spans="1:15" s="3" customFormat="1" ht="15">
      <c r="A96" s="43"/>
      <c r="B96" s="43"/>
      <c r="C96" s="43"/>
      <c r="D96" s="43"/>
      <c r="E96" s="43"/>
      <c r="F96" s="45"/>
      <c r="G96" s="43"/>
      <c r="H96" s="43"/>
      <c r="I96" s="43"/>
      <c r="J96" s="45"/>
      <c r="K96" s="43"/>
      <c r="L96" s="43"/>
      <c r="M96" s="43"/>
      <c r="N96" s="43"/>
      <c r="O96" s="43"/>
    </row>
    <row r="97" spans="1:15" s="3" customFormat="1" ht="15">
      <c r="A97" s="43"/>
      <c r="B97" s="43"/>
      <c r="C97" s="43"/>
      <c r="D97" s="43"/>
      <c r="E97" s="43"/>
      <c r="F97" s="45"/>
      <c r="G97" s="43"/>
      <c r="H97" s="43"/>
      <c r="I97" s="43"/>
      <c r="J97" s="45"/>
      <c r="K97" s="43"/>
      <c r="L97" s="43"/>
      <c r="M97" s="43"/>
      <c r="N97" s="43"/>
      <c r="O97" s="43"/>
    </row>
    <row r="98" spans="1:15" s="3" customFormat="1" ht="15">
      <c r="A98" s="43"/>
      <c r="B98" s="43"/>
      <c r="C98" s="43"/>
      <c r="D98" s="43"/>
      <c r="E98" s="43"/>
      <c r="F98" s="45"/>
      <c r="G98" s="43"/>
      <c r="H98" s="43"/>
      <c r="I98" s="43"/>
      <c r="J98" s="45"/>
      <c r="K98" s="43"/>
      <c r="L98" s="43"/>
      <c r="M98" s="43"/>
      <c r="N98" s="43"/>
      <c r="O98" s="43"/>
    </row>
    <row r="99" spans="1:15" s="3" customFormat="1" ht="15">
      <c r="A99" s="43"/>
      <c r="B99" s="43"/>
      <c r="C99" s="43"/>
      <c r="D99" s="43"/>
      <c r="E99" s="43"/>
      <c r="F99" s="45"/>
      <c r="G99" s="43"/>
      <c r="H99" s="43"/>
      <c r="I99" s="43"/>
      <c r="J99" s="45"/>
      <c r="K99" s="43"/>
      <c r="L99" s="43"/>
      <c r="M99" s="43"/>
      <c r="N99" s="43"/>
      <c r="O99" s="43"/>
    </row>
    <row r="100" spans="1:15" s="3" customFormat="1" ht="15">
      <c r="A100" s="43"/>
      <c r="B100" s="43"/>
      <c r="C100" s="43"/>
      <c r="D100" s="43"/>
      <c r="E100" s="43"/>
      <c r="F100" s="45"/>
      <c r="G100" s="43"/>
      <c r="H100" s="43"/>
      <c r="I100" s="43"/>
      <c r="J100" s="45"/>
      <c r="K100" s="43"/>
      <c r="L100" s="43"/>
      <c r="M100" s="43"/>
      <c r="N100" s="43"/>
      <c r="O100" s="43"/>
    </row>
    <row r="101" spans="1:15" s="3" customFormat="1" ht="15">
      <c r="A101" s="43"/>
      <c r="B101" s="43"/>
      <c r="C101" s="43"/>
      <c r="D101" s="43"/>
      <c r="E101" s="43"/>
      <c r="F101" s="45"/>
      <c r="G101" s="43"/>
      <c r="H101" s="43"/>
      <c r="I101" s="43"/>
      <c r="J101" s="45"/>
      <c r="K101" s="43"/>
      <c r="L101" s="43"/>
      <c r="M101" s="43"/>
      <c r="N101" s="43"/>
      <c r="O101" s="43"/>
    </row>
    <row r="102" spans="1:15" s="3" customFormat="1" ht="15">
      <c r="A102" s="43"/>
      <c r="B102" s="43"/>
      <c r="C102" s="43"/>
      <c r="D102" s="43"/>
      <c r="E102" s="43"/>
      <c r="F102" s="45"/>
      <c r="G102" s="43"/>
      <c r="H102" s="43"/>
      <c r="I102" s="43"/>
      <c r="J102" s="45"/>
      <c r="K102" s="43"/>
      <c r="L102" s="43"/>
      <c r="M102" s="43"/>
      <c r="N102" s="43"/>
      <c r="O102" s="43"/>
    </row>
    <row r="103" spans="1:15" s="3" customFormat="1" ht="15">
      <c r="A103" s="43"/>
      <c r="B103" s="43"/>
      <c r="C103" s="43"/>
      <c r="D103" s="43"/>
      <c r="E103" s="43"/>
      <c r="F103" s="45"/>
      <c r="G103" s="43"/>
      <c r="H103" s="43"/>
      <c r="I103" s="43"/>
      <c r="J103" s="45"/>
      <c r="K103" s="43"/>
      <c r="L103" s="43"/>
      <c r="M103" s="43"/>
      <c r="N103" s="43"/>
      <c r="O103" s="43"/>
    </row>
    <row r="104" spans="1:15" s="3" customFormat="1" ht="15">
      <c r="A104" s="43"/>
      <c r="B104" s="43"/>
      <c r="C104" s="43"/>
      <c r="D104" s="43"/>
      <c r="E104" s="43"/>
      <c r="F104" s="45"/>
      <c r="G104" s="43"/>
      <c r="H104" s="43"/>
      <c r="I104" s="43"/>
      <c r="J104" s="45"/>
      <c r="K104" s="43"/>
      <c r="L104" s="43"/>
      <c r="M104" s="43"/>
      <c r="N104" s="43"/>
      <c r="O104" s="43"/>
    </row>
    <row r="105" spans="1:15" s="3" customFormat="1" ht="15">
      <c r="A105" s="43"/>
      <c r="B105" s="43"/>
      <c r="C105" s="43"/>
      <c r="D105" s="43"/>
      <c r="E105" s="43"/>
      <c r="F105" s="45"/>
      <c r="G105" s="43"/>
      <c r="H105" s="43"/>
      <c r="I105" s="43"/>
      <c r="J105" s="45"/>
      <c r="K105" s="43"/>
      <c r="L105" s="43"/>
      <c r="M105" s="43"/>
      <c r="N105" s="43"/>
      <c r="O105" s="43"/>
    </row>
    <row r="106" spans="1:15" s="3" customFormat="1" ht="15">
      <c r="A106" s="43"/>
      <c r="B106" s="43"/>
      <c r="C106" s="43"/>
      <c r="D106" s="43"/>
      <c r="E106" s="43"/>
      <c r="F106" s="45"/>
      <c r="G106" s="43"/>
      <c r="H106" s="43"/>
      <c r="I106" s="43"/>
      <c r="J106" s="45"/>
      <c r="K106" s="43"/>
      <c r="L106" s="43"/>
      <c r="M106" s="43"/>
      <c r="N106" s="43"/>
      <c r="O106" s="43"/>
    </row>
    <row r="107" spans="1:15" s="3" customFormat="1" ht="15">
      <c r="A107" s="43"/>
      <c r="B107" s="43"/>
      <c r="C107" s="43"/>
      <c r="D107" s="43"/>
      <c r="E107" s="43"/>
      <c r="F107" s="45"/>
      <c r="G107" s="43"/>
      <c r="H107" s="43"/>
      <c r="I107" s="43"/>
      <c r="J107" s="45"/>
      <c r="K107" s="43"/>
      <c r="L107" s="43"/>
      <c r="M107" s="43"/>
      <c r="N107" s="43"/>
      <c r="O107" s="43"/>
    </row>
    <row r="108" spans="1:15" s="3" customFormat="1" ht="15">
      <c r="A108" s="43"/>
      <c r="B108" s="43"/>
      <c r="C108" s="43"/>
      <c r="D108" s="43"/>
      <c r="E108" s="43"/>
      <c r="F108" s="45"/>
      <c r="G108" s="43"/>
      <c r="H108" s="43"/>
      <c r="I108" s="43"/>
      <c r="J108" s="45"/>
      <c r="K108" s="43"/>
      <c r="L108" s="43"/>
      <c r="M108" s="43"/>
      <c r="N108" s="43"/>
      <c r="O108" s="43"/>
    </row>
    <row r="109" spans="1:15" s="3" customFormat="1" ht="15">
      <c r="A109" s="43"/>
      <c r="B109" s="43"/>
      <c r="C109" s="43"/>
      <c r="D109" s="43"/>
      <c r="E109" s="43"/>
      <c r="F109" s="45"/>
      <c r="G109" s="43"/>
      <c r="H109" s="43"/>
      <c r="I109" s="43"/>
      <c r="J109" s="45"/>
      <c r="K109" s="43"/>
      <c r="L109" s="43"/>
      <c r="M109" s="43"/>
      <c r="N109" s="43"/>
      <c r="O109" s="43"/>
    </row>
    <row r="110" spans="1:15" s="3" customFormat="1" ht="15">
      <c r="A110" s="43"/>
      <c r="B110" s="43"/>
      <c r="C110" s="43"/>
      <c r="D110" s="43"/>
      <c r="E110" s="43"/>
      <c r="F110" s="45"/>
      <c r="G110" s="43"/>
      <c r="H110" s="43"/>
      <c r="I110" s="43"/>
      <c r="J110" s="45"/>
      <c r="K110" s="43"/>
      <c r="L110" s="43"/>
      <c r="M110" s="43"/>
      <c r="N110" s="43"/>
      <c r="O110" s="43"/>
    </row>
    <row r="111" spans="1:15" s="3" customFormat="1" ht="15">
      <c r="A111" s="43"/>
      <c r="B111" s="43"/>
      <c r="C111" s="43"/>
      <c r="D111" s="43"/>
      <c r="E111" s="43"/>
      <c r="F111" s="45"/>
      <c r="G111" s="43"/>
      <c r="H111" s="43"/>
      <c r="I111" s="43"/>
      <c r="J111" s="45"/>
      <c r="K111" s="43"/>
      <c r="L111" s="43"/>
      <c r="M111" s="43"/>
      <c r="N111" s="43"/>
      <c r="O111" s="43"/>
    </row>
    <row r="112" spans="1:15" s="3" customFormat="1" ht="15">
      <c r="A112" s="43"/>
      <c r="B112" s="43"/>
      <c r="C112" s="43"/>
      <c r="D112" s="43"/>
      <c r="E112" s="43"/>
      <c r="F112" s="45"/>
      <c r="G112" s="43"/>
      <c r="H112" s="43"/>
      <c r="I112" s="43"/>
      <c r="J112" s="45"/>
      <c r="K112" s="43"/>
      <c r="L112" s="43"/>
      <c r="M112" s="43"/>
      <c r="N112" s="43"/>
      <c r="O112" s="43"/>
    </row>
    <row r="113" spans="1:15" s="3" customFormat="1" ht="15">
      <c r="A113" s="43"/>
      <c r="B113" s="43"/>
      <c r="C113" s="43"/>
      <c r="D113" s="43"/>
      <c r="E113" s="43"/>
      <c r="F113" s="45"/>
      <c r="G113" s="43"/>
      <c r="H113" s="43"/>
      <c r="I113" s="43"/>
      <c r="J113" s="45"/>
      <c r="K113" s="43"/>
      <c r="L113" s="43"/>
      <c r="M113" s="43"/>
      <c r="N113" s="43"/>
      <c r="O113" s="43"/>
    </row>
    <row r="114" spans="1:15" s="3" customFormat="1" ht="15">
      <c r="A114" s="43"/>
      <c r="B114" s="43"/>
      <c r="C114" s="43"/>
      <c r="D114" s="43"/>
      <c r="E114" s="43"/>
      <c r="F114" s="45"/>
      <c r="G114" s="43"/>
      <c r="H114" s="43"/>
      <c r="I114" s="43"/>
      <c r="J114" s="45"/>
      <c r="K114" s="43"/>
      <c r="L114" s="43"/>
      <c r="M114" s="43"/>
      <c r="N114" s="43"/>
      <c r="O114" s="43"/>
    </row>
    <row r="115" spans="1:15" s="3" customFormat="1" ht="15">
      <c r="A115" s="43"/>
      <c r="B115" s="43"/>
      <c r="C115" s="43"/>
      <c r="D115" s="43"/>
      <c r="E115" s="43"/>
      <c r="F115" s="45"/>
      <c r="G115" s="43"/>
      <c r="H115" s="43"/>
      <c r="I115" s="43"/>
      <c r="J115" s="45"/>
      <c r="K115" s="43"/>
      <c r="L115" s="43"/>
      <c r="M115" s="43"/>
      <c r="N115" s="43"/>
      <c r="O115" s="43"/>
    </row>
    <row r="116" spans="1:15" s="3" customFormat="1" ht="15">
      <c r="A116" s="43"/>
      <c r="B116" s="43"/>
      <c r="C116" s="43"/>
      <c r="D116" s="43"/>
      <c r="E116" s="43"/>
      <c r="F116" s="45"/>
      <c r="G116" s="43"/>
      <c r="H116" s="43"/>
      <c r="I116" s="43"/>
      <c r="J116" s="45"/>
      <c r="K116" s="43"/>
      <c r="L116" s="43"/>
      <c r="M116" s="43"/>
      <c r="N116" s="43"/>
      <c r="O116" s="43"/>
    </row>
    <row r="117" spans="1:15" s="3" customFormat="1" ht="15">
      <c r="A117" s="43"/>
      <c r="B117" s="43"/>
      <c r="C117" s="43"/>
      <c r="D117" s="43"/>
      <c r="E117" s="43"/>
      <c r="F117" s="45"/>
      <c r="G117" s="43"/>
      <c r="H117" s="43"/>
      <c r="I117" s="43"/>
      <c r="J117" s="45"/>
      <c r="K117" s="43"/>
      <c r="L117" s="43"/>
      <c r="M117" s="43"/>
      <c r="N117" s="43"/>
      <c r="O117" s="43"/>
    </row>
    <row r="118" spans="1:15" s="3" customFormat="1" ht="15">
      <c r="A118" s="43"/>
      <c r="B118" s="43"/>
      <c r="C118" s="43"/>
      <c r="D118" s="43"/>
      <c r="E118" s="43"/>
      <c r="F118" s="45"/>
      <c r="G118" s="43"/>
      <c r="H118" s="43"/>
      <c r="I118" s="43"/>
      <c r="J118" s="45"/>
      <c r="K118" s="43"/>
      <c r="L118" s="43"/>
      <c r="M118" s="43"/>
      <c r="N118" s="43"/>
      <c r="O118" s="43"/>
    </row>
  </sheetData>
  <mergeCells count="27">
    <mergeCell ref="A1:B1"/>
    <mergeCell ref="A2:O2"/>
    <mergeCell ref="N3:O3"/>
    <mergeCell ref="A5:F5"/>
    <mergeCell ref="A6:F6"/>
    <mergeCell ref="A7:F7"/>
    <mergeCell ref="A8:F8"/>
    <mergeCell ref="A15:F15"/>
    <mergeCell ref="A17:F17"/>
    <mergeCell ref="A18:F18"/>
    <mergeCell ref="A29:F29"/>
    <mergeCell ref="A31:F31"/>
    <mergeCell ref="A38:F38"/>
    <mergeCell ref="A43:F43"/>
    <mergeCell ref="A44:F44"/>
    <mergeCell ref="A49:F49"/>
    <mergeCell ref="A53:F53"/>
    <mergeCell ref="A55:F55"/>
    <mergeCell ref="A57:F57"/>
    <mergeCell ref="A58:F58"/>
    <mergeCell ref="A62:F62"/>
    <mergeCell ref="A63:F63"/>
    <mergeCell ref="A69:F69"/>
    <mergeCell ref="A74:F74"/>
    <mergeCell ref="A75:F75"/>
    <mergeCell ref="A77:F77"/>
    <mergeCell ref="A80:F80"/>
  </mergeCells>
  <printOptions/>
  <pageMargins left="0.66875" right="0.432638888888889" top="0.708333333333333" bottom="0.66875" header="0.511805555555556" footer="0.511805555555556"/>
  <pageSetup firstPageNumber="46" useFirstPageNumber="1" fitToHeight="0" fitToWidth="1" horizontalDpi="600" verticalDpi="600" orientation="landscape" paperSize="9" scale="75"/>
  <headerFooter>
    <oddFooter>&amp;C&amp;14— &amp;P —</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沙坡头区发改局收文员</dc:creator>
  <cp:keywords/>
  <dc:description/>
  <cp:lastModifiedBy>zw</cp:lastModifiedBy>
  <dcterms:created xsi:type="dcterms:W3CDTF">2022-01-04T22:25:00Z</dcterms:created>
  <dcterms:modified xsi:type="dcterms:W3CDTF">2022-01-19T10:30:27Z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KSOReadingLayout">
    <vt:bool>true</vt:bool>
  </property>
  <property fmtid="{D5CDD505-2E9C-101B-9397-08002B2CF9AE}" pid="4" name="ICV">
    <vt:lpwstr>6E528FD02135425D905292196013948A</vt:lpwstr>
  </property>
</Properties>
</file>