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 (2)" sheetId="3" r:id="rId1"/>
  </sheets>
  <calcPr calcId="144525"/>
</workbook>
</file>

<file path=xl/sharedStrings.xml><?xml version="1.0" encoding="utf-8"?>
<sst xmlns="http://schemas.openxmlformats.org/spreadsheetml/2006/main" count="36" uniqueCount="30">
  <si>
    <t>镇罗镇2020年10月份农村最低生活保障金及取暖费发放册
（个人信息注意保密）</t>
  </si>
  <si>
    <t>序号</t>
  </si>
  <si>
    <t>村名</t>
  </si>
  <si>
    <t>9月享受低保情况</t>
  </si>
  <si>
    <t>变化情况</t>
  </si>
  <si>
    <t>10月享受低保情况</t>
  </si>
  <si>
    <t>取暖费（100元/人）</t>
  </si>
  <si>
    <t>合计</t>
  </si>
  <si>
    <t>备注</t>
  </si>
  <si>
    <t>户数（户）</t>
  </si>
  <si>
    <t>人数（人）</t>
  </si>
  <si>
    <t>低保金
（元）</t>
  </si>
  <si>
    <t>新增情况</t>
  </si>
  <si>
    <t>减少情况</t>
  </si>
  <si>
    <t>户数</t>
  </si>
  <si>
    <t>人数</t>
  </si>
  <si>
    <t>户内增加人数</t>
  </si>
  <si>
    <t>户内减少人数</t>
  </si>
  <si>
    <t>沈桥村</t>
  </si>
  <si>
    <t>观音村</t>
  </si>
  <si>
    <t>关庄村</t>
  </si>
  <si>
    <t>镇罗村</t>
  </si>
  <si>
    <t>镇北村</t>
  </si>
  <si>
    <t>镇西村</t>
  </si>
  <si>
    <t>李嘴村</t>
  </si>
  <si>
    <t>河沟村</t>
  </si>
  <si>
    <t>九塘村</t>
  </si>
  <si>
    <t>李园村</t>
  </si>
  <si>
    <t>凯歌村</t>
  </si>
  <si>
    <t>胜金村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</si>
</sst>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rgb="FF000000"/>
      <name val="黑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H9" sqref="H9"/>
    </sheetView>
  </sheetViews>
  <sheetFormatPr defaultColWidth="8.89166666666667" defaultRowHeight="13.5"/>
  <cols>
    <col min="1" max="2" width="11.8916666666667" customWidth="1"/>
    <col min="3" max="11" width="8.89166666666667" customWidth="1"/>
    <col min="12" max="17" width="14.6666666666667" customWidth="1"/>
  </cols>
  <sheetData>
    <row r="1" ht="48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5" customHeight="1" spans="1:17">
      <c r="A2" s="4" t="s">
        <v>1</v>
      </c>
      <c r="B2" s="4" t="s">
        <v>2</v>
      </c>
      <c r="C2" s="5" t="s">
        <v>3</v>
      </c>
      <c r="D2" s="5"/>
      <c r="E2" s="5"/>
      <c r="F2" s="5" t="s">
        <v>4</v>
      </c>
      <c r="G2" s="5"/>
      <c r="H2" s="5"/>
      <c r="I2" s="5"/>
      <c r="J2" s="5"/>
      <c r="K2" s="5"/>
      <c r="L2" s="5" t="s">
        <v>5</v>
      </c>
      <c r="M2" s="5"/>
      <c r="N2" s="5"/>
      <c r="O2" s="4" t="s">
        <v>6</v>
      </c>
      <c r="P2" s="4" t="s">
        <v>7</v>
      </c>
      <c r="Q2" s="4" t="s">
        <v>8</v>
      </c>
    </row>
    <row r="3" s="1" customFormat="1" ht="21" customHeight="1" spans="1:17">
      <c r="A3" s="6"/>
      <c r="B3" s="6"/>
      <c r="C3" s="5" t="s">
        <v>9</v>
      </c>
      <c r="D3" s="5" t="s">
        <v>10</v>
      </c>
      <c r="E3" s="5" t="s">
        <v>11</v>
      </c>
      <c r="F3" s="5" t="s">
        <v>12</v>
      </c>
      <c r="G3" s="5"/>
      <c r="H3" s="5"/>
      <c r="I3" s="5" t="s">
        <v>13</v>
      </c>
      <c r="J3" s="5"/>
      <c r="K3" s="5"/>
      <c r="L3" s="5" t="s">
        <v>9</v>
      </c>
      <c r="M3" s="5" t="s">
        <v>10</v>
      </c>
      <c r="N3" s="5" t="s">
        <v>11</v>
      </c>
      <c r="O3" s="6"/>
      <c r="P3" s="6"/>
      <c r="Q3" s="6"/>
    </row>
    <row r="4" s="1" customFormat="1" ht="27" spans="1:17">
      <c r="A4" s="7"/>
      <c r="B4" s="7"/>
      <c r="C4" s="5"/>
      <c r="D4" s="5"/>
      <c r="E4" s="5"/>
      <c r="F4" s="5" t="s">
        <v>14</v>
      </c>
      <c r="G4" s="5" t="s">
        <v>15</v>
      </c>
      <c r="H4" s="5" t="s">
        <v>16</v>
      </c>
      <c r="I4" s="5" t="s">
        <v>14</v>
      </c>
      <c r="J4" s="5" t="s">
        <v>15</v>
      </c>
      <c r="K4" s="5" t="s">
        <v>17</v>
      </c>
      <c r="L4" s="5"/>
      <c r="M4" s="5"/>
      <c r="N4" s="5"/>
      <c r="O4" s="7"/>
      <c r="P4" s="7"/>
      <c r="Q4" s="7"/>
    </row>
    <row r="5" ht="25" customHeight="1" spans="1:17">
      <c r="A5" s="8">
        <v>1</v>
      </c>
      <c r="B5" s="8" t="s">
        <v>18</v>
      </c>
      <c r="C5" s="8">
        <v>94</v>
      </c>
      <c r="D5" s="8">
        <v>105</v>
      </c>
      <c r="E5" s="8">
        <v>30102</v>
      </c>
      <c r="F5" s="8"/>
      <c r="G5" s="8"/>
      <c r="H5" s="8"/>
      <c r="I5" s="8"/>
      <c r="J5" s="8"/>
      <c r="K5" s="8"/>
      <c r="L5" s="8">
        <f t="shared" ref="L5:L16" si="0">C5+F5-I5</f>
        <v>94</v>
      </c>
      <c r="M5" s="8">
        <f t="shared" ref="M5:M16" si="1">D5+G5-J5</f>
        <v>105</v>
      </c>
      <c r="N5" s="8">
        <f t="shared" ref="N5:N7" si="2">E5</f>
        <v>30102</v>
      </c>
      <c r="O5" s="8">
        <f t="shared" ref="O5:O17" si="3">M5*100</f>
        <v>10500</v>
      </c>
      <c r="P5" s="8">
        <f t="shared" ref="P5:P17" si="4">N5+O5</f>
        <v>40602</v>
      </c>
      <c r="Q5" s="8"/>
    </row>
    <row r="6" ht="25" customHeight="1" spans="1:17">
      <c r="A6" s="8">
        <v>2</v>
      </c>
      <c r="B6" s="8" t="s">
        <v>19</v>
      </c>
      <c r="C6" s="8">
        <v>72</v>
      </c>
      <c r="D6" s="8">
        <v>74</v>
      </c>
      <c r="E6" s="8">
        <v>21159</v>
      </c>
      <c r="F6" s="8"/>
      <c r="G6" s="8"/>
      <c r="H6" s="8"/>
      <c r="I6" s="8"/>
      <c r="J6" s="8"/>
      <c r="K6" s="8"/>
      <c r="L6" s="8">
        <f t="shared" si="0"/>
        <v>72</v>
      </c>
      <c r="M6" s="8">
        <f t="shared" si="1"/>
        <v>74</v>
      </c>
      <c r="N6" s="8">
        <f t="shared" si="2"/>
        <v>21159</v>
      </c>
      <c r="O6" s="8">
        <f t="shared" si="3"/>
        <v>7400</v>
      </c>
      <c r="P6" s="8">
        <f t="shared" si="4"/>
        <v>28559</v>
      </c>
      <c r="Q6" s="8"/>
    </row>
    <row r="7" ht="25" customHeight="1" spans="1:17">
      <c r="A7" s="8">
        <v>3</v>
      </c>
      <c r="B7" s="8" t="s">
        <v>20</v>
      </c>
      <c r="C7" s="8">
        <v>63</v>
      </c>
      <c r="D7" s="8">
        <v>66</v>
      </c>
      <c r="E7" s="8">
        <v>19107</v>
      </c>
      <c r="F7" s="8"/>
      <c r="G7" s="8"/>
      <c r="H7" s="8"/>
      <c r="I7" s="8"/>
      <c r="J7" s="8"/>
      <c r="K7" s="8"/>
      <c r="L7" s="8">
        <f t="shared" si="0"/>
        <v>63</v>
      </c>
      <c r="M7" s="8">
        <f t="shared" si="1"/>
        <v>66</v>
      </c>
      <c r="N7" s="8">
        <f t="shared" si="2"/>
        <v>19107</v>
      </c>
      <c r="O7" s="8">
        <f t="shared" si="3"/>
        <v>6600</v>
      </c>
      <c r="P7" s="8">
        <f t="shared" si="4"/>
        <v>25707</v>
      </c>
      <c r="Q7" s="8"/>
    </row>
    <row r="8" ht="25" customHeight="1" spans="1:17">
      <c r="A8" s="8">
        <v>4</v>
      </c>
      <c r="B8" s="8" t="s">
        <v>21</v>
      </c>
      <c r="C8" s="8">
        <v>73</v>
      </c>
      <c r="D8" s="8">
        <v>78</v>
      </c>
      <c r="E8" s="8">
        <v>22200</v>
      </c>
      <c r="F8" s="8"/>
      <c r="G8" s="8"/>
      <c r="H8" s="8"/>
      <c r="I8" s="8">
        <v>1</v>
      </c>
      <c r="J8" s="8">
        <v>1</v>
      </c>
      <c r="K8" s="8"/>
      <c r="L8" s="8">
        <f t="shared" si="0"/>
        <v>72</v>
      </c>
      <c r="M8" s="8">
        <f t="shared" si="1"/>
        <v>77</v>
      </c>
      <c r="N8" s="8">
        <f>E8-280</f>
        <v>21920</v>
      </c>
      <c r="O8" s="8">
        <f t="shared" si="3"/>
        <v>7700</v>
      </c>
      <c r="P8" s="8">
        <f t="shared" si="4"/>
        <v>29620</v>
      </c>
      <c r="Q8" s="8"/>
    </row>
    <row r="9" ht="25" customHeight="1" spans="1:17">
      <c r="A9" s="8">
        <v>5</v>
      </c>
      <c r="B9" s="8" t="s">
        <v>22</v>
      </c>
      <c r="C9" s="8">
        <v>83</v>
      </c>
      <c r="D9" s="8">
        <v>98</v>
      </c>
      <c r="E9" s="8">
        <v>28733</v>
      </c>
      <c r="F9" s="8"/>
      <c r="G9" s="8"/>
      <c r="H9" s="8"/>
      <c r="I9" s="8">
        <v>1</v>
      </c>
      <c r="J9" s="8">
        <v>1</v>
      </c>
      <c r="K9" s="8"/>
      <c r="L9" s="8">
        <f t="shared" si="0"/>
        <v>82</v>
      </c>
      <c r="M9" s="8">
        <f t="shared" si="1"/>
        <v>97</v>
      </c>
      <c r="N9" s="8">
        <f>E9-280</f>
        <v>28453</v>
      </c>
      <c r="O9" s="8">
        <f t="shared" si="3"/>
        <v>9700</v>
      </c>
      <c r="P9" s="8">
        <f t="shared" si="4"/>
        <v>38153</v>
      </c>
      <c r="Q9" s="8"/>
    </row>
    <row r="10" ht="25" customHeight="1" spans="1:17">
      <c r="A10" s="8">
        <v>6</v>
      </c>
      <c r="B10" s="8" t="s">
        <v>23</v>
      </c>
      <c r="C10" s="8">
        <v>97</v>
      </c>
      <c r="D10" s="8">
        <v>110</v>
      </c>
      <c r="E10" s="8">
        <v>31968</v>
      </c>
      <c r="F10" s="8"/>
      <c r="G10" s="8"/>
      <c r="H10" s="8"/>
      <c r="I10" s="8"/>
      <c r="J10" s="8"/>
      <c r="K10" s="8"/>
      <c r="L10" s="8">
        <f t="shared" si="0"/>
        <v>97</v>
      </c>
      <c r="M10" s="8">
        <f t="shared" si="1"/>
        <v>110</v>
      </c>
      <c r="N10" s="8">
        <f t="shared" ref="N10:N12" si="5">E10</f>
        <v>31968</v>
      </c>
      <c r="O10" s="8">
        <f t="shared" si="3"/>
        <v>11000</v>
      </c>
      <c r="P10" s="8">
        <f t="shared" si="4"/>
        <v>42968</v>
      </c>
      <c r="Q10" s="8"/>
    </row>
    <row r="11" ht="25" customHeight="1" spans="1:17">
      <c r="A11" s="8">
        <v>7</v>
      </c>
      <c r="B11" s="8" t="s">
        <v>24</v>
      </c>
      <c r="C11" s="8">
        <v>54</v>
      </c>
      <c r="D11" s="8">
        <v>57</v>
      </c>
      <c r="E11" s="8">
        <v>16477</v>
      </c>
      <c r="F11" s="8"/>
      <c r="G11" s="8"/>
      <c r="H11" s="8"/>
      <c r="I11" s="8"/>
      <c r="J11" s="8"/>
      <c r="K11" s="8"/>
      <c r="L11" s="8">
        <f t="shared" si="0"/>
        <v>54</v>
      </c>
      <c r="M11" s="8">
        <f t="shared" si="1"/>
        <v>57</v>
      </c>
      <c r="N11" s="8">
        <f t="shared" si="5"/>
        <v>16477</v>
      </c>
      <c r="O11" s="8">
        <f t="shared" si="3"/>
        <v>5700</v>
      </c>
      <c r="P11" s="8">
        <f t="shared" si="4"/>
        <v>22177</v>
      </c>
      <c r="Q11" s="8"/>
    </row>
    <row r="12" ht="25" customHeight="1" spans="1:17">
      <c r="A12" s="8">
        <v>8</v>
      </c>
      <c r="B12" s="8" t="s">
        <v>25</v>
      </c>
      <c r="C12" s="8">
        <v>52</v>
      </c>
      <c r="D12" s="8">
        <v>55</v>
      </c>
      <c r="E12" s="8">
        <v>15769</v>
      </c>
      <c r="F12" s="8"/>
      <c r="G12" s="8"/>
      <c r="H12" s="8"/>
      <c r="I12" s="8"/>
      <c r="J12" s="8"/>
      <c r="K12" s="8"/>
      <c r="L12" s="8">
        <f t="shared" si="0"/>
        <v>52</v>
      </c>
      <c r="M12" s="8">
        <f t="shared" si="1"/>
        <v>55</v>
      </c>
      <c r="N12" s="8">
        <f t="shared" si="5"/>
        <v>15769</v>
      </c>
      <c r="O12" s="8">
        <f t="shared" si="3"/>
        <v>5500</v>
      </c>
      <c r="P12" s="8">
        <f t="shared" si="4"/>
        <v>21269</v>
      </c>
      <c r="Q12" s="8"/>
    </row>
    <row r="13" ht="25" customHeight="1" spans="1:17">
      <c r="A13" s="8">
        <v>9</v>
      </c>
      <c r="B13" s="8" t="s">
        <v>26</v>
      </c>
      <c r="C13" s="8">
        <v>76</v>
      </c>
      <c r="D13" s="8">
        <v>92</v>
      </c>
      <c r="E13" s="8">
        <v>26739</v>
      </c>
      <c r="F13" s="8"/>
      <c r="G13" s="8"/>
      <c r="H13" s="8"/>
      <c r="I13" s="8">
        <v>1</v>
      </c>
      <c r="J13" s="8">
        <v>1</v>
      </c>
      <c r="K13" s="8"/>
      <c r="L13" s="8">
        <f t="shared" si="0"/>
        <v>75</v>
      </c>
      <c r="M13" s="8">
        <f t="shared" si="1"/>
        <v>91</v>
      </c>
      <c r="N13" s="8">
        <f>E13-290</f>
        <v>26449</v>
      </c>
      <c r="O13" s="8">
        <f t="shared" si="3"/>
        <v>9100</v>
      </c>
      <c r="P13" s="8">
        <f t="shared" si="4"/>
        <v>35549</v>
      </c>
      <c r="Q13" s="8"/>
    </row>
    <row r="14" ht="25" customHeight="1" spans="1:17">
      <c r="A14" s="8">
        <v>10</v>
      </c>
      <c r="B14" s="8" t="s">
        <v>27</v>
      </c>
      <c r="C14" s="8">
        <v>55</v>
      </c>
      <c r="D14" s="8">
        <v>58</v>
      </c>
      <c r="E14" s="8">
        <v>16735</v>
      </c>
      <c r="F14" s="8"/>
      <c r="G14" s="8"/>
      <c r="H14" s="8"/>
      <c r="I14" s="8">
        <v>1</v>
      </c>
      <c r="J14" s="8">
        <v>1</v>
      </c>
      <c r="K14" s="8"/>
      <c r="L14" s="8">
        <f t="shared" si="0"/>
        <v>54</v>
      </c>
      <c r="M14" s="8">
        <f t="shared" si="1"/>
        <v>57</v>
      </c>
      <c r="N14" s="8">
        <f>E14-280</f>
        <v>16455</v>
      </c>
      <c r="O14" s="8">
        <f t="shared" si="3"/>
        <v>5700</v>
      </c>
      <c r="P14" s="8">
        <f t="shared" si="4"/>
        <v>22155</v>
      </c>
      <c r="Q14" s="8"/>
    </row>
    <row r="15" ht="25" customHeight="1" spans="1:17">
      <c r="A15" s="8">
        <v>11</v>
      </c>
      <c r="B15" s="8" t="s">
        <v>28</v>
      </c>
      <c r="C15" s="8">
        <v>111</v>
      </c>
      <c r="D15" s="8">
        <v>122</v>
      </c>
      <c r="E15" s="8">
        <v>35229</v>
      </c>
      <c r="F15" s="8"/>
      <c r="G15" s="8"/>
      <c r="H15" s="8"/>
      <c r="I15" s="8">
        <v>3</v>
      </c>
      <c r="J15" s="8">
        <v>3</v>
      </c>
      <c r="K15" s="8"/>
      <c r="L15" s="8">
        <f t="shared" si="0"/>
        <v>108</v>
      </c>
      <c r="M15" s="8">
        <f t="shared" si="1"/>
        <v>119</v>
      </c>
      <c r="N15" s="8">
        <f>E15-839</f>
        <v>34390</v>
      </c>
      <c r="O15" s="8">
        <f t="shared" si="3"/>
        <v>11900</v>
      </c>
      <c r="P15" s="8">
        <f t="shared" si="4"/>
        <v>46290</v>
      </c>
      <c r="Q15" s="8"/>
    </row>
    <row r="16" ht="25" customHeight="1" spans="1:17">
      <c r="A16" s="8">
        <v>12</v>
      </c>
      <c r="B16" s="8" t="s">
        <v>29</v>
      </c>
      <c r="C16" s="8">
        <v>53</v>
      </c>
      <c r="D16" s="8">
        <v>62</v>
      </c>
      <c r="E16" s="8">
        <v>18220</v>
      </c>
      <c r="F16" s="8"/>
      <c r="G16" s="8"/>
      <c r="H16" s="8"/>
      <c r="I16" s="8">
        <v>1</v>
      </c>
      <c r="J16" s="8">
        <v>1</v>
      </c>
      <c r="K16" s="8"/>
      <c r="L16" s="8">
        <f t="shared" si="0"/>
        <v>52</v>
      </c>
      <c r="M16" s="8">
        <f t="shared" si="1"/>
        <v>61</v>
      </c>
      <c r="N16" s="8">
        <f>E16-280</f>
        <v>17940</v>
      </c>
      <c r="O16" s="8">
        <f t="shared" si="3"/>
        <v>6100</v>
      </c>
      <c r="P16" s="8">
        <f t="shared" si="4"/>
        <v>24040</v>
      </c>
      <c r="Q16" s="8"/>
    </row>
    <row r="17" ht="25" customHeight="1" spans="1:17">
      <c r="A17" s="8" t="s">
        <v>7</v>
      </c>
      <c r="B17" s="8"/>
      <c r="C17" s="8">
        <f t="shared" ref="C17:N17" si="6">SUM(C5:C16)</f>
        <v>883</v>
      </c>
      <c r="D17" s="8">
        <f t="shared" si="6"/>
        <v>977</v>
      </c>
      <c r="E17" s="8">
        <f t="shared" si="6"/>
        <v>282438</v>
      </c>
      <c r="F17" s="8">
        <f t="shared" si="6"/>
        <v>0</v>
      </c>
      <c r="G17" s="8">
        <f t="shared" si="6"/>
        <v>0</v>
      </c>
      <c r="H17" s="8">
        <f t="shared" si="6"/>
        <v>0</v>
      </c>
      <c r="I17" s="8">
        <f t="shared" si="6"/>
        <v>8</v>
      </c>
      <c r="J17" s="8">
        <f t="shared" si="6"/>
        <v>8</v>
      </c>
      <c r="K17" s="8">
        <f t="shared" si="6"/>
        <v>0</v>
      </c>
      <c r="L17" s="8">
        <f t="shared" si="6"/>
        <v>875</v>
      </c>
      <c r="M17" s="8">
        <f t="shared" si="6"/>
        <v>969</v>
      </c>
      <c r="N17" s="8">
        <f t="shared" si="6"/>
        <v>280189</v>
      </c>
      <c r="O17" s="8">
        <f t="shared" si="3"/>
        <v>96900</v>
      </c>
      <c r="P17" s="8">
        <f t="shared" si="4"/>
        <v>377089</v>
      </c>
      <c r="Q17" s="8">
        <f>SUM(Q5:Q16)</f>
        <v>0</v>
      </c>
    </row>
    <row r="18" ht="25" customHeight="1"/>
  </sheetData>
  <mergeCells count="17">
    <mergeCell ref="A1:Q1"/>
    <mergeCell ref="C2:E2"/>
    <mergeCell ref="F2:K2"/>
    <mergeCell ref="L2:N2"/>
    <mergeCell ref="F3:H3"/>
    <mergeCell ref="I3:K3"/>
    <mergeCell ref="A2:A4"/>
    <mergeCell ref="B2:B4"/>
    <mergeCell ref="C3:C4"/>
    <mergeCell ref="D3:D4"/>
    <mergeCell ref="E3:E4"/>
    <mergeCell ref="L3:L4"/>
    <mergeCell ref="M3:M4"/>
    <mergeCell ref="N3:N4"/>
    <mergeCell ref="O2:O4"/>
    <mergeCell ref="P2:P4"/>
    <mergeCell ref="Q2:Q4"/>
  </mergeCells>
  <pageMargins left="0.75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2020-08-06T03:00:00Z</dcterms:created>
  <dcterms:modified xsi:type="dcterms:W3CDTF">2021-04-20T01:21:48Z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