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统计表" sheetId="2" r:id="rId1"/>
  </sheets>
  <calcPr calcId="144525" concurrentCalc="0"/>
</workbook>
</file>

<file path=xl/sharedStrings.xml><?xml version="1.0" encoding="utf-8"?>
<sst xmlns="http://schemas.openxmlformats.org/spreadsheetml/2006/main" count="34" uniqueCount="29">
  <si>
    <t>镇罗镇2020年9月份农村最低生活保障金发放册
（个人信息注意保密）</t>
  </si>
  <si>
    <t>序号</t>
  </si>
  <si>
    <t>村名</t>
  </si>
  <si>
    <t>8月享受低保情况</t>
  </si>
  <si>
    <t>变化情况</t>
  </si>
  <si>
    <t>9月享受低保情况</t>
  </si>
  <si>
    <t>备注</t>
  </si>
  <si>
    <t>户数（户）</t>
  </si>
  <si>
    <t>人数（人）</t>
  </si>
  <si>
    <t>低保金
（元）</t>
  </si>
  <si>
    <t>新增情况</t>
  </si>
  <si>
    <t>减少情况</t>
  </si>
  <si>
    <t>户数</t>
  </si>
  <si>
    <t>人数</t>
  </si>
  <si>
    <t>户内增加人数</t>
  </si>
  <si>
    <t>户内减少人数</t>
  </si>
  <si>
    <t>沈桥村</t>
  </si>
  <si>
    <t>观音村</t>
  </si>
  <si>
    <t>关庄村</t>
  </si>
  <si>
    <t>镇罗村</t>
  </si>
  <si>
    <t>镇北村</t>
  </si>
  <si>
    <t>镇西村</t>
  </si>
  <si>
    <t>李嘴村</t>
  </si>
  <si>
    <t>河沟村</t>
  </si>
  <si>
    <t>九塘村</t>
  </si>
  <si>
    <t>李园村</t>
  </si>
  <si>
    <t>凯歌村</t>
  </si>
  <si>
    <t>胜金村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</si>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</sst>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8"/>
      <color rgb="FF000000"/>
      <name val="黑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10" fillId="8" borderId="7" applyNumberFormat="0" applyAlignment="0" applyProtection="0">
      <alignment vertical="center"/>
    </xf>
    <xf numFmtId="0" fontId="16" fillId="21" borderId="9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C5" sqref="C5"/>
    </sheetView>
  </sheetViews>
  <sheetFormatPr defaultColWidth="8.89166666666667" defaultRowHeight="13.5"/>
  <cols>
    <col min="1" max="2" width="14.225" customWidth="1"/>
    <col min="3" max="11" width="8.89166666666667" customWidth="1"/>
    <col min="12" max="14" width="16.1083333333333" customWidth="1"/>
    <col min="15" max="15" width="14.1083333333333" customWidth="1"/>
  </cols>
  <sheetData>
    <row r="1" ht="52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5" customHeight="1" spans="1:15">
      <c r="A2" s="4" t="s">
        <v>1</v>
      </c>
      <c r="B2" s="4" t="s">
        <v>2</v>
      </c>
      <c r="C2" s="5" t="s">
        <v>3</v>
      </c>
      <c r="D2" s="5"/>
      <c r="E2" s="5"/>
      <c r="F2" s="5" t="s">
        <v>4</v>
      </c>
      <c r="G2" s="5"/>
      <c r="H2" s="5"/>
      <c r="I2" s="5"/>
      <c r="J2" s="5"/>
      <c r="K2" s="5"/>
      <c r="L2" s="5" t="s">
        <v>5</v>
      </c>
      <c r="M2" s="5"/>
      <c r="N2" s="5"/>
      <c r="O2" s="4" t="s">
        <v>6</v>
      </c>
    </row>
    <row r="3" s="1" customFormat="1" ht="21" customHeight="1" spans="1:15">
      <c r="A3" s="6"/>
      <c r="B3" s="6"/>
      <c r="C3" s="5" t="s">
        <v>7</v>
      </c>
      <c r="D3" s="5" t="s">
        <v>8</v>
      </c>
      <c r="E3" s="5" t="s">
        <v>9</v>
      </c>
      <c r="F3" s="5" t="s">
        <v>10</v>
      </c>
      <c r="G3" s="5"/>
      <c r="H3" s="5"/>
      <c r="I3" s="5" t="s">
        <v>11</v>
      </c>
      <c r="J3" s="5"/>
      <c r="K3" s="5"/>
      <c r="L3" s="5" t="s">
        <v>7</v>
      </c>
      <c r="M3" s="5" t="s">
        <v>8</v>
      </c>
      <c r="N3" s="5" t="s">
        <v>9</v>
      </c>
      <c r="O3" s="6"/>
    </row>
    <row r="4" s="1" customFormat="1" ht="27" spans="1:15">
      <c r="A4" s="7"/>
      <c r="B4" s="7"/>
      <c r="C4" s="5"/>
      <c r="D4" s="5"/>
      <c r="E4" s="5"/>
      <c r="F4" s="5" t="s">
        <v>12</v>
      </c>
      <c r="G4" s="5" t="s">
        <v>13</v>
      </c>
      <c r="H4" s="5" t="s">
        <v>14</v>
      </c>
      <c r="I4" s="5" t="s">
        <v>12</v>
      </c>
      <c r="J4" s="5" t="s">
        <v>13</v>
      </c>
      <c r="K4" s="5" t="s">
        <v>15</v>
      </c>
      <c r="L4" s="5"/>
      <c r="M4" s="5"/>
      <c r="N4" s="5"/>
      <c r="O4" s="7"/>
    </row>
    <row r="5" ht="25" customHeight="1" spans="1:15">
      <c r="A5" s="8">
        <v>1</v>
      </c>
      <c r="B5" s="8" t="s">
        <v>16</v>
      </c>
      <c r="C5" s="8">
        <v>95</v>
      </c>
      <c r="D5" s="8">
        <v>106</v>
      </c>
      <c r="E5" s="8">
        <v>30387</v>
      </c>
      <c r="F5" s="8"/>
      <c r="G5" s="8"/>
      <c r="H5" s="8"/>
      <c r="I5" s="8">
        <v>1</v>
      </c>
      <c r="J5" s="8">
        <v>1</v>
      </c>
      <c r="K5" s="8"/>
      <c r="L5" s="8">
        <f t="shared" ref="L5:L16" si="0">C5+F5-I5</f>
        <v>94</v>
      </c>
      <c r="M5" s="8">
        <f t="shared" ref="M5:M16" si="1">D5+G5-J5</f>
        <v>105</v>
      </c>
      <c r="N5" s="8">
        <f>E5-285</f>
        <v>30102</v>
      </c>
      <c r="O5" s="8"/>
    </row>
    <row r="6" ht="25" customHeight="1" spans="1:15">
      <c r="A6" s="8">
        <v>2</v>
      </c>
      <c r="B6" s="8" t="s">
        <v>17</v>
      </c>
      <c r="C6" s="8">
        <v>73</v>
      </c>
      <c r="D6" s="8">
        <v>75</v>
      </c>
      <c r="E6" s="8">
        <v>21442</v>
      </c>
      <c r="F6" s="8"/>
      <c r="G6" s="8"/>
      <c r="H6" s="8"/>
      <c r="I6" s="8">
        <v>1</v>
      </c>
      <c r="J6" s="8">
        <v>1</v>
      </c>
      <c r="K6" s="8"/>
      <c r="L6" s="8">
        <f t="shared" si="0"/>
        <v>72</v>
      </c>
      <c r="M6" s="8">
        <f t="shared" si="1"/>
        <v>74</v>
      </c>
      <c r="N6" s="8">
        <f>E6-283</f>
        <v>21159</v>
      </c>
      <c r="O6" s="8"/>
    </row>
    <row r="7" ht="25" customHeight="1" spans="1:15">
      <c r="A7" s="8">
        <v>3</v>
      </c>
      <c r="B7" s="8" t="s">
        <v>18</v>
      </c>
      <c r="C7" s="8">
        <v>69</v>
      </c>
      <c r="D7" s="8">
        <v>72</v>
      </c>
      <c r="E7" s="8">
        <v>20793</v>
      </c>
      <c r="F7" s="8"/>
      <c r="G7" s="8"/>
      <c r="H7" s="8"/>
      <c r="I7" s="8">
        <v>6</v>
      </c>
      <c r="J7" s="8">
        <v>6</v>
      </c>
      <c r="K7" s="8"/>
      <c r="L7" s="8">
        <f t="shared" si="0"/>
        <v>63</v>
      </c>
      <c r="M7" s="8">
        <f t="shared" si="1"/>
        <v>66</v>
      </c>
      <c r="N7" s="8">
        <f>E7-1686</f>
        <v>19107</v>
      </c>
      <c r="O7" s="8"/>
    </row>
    <row r="8" ht="25" customHeight="1" spans="1:15">
      <c r="A8" s="8">
        <v>4</v>
      </c>
      <c r="B8" s="8" t="s">
        <v>19</v>
      </c>
      <c r="C8" s="8">
        <v>73</v>
      </c>
      <c r="D8" s="8">
        <v>79</v>
      </c>
      <c r="E8" s="8">
        <v>22480</v>
      </c>
      <c r="F8" s="8">
        <v>1</v>
      </c>
      <c r="G8" s="8"/>
      <c r="H8" s="8"/>
      <c r="I8" s="8">
        <v>1</v>
      </c>
      <c r="J8" s="8">
        <v>1</v>
      </c>
      <c r="K8" s="8"/>
      <c r="L8" s="8">
        <f t="shared" si="0"/>
        <v>73</v>
      </c>
      <c r="M8" s="8">
        <f t="shared" si="1"/>
        <v>78</v>
      </c>
      <c r="N8" s="8">
        <f>E8-280</f>
        <v>22200</v>
      </c>
      <c r="O8" s="8"/>
    </row>
    <row r="9" ht="25" customHeight="1" spans="1:15">
      <c r="A9" s="8">
        <v>5</v>
      </c>
      <c r="B9" s="8" t="s">
        <v>20</v>
      </c>
      <c r="C9" s="8">
        <v>85</v>
      </c>
      <c r="D9" s="8">
        <v>100</v>
      </c>
      <c r="E9" s="8">
        <v>29291</v>
      </c>
      <c r="F9" s="8"/>
      <c r="G9" s="8"/>
      <c r="H9" s="8"/>
      <c r="I9" s="8">
        <v>2</v>
      </c>
      <c r="J9" s="8">
        <v>2</v>
      </c>
      <c r="K9" s="8"/>
      <c r="L9" s="8">
        <f t="shared" si="0"/>
        <v>83</v>
      </c>
      <c r="M9" s="8">
        <f t="shared" si="1"/>
        <v>98</v>
      </c>
      <c r="N9" s="8">
        <f>E9-558</f>
        <v>28733</v>
      </c>
      <c r="O9" s="8"/>
    </row>
    <row r="10" ht="25" customHeight="1" spans="1:15">
      <c r="A10" s="8">
        <v>6</v>
      </c>
      <c r="B10" s="8" t="s">
        <v>21</v>
      </c>
      <c r="C10" s="8">
        <v>97</v>
      </c>
      <c r="D10" s="8">
        <v>110</v>
      </c>
      <c r="E10" s="8">
        <v>31968</v>
      </c>
      <c r="F10" s="8"/>
      <c r="G10" s="8"/>
      <c r="H10" s="8"/>
      <c r="I10" s="8"/>
      <c r="J10" s="8"/>
      <c r="K10" s="8"/>
      <c r="L10" s="8">
        <f t="shared" si="0"/>
        <v>97</v>
      </c>
      <c r="M10" s="8">
        <f t="shared" si="1"/>
        <v>110</v>
      </c>
      <c r="N10" s="8">
        <f t="shared" ref="N10:N13" si="2">E10</f>
        <v>31968</v>
      </c>
      <c r="O10" s="8"/>
    </row>
    <row r="11" ht="25" customHeight="1" spans="1:15">
      <c r="A11" s="8">
        <v>7</v>
      </c>
      <c r="B11" s="8" t="s">
        <v>22</v>
      </c>
      <c r="C11" s="8">
        <v>54</v>
      </c>
      <c r="D11" s="8">
        <v>57</v>
      </c>
      <c r="E11" s="8">
        <v>16477</v>
      </c>
      <c r="F11" s="8"/>
      <c r="G11" s="8"/>
      <c r="H11" s="8"/>
      <c r="I11" s="8"/>
      <c r="J11" s="8"/>
      <c r="K11" s="8"/>
      <c r="L11" s="8">
        <f t="shared" si="0"/>
        <v>54</v>
      </c>
      <c r="M11" s="8">
        <f t="shared" si="1"/>
        <v>57</v>
      </c>
      <c r="N11" s="8">
        <f t="shared" si="2"/>
        <v>16477</v>
      </c>
      <c r="O11" s="8"/>
    </row>
    <row r="12" ht="25" customHeight="1" spans="1:15">
      <c r="A12" s="8">
        <v>8</v>
      </c>
      <c r="B12" s="8" t="s">
        <v>23</v>
      </c>
      <c r="C12" s="8">
        <v>56</v>
      </c>
      <c r="D12" s="8">
        <v>59</v>
      </c>
      <c r="E12" s="8">
        <v>16917</v>
      </c>
      <c r="F12" s="8"/>
      <c r="G12" s="8"/>
      <c r="H12" s="8"/>
      <c r="I12" s="8">
        <v>4</v>
      </c>
      <c r="J12" s="8">
        <v>4</v>
      </c>
      <c r="K12" s="8"/>
      <c r="L12" s="8">
        <f t="shared" si="0"/>
        <v>52</v>
      </c>
      <c r="M12" s="8">
        <f t="shared" si="1"/>
        <v>55</v>
      </c>
      <c r="N12" s="8">
        <f>E12-1148</f>
        <v>15769</v>
      </c>
      <c r="O12" s="8"/>
    </row>
    <row r="13" ht="25" customHeight="1" spans="1:15">
      <c r="A13" s="8">
        <v>9</v>
      </c>
      <c r="B13" s="8" t="s">
        <v>24</v>
      </c>
      <c r="C13" s="8">
        <v>76</v>
      </c>
      <c r="D13" s="8">
        <v>92</v>
      </c>
      <c r="E13" s="8">
        <v>26739</v>
      </c>
      <c r="F13" s="8"/>
      <c r="G13" s="8"/>
      <c r="H13" s="8"/>
      <c r="I13" s="8"/>
      <c r="J13" s="8"/>
      <c r="K13" s="8"/>
      <c r="L13" s="8">
        <f t="shared" si="0"/>
        <v>76</v>
      </c>
      <c r="M13" s="8">
        <f t="shared" si="1"/>
        <v>92</v>
      </c>
      <c r="N13" s="8">
        <f t="shared" si="2"/>
        <v>26739</v>
      </c>
      <c r="O13" s="8"/>
    </row>
    <row r="14" ht="25" customHeight="1" spans="1:15">
      <c r="A14" s="8">
        <v>10</v>
      </c>
      <c r="B14" s="8" t="s">
        <v>25</v>
      </c>
      <c r="C14" s="8">
        <v>57</v>
      </c>
      <c r="D14" s="8">
        <v>60</v>
      </c>
      <c r="E14" s="8">
        <v>17304</v>
      </c>
      <c r="F14" s="8"/>
      <c r="G14" s="8"/>
      <c r="H14" s="8"/>
      <c r="I14" s="8">
        <v>2</v>
      </c>
      <c r="J14" s="8">
        <v>2</v>
      </c>
      <c r="K14" s="8"/>
      <c r="L14" s="8">
        <f t="shared" si="0"/>
        <v>55</v>
      </c>
      <c r="M14" s="8">
        <f t="shared" si="1"/>
        <v>58</v>
      </c>
      <c r="N14" s="8">
        <f>E14-569</f>
        <v>16735</v>
      </c>
      <c r="O14" s="8"/>
    </row>
    <row r="15" ht="25" customHeight="1" spans="1:15">
      <c r="A15" s="8">
        <v>11</v>
      </c>
      <c r="B15" s="8" t="s">
        <v>26</v>
      </c>
      <c r="C15" s="8">
        <v>111</v>
      </c>
      <c r="D15" s="8">
        <v>122</v>
      </c>
      <c r="E15" s="8">
        <v>35229</v>
      </c>
      <c r="F15" s="8"/>
      <c r="G15" s="8"/>
      <c r="H15" s="8"/>
      <c r="I15" s="8"/>
      <c r="J15" s="8"/>
      <c r="K15" s="8"/>
      <c r="L15" s="8">
        <f t="shared" si="0"/>
        <v>111</v>
      </c>
      <c r="M15" s="8">
        <f t="shared" si="1"/>
        <v>122</v>
      </c>
      <c r="N15" s="8">
        <f>E15</f>
        <v>35229</v>
      </c>
      <c r="O15" s="8"/>
    </row>
    <row r="16" ht="25" customHeight="1" spans="1:15">
      <c r="A16" s="8">
        <v>12</v>
      </c>
      <c r="B16" s="8" t="s">
        <v>27</v>
      </c>
      <c r="C16" s="8">
        <v>53</v>
      </c>
      <c r="D16" s="8">
        <v>62</v>
      </c>
      <c r="E16" s="8">
        <v>18220</v>
      </c>
      <c r="F16" s="8"/>
      <c r="G16" s="8"/>
      <c r="H16" s="8"/>
      <c r="I16" s="8"/>
      <c r="J16" s="8"/>
      <c r="K16" s="8"/>
      <c r="L16" s="8">
        <f t="shared" si="0"/>
        <v>53</v>
      </c>
      <c r="M16" s="8">
        <f t="shared" si="1"/>
        <v>62</v>
      </c>
      <c r="N16" s="8">
        <f>E16</f>
        <v>18220</v>
      </c>
      <c r="O16" s="8"/>
    </row>
    <row r="17" ht="25" customHeight="1" spans="1:15">
      <c r="A17" s="8" t="s">
        <v>28</v>
      </c>
      <c r="B17" s="8"/>
      <c r="C17" s="8">
        <f t="shared" ref="C17:O17" si="3">SUM(C5:C16)</f>
        <v>899</v>
      </c>
      <c r="D17" s="8">
        <f t="shared" si="3"/>
        <v>994</v>
      </c>
      <c r="E17" s="8">
        <f t="shared" si="3"/>
        <v>287247</v>
      </c>
      <c r="F17" s="8">
        <f t="shared" si="3"/>
        <v>1</v>
      </c>
      <c r="G17" s="8">
        <f t="shared" si="3"/>
        <v>0</v>
      </c>
      <c r="H17" s="8">
        <f t="shared" si="3"/>
        <v>0</v>
      </c>
      <c r="I17" s="8">
        <f t="shared" si="3"/>
        <v>17</v>
      </c>
      <c r="J17" s="8">
        <f t="shared" si="3"/>
        <v>17</v>
      </c>
      <c r="K17" s="8">
        <f t="shared" si="3"/>
        <v>0</v>
      </c>
      <c r="L17" s="8">
        <f t="shared" si="3"/>
        <v>883</v>
      </c>
      <c r="M17" s="8">
        <f t="shared" si="3"/>
        <v>977</v>
      </c>
      <c r="N17" s="8">
        <f t="shared" si="3"/>
        <v>282438</v>
      </c>
      <c r="O17" s="8"/>
    </row>
    <row r="18" ht="25" customHeight="1"/>
  </sheetData>
  <mergeCells count="15">
    <mergeCell ref="A1:O1"/>
    <mergeCell ref="C2:E2"/>
    <mergeCell ref="F2:K2"/>
    <mergeCell ref="L2:N2"/>
    <mergeCell ref="F3:H3"/>
    <mergeCell ref="I3:K3"/>
    <mergeCell ref="A2:A4"/>
    <mergeCell ref="B2:B4"/>
    <mergeCell ref="C3:C4"/>
    <mergeCell ref="D3:D4"/>
    <mergeCell ref="E3:E4"/>
    <mergeCell ref="L3:L4"/>
    <mergeCell ref="M3:M4"/>
    <mergeCell ref="N3:N4"/>
    <mergeCell ref="O2:O4"/>
  </mergeCells>
  <pageMargins left="0.75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2020-08-06T03:00:00Z</dcterms:created>
  <dcterms:modified xsi:type="dcterms:W3CDTF">2021-04-20T06:48:36Z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