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 (2)" sheetId="4" r:id="rId1"/>
  </sheets>
  <calcPr calcId="144525"/>
</workbook>
</file>

<file path=xl/sharedStrings.xml><?xml version="1.0" encoding="utf-8"?>
<sst xmlns="http://schemas.openxmlformats.org/spreadsheetml/2006/main" count="37" uniqueCount="32">
  <si>
    <t>镇罗镇2020年7月份农村最低生活保障金及困难生活补贴发放册
（个人信息注意保密）</t>
  </si>
  <si>
    <t>序号</t>
  </si>
  <si>
    <t>村名</t>
  </si>
  <si>
    <t>6月享受低保情况</t>
  </si>
  <si>
    <t>变化情况</t>
  </si>
  <si>
    <t>7月享受低保情况</t>
  </si>
  <si>
    <t>备注</t>
  </si>
  <si>
    <t>户数（户）</t>
  </si>
  <si>
    <t>人数（人）</t>
  </si>
  <si>
    <t>2月标准低保金
（元）</t>
  </si>
  <si>
    <t>低保金
（元）</t>
  </si>
  <si>
    <t>新增情况</t>
  </si>
  <si>
    <t>减少情况</t>
  </si>
  <si>
    <t>困难生活补贴（元）</t>
  </si>
  <si>
    <t>合计（元）</t>
  </si>
  <si>
    <t>户数</t>
  </si>
  <si>
    <t>人数</t>
  </si>
  <si>
    <t>户内增加人数</t>
  </si>
  <si>
    <t>户内减少人数</t>
  </si>
  <si>
    <t>沈桥村</t>
  </si>
  <si>
    <t>观音村</t>
  </si>
  <si>
    <t>关庄村</t>
  </si>
  <si>
    <t>镇罗村</t>
  </si>
  <si>
    <t>镇北村</t>
  </si>
  <si>
    <t>镇西村</t>
  </si>
  <si>
    <t>李嘴村</t>
  </si>
  <si>
    <t>河沟村</t>
  </si>
  <si>
    <t>九塘村</t>
  </si>
  <si>
    <t>李园村</t>
  </si>
  <si>
    <t>凯歌村</t>
  </si>
  <si>
    <t>胜金村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</si>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</sst>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rgb="FF000000"/>
      <name val="黑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9" borderId="14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" borderId="8" applyNumberFormat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4" fillId="18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D6" sqref="D6"/>
    </sheetView>
  </sheetViews>
  <sheetFormatPr defaultColWidth="8" defaultRowHeight="13.5"/>
  <cols>
    <col min="1" max="1" width="10.2" style="2" customWidth="1"/>
    <col min="2" max="2" width="13.4" style="2" customWidth="1"/>
    <col min="3" max="12" width="8" style="2" customWidth="1"/>
    <col min="13" max="18" width="14.4" style="2" customWidth="1"/>
    <col min="19" max="19" width="13.3" style="2" customWidth="1"/>
    <col min="20" max="16384" width="8" style="2"/>
  </cols>
  <sheetData>
    <row r="1" ht="65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7" customHeight="1" spans="1:18">
      <c r="A2" s="5" t="s">
        <v>1</v>
      </c>
      <c r="B2" s="5" t="s">
        <v>2</v>
      </c>
      <c r="C2" s="6" t="s">
        <v>3</v>
      </c>
      <c r="D2" s="7"/>
      <c r="E2" s="7"/>
      <c r="F2" s="8"/>
      <c r="G2" s="9" t="s">
        <v>4</v>
      </c>
      <c r="H2" s="9"/>
      <c r="I2" s="9"/>
      <c r="J2" s="9"/>
      <c r="K2" s="9"/>
      <c r="L2" s="9"/>
      <c r="M2" s="9" t="s">
        <v>5</v>
      </c>
      <c r="N2" s="9"/>
      <c r="O2" s="9"/>
      <c r="P2" s="9"/>
      <c r="Q2" s="9"/>
      <c r="R2" s="5" t="s">
        <v>6</v>
      </c>
    </row>
    <row r="3" s="1" customFormat="1" ht="21" customHeight="1" spans="1:18">
      <c r="A3" s="10"/>
      <c r="B3" s="10"/>
      <c r="C3" s="5" t="s">
        <v>7</v>
      </c>
      <c r="D3" s="5" t="s">
        <v>8</v>
      </c>
      <c r="E3" s="5" t="s">
        <v>9</v>
      </c>
      <c r="F3" s="5" t="s">
        <v>10</v>
      </c>
      <c r="G3" s="9" t="s">
        <v>11</v>
      </c>
      <c r="H3" s="9"/>
      <c r="I3" s="9"/>
      <c r="J3" s="9" t="s">
        <v>12</v>
      </c>
      <c r="K3" s="9"/>
      <c r="L3" s="9"/>
      <c r="M3" s="9" t="s">
        <v>7</v>
      </c>
      <c r="N3" s="9" t="s">
        <v>8</v>
      </c>
      <c r="O3" s="9" t="s">
        <v>10</v>
      </c>
      <c r="P3" s="9" t="s">
        <v>13</v>
      </c>
      <c r="Q3" s="9" t="s">
        <v>14</v>
      </c>
      <c r="R3" s="10"/>
    </row>
    <row r="4" s="1" customFormat="1" ht="27" spans="1:18">
      <c r="A4" s="11"/>
      <c r="B4" s="11"/>
      <c r="C4" s="11"/>
      <c r="D4" s="11"/>
      <c r="E4" s="11"/>
      <c r="F4" s="11"/>
      <c r="G4" s="9" t="s">
        <v>15</v>
      </c>
      <c r="H4" s="9" t="s">
        <v>16</v>
      </c>
      <c r="I4" s="9" t="s">
        <v>17</v>
      </c>
      <c r="J4" s="9" t="s">
        <v>15</v>
      </c>
      <c r="K4" s="9" t="s">
        <v>16</v>
      </c>
      <c r="L4" s="9" t="s">
        <v>18</v>
      </c>
      <c r="M4" s="9"/>
      <c r="N4" s="9"/>
      <c r="O4" s="9"/>
      <c r="P4" s="9"/>
      <c r="Q4" s="9"/>
      <c r="R4" s="11"/>
    </row>
    <row r="5" ht="25" customHeight="1" spans="1:18">
      <c r="A5" s="12">
        <v>1</v>
      </c>
      <c r="B5" s="12" t="s">
        <v>19</v>
      </c>
      <c r="C5" s="12">
        <v>94</v>
      </c>
      <c r="D5" s="12">
        <v>105</v>
      </c>
      <c r="E5" s="12">
        <v>22695</v>
      </c>
      <c r="F5" s="12">
        <v>30100</v>
      </c>
      <c r="G5" s="12"/>
      <c r="H5" s="12"/>
      <c r="I5" s="12"/>
      <c r="J5" s="12"/>
      <c r="K5" s="12"/>
      <c r="L5" s="12"/>
      <c r="M5" s="12">
        <f t="shared" ref="M5:M16" si="0">C5+G5-J5</f>
        <v>94</v>
      </c>
      <c r="N5" s="12">
        <f t="shared" ref="N5:N16" si="1">D5+H5-K5</f>
        <v>105</v>
      </c>
      <c r="O5" s="12">
        <v>30100</v>
      </c>
      <c r="P5" s="12">
        <f t="shared" ref="P5:P17" si="2">N5*180</f>
        <v>18900</v>
      </c>
      <c r="Q5" s="12">
        <f t="shared" ref="Q5:Q17" si="3">O5+P5</f>
        <v>49000</v>
      </c>
      <c r="R5" s="12"/>
    </row>
    <row r="6" ht="25" customHeight="1" spans="1:18">
      <c r="A6" s="12">
        <v>2</v>
      </c>
      <c r="B6" s="12" t="s">
        <v>20</v>
      </c>
      <c r="C6" s="12">
        <v>70</v>
      </c>
      <c r="D6" s="12">
        <v>71</v>
      </c>
      <c r="E6" s="12">
        <v>15432</v>
      </c>
      <c r="F6" s="12">
        <v>20242</v>
      </c>
      <c r="G6" s="12"/>
      <c r="H6" s="12"/>
      <c r="I6" s="12"/>
      <c r="J6" s="12"/>
      <c r="K6" s="12"/>
      <c r="L6" s="12"/>
      <c r="M6" s="12">
        <f t="shared" si="0"/>
        <v>70</v>
      </c>
      <c r="N6" s="12">
        <f t="shared" si="1"/>
        <v>71</v>
      </c>
      <c r="O6" s="12">
        <v>20242</v>
      </c>
      <c r="P6" s="12">
        <f t="shared" si="2"/>
        <v>12780</v>
      </c>
      <c r="Q6" s="12">
        <f t="shared" si="3"/>
        <v>33022</v>
      </c>
      <c r="R6" s="12"/>
    </row>
    <row r="7" ht="25" customHeight="1" spans="1:18">
      <c r="A7" s="12">
        <v>3</v>
      </c>
      <c r="B7" s="12" t="s">
        <v>21</v>
      </c>
      <c r="C7" s="12">
        <v>66</v>
      </c>
      <c r="D7" s="12">
        <v>69</v>
      </c>
      <c r="E7" s="12">
        <v>14915</v>
      </c>
      <c r="F7" s="12">
        <v>19895</v>
      </c>
      <c r="G7" s="12"/>
      <c r="H7" s="12"/>
      <c r="I7" s="12"/>
      <c r="J7" s="12"/>
      <c r="K7" s="12"/>
      <c r="L7" s="12"/>
      <c r="M7" s="12">
        <f t="shared" si="0"/>
        <v>66</v>
      </c>
      <c r="N7" s="12">
        <f t="shared" si="1"/>
        <v>69</v>
      </c>
      <c r="O7" s="12">
        <v>19895</v>
      </c>
      <c r="P7" s="12">
        <f t="shared" si="2"/>
        <v>12420</v>
      </c>
      <c r="Q7" s="12">
        <f t="shared" si="3"/>
        <v>32315</v>
      </c>
      <c r="R7" s="12"/>
    </row>
    <row r="8" ht="25" customHeight="1" spans="1:18">
      <c r="A8" s="12">
        <v>4</v>
      </c>
      <c r="B8" s="12" t="s">
        <v>22</v>
      </c>
      <c r="C8" s="12">
        <v>68</v>
      </c>
      <c r="D8" s="12">
        <v>72</v>
      </c>
      <c r="E8" s="12">
        <v>16275</v>
      </c>
      <c r="F8" s="12">
        <v>20368</v>
      </c>
      <c r="G8" s="12"/>
      <c r="H8" s="12"/>
      <c r="I8" s="12"/>
      <c r="J8" s="12"/>
      <c r="K8" s="12"/>
      <c r="L8" s="12"/>
      <c r="M8" s="12">
        <f t="shared" si="0"/>
        <v>68</v>
      </c>
      <c r="N8" s="12">
        <f t="shared" si="1"/>
        <v>72</v>
      </c>
      <c r="O8" s="12">
        <v>20368</v>
      </c>
      <c r="P8" s="12">
        <f t="shared" si="2"/>
        <v>12960</v>
      </c>
      <c r="Q8" s="12">
        <f t="shared" si="3"/>
        <v>33328</v>
      </c>
      <c r="R8" s="12"/>
    </row>
    <row r="9" ht="25" customHeight="1" spans="1:18">
      <c r="A9" s="12">
        <v>5</v>
      </c>
      <c r="B9" s="12" t="s">
        <v>23</v>
      </c>
      <c r="C9" s="12">
        <v>76</v>
      </c>
      <c r="D9" s="12">
        <v>85</v>
      </c>
      <c r="E9" s="12">
        <v>18269</v>
      </c>
      <c r="F9" s="12">
        <v>24615</v>
      </c>
      <c r="G9" s="12"/>
      <c r="H9" s="12"/>
      <c r="I9" s="12"/>
      <c r="J9" s="12"/>
      <c r="K9" s="12"/>
      <c r="L9" s="12"/>
      <c r="M9" s="12">
        <f t="shared" si="0"/>
        <v>76</v>
      </c>
      <c r="N9" s="12">
        <f t="shared" si="1"/>
        <v>85</v>
      </c>
      <c r="O9" s="12">
        <f>24615+136</f>
        <v>24751</v>
      </c>
      <c r="P9" s="12">
        <f t="shared" si="2"/>
        <v>15300</v>
      </c>
      <c r="Q9" s="12">
        <f t="shared" si="3"/>
        <v>40051</v>
      </c>
      <c r="R9" s="12"/>
    </row>
    <row r="10" ht="25" customHeight="1" spans="1:18">
      <c r="A10" s="12">
        <v>6</v>
      </c>
      <c r="B10" s="12" t="s">
        <v>24</v>
      </c>
      <c r="C10" s="12">
        <v>92</v>
      </c>
      <c r="D10" s="12">
        <v>99</v>
      </c>
      <c r="E10" s="12">
        <v>22187</v>
      </c>
      <c r="F10" s="12">
        <v>28547</v>
      </c>
      <c r="G10" s="12"/>
      <c r="H10" s="12"/>
      <c r="I10" s="12"/>
      <c r="J10" s="12"/>
      <c r="K10" s="12"/>
      <c r="L10" s="12"/>
      <c r="M10" s="12">
        <f t="shared" si="0"/>
        <v>92</v>
      </c>
      <c r="N10" s="12">
        <f t="shared" si="1"/>
        <v>99</v>
      </c>
      <c r="O10" s="12">
        <v>28547</v>
      </c>
      <c r="P10" s="12">
        <f t="shared" si="2"/>
        <v>17820</v>
      </c>
      <c r="Q10" s="12">
        <f t="shared" si="3"/>
        <v>46367</v>
      </c>
      <c r="R10" s="12"/>
    </row>
    <row r="11" ht="25" customHeight="1" spans="1:18">
      <c r="A11" s="12">
        <v>7</v>
      </c>
      <c r="B11" s="12" t="s">
        <v>25</v>
      </c>
      <c r="C11" s="12">
        <v>53</v>
      </c>
      <c r="D11" s="12">
        <v>55</v>
      </c>
      <c r="E11" s="12">
        <v>12535</v>
      </c>
      <c r="F11" s="12">
        <v>15900</v>
      </c>
      <c r="G11" s="12"/>
      <c r="H11" s="12"/>
      <c r="I11" s="12"/>
      <c r="J11" s="12"/>
      <c r="K11" s="12"/>
      <c r="L11" s="12"/>
      <c r="M11" s="12">
        <f t="shared" si="0"/>
        <v>53</v>
      </c>
      <c r="N11" s="12">
        <f t="shared" si="1"/>
        <v>55</v>
      </c>
      <c r="O11" s="12">
        <v>15900</v>
      </c>
      <c r="P11" s="12">
        <f t="shared" si="2"/>
        <v>9900</v>
      </c>
      <c r="Q11" s="12">
        <f t="shared" si="3"/>
        <v>25800</v>
      </c>
      <c r="R11" s="12"/>
    </row>
    <row r="12" ht="25" customHeight="1" spans="1:18">
      <c r="A12" s="12">
        <v>8</v>
      </c>
      <c r="B12" s="12" t="s">
        <v>26</v>
      </c>
      <c r="C12" s="12">
        <v>54</v>
      </c>
      <c r="D12" s="12">
        <v>57</v>
      </c>
      <c r="E12" s="12">
        <v>13026</v>
      </c>
      <c r="F12" s="12">
        <v>16175</v>
      </c>
      <c r="G12" s="12"/>
      <c r="H12" s="12"/>
      <c r="I12" s="12"/>
      <c r="J12" s="12"/>
      <c r="K12" s="12"/>
      <c r="L12" s="12"/>
      <c r="M12" s="12">
        <f t="shared" si="0"/>
        <v>54</v>
      </c>
      <c r="N12" s="12">
        <f t="shared" si="1"/>
        <v>57</v>
      </c>
      <c r="O12" s="12">
        <f>16175+135</f>
        <v>16310</v>
      </c>
      <c r="P12" s="12">
        <f t="shared" si="2"/>
        <v>10260</v>
      </c>
      <c r="Q12" s="12">
        <f t="shared" si="3"/>
        <v>26570</v>
      </c>
      <c r="R12" s="12"/>
    </row>
    <row r="13" ht="25" customHeight="1" spans="1:18">
      <c r="A13" s="12">
        <v>9</v>
      </c>
      <c r="B13" s="12" t="s">
        <v>27</v>
      </c>
      <c r="C13" s="12">
        <v>74</v>
      </c>
      <c r="D13" s="12">
        <v>90</v>
      </c>
      <c r="E13" s="12">
        <v>20264</v>
      </c>
      <c r="F13" s="12">
        <v>26012</v>
      </c>
      <c r="G13" s="12"/>
      <c r="H13" s="12"/>
      <c r="I13" s="12"/>
      <c r="J13" s="12">
        <v>1</v>
      </c>
      <c r="K13" s="12">
        <v>1</v>
      </c>
      <c r="L13" s="12"/>
      <c r="M13" s="12">
        <f t="shared" si="0"/>
        <v>73</v>
      </c>
      <c r="N13" s="12">
        <f t="shared" si="1"/>
        <v>89</v>
      </c>
      <c r="O13" s="12">
        <f>26012-289</f>
        <v>25723</v>
      </c>
      <c r="P13" s="12">
        <f t="shared" si="2"/>
        <v>16020</v>
      </c>
      <c r="Q13" s="12">
        <f t="shared" si="3"/>
        <v>41743</v>
      </c>
      <c r="R13" s="12"/>
    </row>
    <row r="14" ht="25" customHeight="1" spans="1:18">
      <c r="A14" s="12">
        <v>10</v>
      </c>
      <c r="B14" s="12" t="s">
        <v>28</v>
      </c>
      <c r="C14" s="12">
        <v>56</v>
      </c>
      <c r="D14" s="12">
        <v>58</v>
      </c>
      <c r="E14" s="12">
        <v>13951</v>
      </c>
      <c r="F14" s="12">
        <v>16497</v>
      </c>
      <c r="G14" s="12"/>
      <c r="H14" s="12"/>
      <c r="I14" s="12"/>
      <c r="J14" s="12"/>
      <c r="K14" s="12"/>
      <c r="L14" s="12"/>
      <c r="M14" s="12">
        <f t="shared" si="0"/>
        <v>56</v>
      </c>
      <c r="N14" s="12">
        <f t="shared" si="1"/>
        <v>58</v>
      </c>
      <c r="O14" s="12">
        <f>F14+229</f>
        <v>16726</v>
      </c>
      <c r="P14" s="12">
        <f t="shared" si="2"/>
        <v>10440</v>
      </c>
      <c r="Q14" s="12">
        <f t="shared" si="3"/>
        <v>27166</v>
      </c>
      <c r="R14" s="12"/>
    </row>
    <row r="15" ht="25" customHeight="1" spans="1:18">
      <c r="A15" s="12">
        <v>11</v>
      </c>
      <c r="B15" s="12" t="s">
        <v>29</v>
      </c>
      <c r="C15" s="12">
        <v>111</v>
      </c>
      <c r="D15" s="12">
        <v>119</v>
      </c>
      <c r="E15" s="12">
        <v>26312</v>
      </c>
      <c r="F15" s="12">
        <v>34253</v>
      </c>
      <c r="G15" s="12"/>
      <c r="H15" s="12"/>
      <c r="I15" s="12"/>
      <c r="J15" s="12">
        <v>1</v>
      </c>
      <c r="K15" s="12">
        <v>1</v>
      </c>
      <c r="L15" s="12"/>
      <c r="M15" s="12">
        <f t="shared" si="0"/>
        <v>110</v>
      </c>
      <c r="N15" s="12">
        <f t="shared" si="1"/>
        <v>118</v>
      </c>
      <c r="O15" s="12">
        <f>34253-279</f>
        <v>33974</v>
      </c>
      <c r="P15" s="12">
        <f t="shared" si="2"/>
        <v>21240</v>
      </c>
      <c r="Q15" s="12">
        <f t="shared" si="3"/>
        <v>55214</v>
      </c>
      <c r="R15" s="12"/>
    </row>
    <row r="16" ht="25" customHeight="1" spans="1:18">
      <c r="A16" s="12">
        <v>12</v>
      </c>
      <c r="B16" s="12" t="s">
        <v>30</v>
      </c>
      <c r="C16" s="12">
        <v>53</v>
      </c>
      <c r="D16" s="12">
        <v>61</v>
      </c>
      <c r="E16" s="12">
        <v>13657</v>
      </c>
      <c r="F16" s="12">
        <v>17500</v>
      </c>
      <c r="G16" s="12"/>
      <c r="H16" s="12"/>
      <c r="I16" s="12"/>
      <c r="J16" s="12">
        <v>2</v>
      </c>
      <c r="K16" s="12">
        <v>3</v>
      </c>
      <c r="L16" s="12"/>
      <c r="M16" s="12">
        <f t="shared" si="0"/>
        <v>51</v>
      </c>
      <c r="N16" s="12">
        <f t="shared" si="1"/>
        <v>58</v>
      </c>
      <c r="O16" s="12">
        <f>17500+335-851</f>
        <v>16984</v>
      </c>
      <c r="P16" s="12">
        <f t="shared" si="2"/>
        <v>10440</v>
      </c>
      <c r="Q16" s="12">
        <f t="shared" si="3"/>
        <v>27424</v>
      </c>
      <c r="R16" s="12"/>
    </row>
    <row r="17" ht="25" customHeight="1" spans="1:18">
      <c r="A17" s="13" t="s">
        <v>31</v>
      </c>
      <c r="B17" s="14"/>
      <c r="C17" s="12">
        <f t="shared" ref="C17:O17" si="4">SUM(C5:C16)</f>
        <v>867</v>
      </c>
      <c r="D17" s="12">
        <f t="shared" si="4"/>
        <v>941</v>
      </c>
      <c r="E17" s="12">
        <f t="shared" si="4"/>
        <v>209518</v>
      </c>
      <c r="F17" s="12">
        <f t="shared" si="4"/>
        <v>270104</v>
      </c>
      <c r="G17" s="12">
        <f t="shared" si="4"/>
        <v>0</v>
      </c>
      <c r="H17" s="12">
        <f t="shared" si="4"/>
        <v>0</v>
      </c>
      <c r="I17" s="12">
        <f t="shared" si="4"/>
        <v>0</v>
      </c>
      <c r="J17" s="12">
        <f t="shared" si="4"/>
        <v>4</v>
      </c>
      <c r="K17" s="12">
        <f t="shared" si="4"/>
        <v>5</v>
      </c>
      <c r="L17" s="12">
        <f t="shared" si="4"/>
        <v>0</v>
      </c>
      <c r="M17" s="12">
        <f t="shared" si="4"/>
        <v>863</v>
      </c>
      <c r="N17" s="12">
        <f t="shared" si="4"/>
        <v>936</v>
      </c>
      <c r="O17" s="12">
        <f t="shared" si="4"/>
        <v>269520</v>
      </c>
      <c r="P17" s="12">
        <f t="shared" si="2"/>
        <v>168480</v>
      </c>
      <c r="Q17" s="12">
        <f t="shared" si="3"/>
        <v>438000</v>
      </c>
      <c r="R17" s="12">
        <f>SUM(R5:R16)</f>
        <v>0</v>
      </c>
    </row>
    <row r="18" ht="25" customHeight="1"/>
  </sheetData>
  <mergeCells count="19">
    <mergeCell ref="A1:R1"/>
    <mergeCell ref="C2:F2"/>
    <mergeCell ref="G2:L2"/>
    <mergeCell ref="M2:Q2"/>
    <mergeCell ref="G3:I3"/>
    <mergeCell ref="J3:L3"/>
    <mergeCell ref="A17:B17"/>
    <mergeCell ref="A2:A4"/>
    <mergeCell ref="B2:B4"/>
    <mergeCell ref="C3:C4"/>
    <mergeCell ref="D3:D4"/>
    <mergeCell ref="E3:E4"/>
    <mergeCell ref="F3:F4"/>
    <mergeCell ref="M3:M4"/>
    <mergeCell ref="N3:N4"/>
    <mergeCell ref="O3:O4"/>
    <mergeCell ref="P3:P4"/>
    <mergeCell ref="Q3:Q4"/>
    <mergeCell ref="R2:R4"/>
  </mergeCells>
  <pageMargins left="0.75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2020-02-24T07:35:00Z</dcterms:created>
  <dcterms:modified xsi:type="dcterms:W3CDTF">2021-04-20T06:38:02Z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