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940"/>
  </bookViews>
  <sheets>
    <sheet name="分产业分构成" sheetId="1" r:id="rId1"/>
    <sheet name="沙坡头区" sheetId="2" r:id="rId2"/>
  </sheets>
  <definedNames>
    <definedName name="_xlnm.Print_Titles" localSheetId="0">分产业分构成!$2:$3</definedName>
  </definedNames>
  <calcPr calcId="144525"/>
</workbook>
</file>

<file path=xl/sharedStrings.xml><?xml version="1.0" encoding="utf-8"?>
<sst xmlns="http://schemas.openxmlformats.org/spreadsheetml/2006/main" count="271">
  <si>
    <t>沙坡头区2018年180个建设项目（宣和镇）责任分解表</t>
  </si>
  <si>
    <t>单位：万元</t>
  </si>
  <si>
    <t>序号</t>
  </si>
  <si>
    <t>项目名称</t>
  </si>
  <si>
    <t>建设性质</t>
  </si>
  <si>
    <t>建设规模及内容</t>
  </si>
  <si>
    <t>建设
起止
年限</t>
  </si>
  <si>
    <t>计划
开工
时间</t>
  </si>
  <si>
    <t>总投资</t>
  </si>
  <si>
    <t>资金
来源</t>
  </si>
  <si>
    <t>截止2017年底完成投资</t>
  </si>
  <si>
    <t>2018年
计划投资</t>
  </si>
  <si>
    <t>2018年建设内容</t>
  </si>
  <si>
    <t>责任单位（配合上级部门）</t>
  </si>
  <si>
    <t>责任
领导</t>
  </si>
  <si>
    <t>责任
站室</t>
  </si>
  <si>
    <t>责任人</t>
  </si>
  <si>
    <t>工作
职责</t>
  </si>
  <si>
    <t>备注</t>
  </si>
  <si>
    <t>一、国家及自治区主导投资项目（5个）</t>
  </si>
  <si>
    <t xml:space="preserve"> </t>
  </si>
  <si>
    <t>吴忠至中卫城际铁路（沙坡头区段）</t>
  </si>
  <si>
    <t>续建</t>
  </si>
  <si>
    <t>线路全长31公里。轨道、桥梁等施工，电力及通信改造。</t>
  </si>
  <si>
    <t>2016年-2018年</t>
  </si>
  <si>
    <t>专项</t>
  </si>
  <si>
    <t>完成轨道、桥梁及电气工程。</t>
  </si>
  <si>
    <t>建设交通局</t>
  </si>
  <si>
    <t>段立武</t>
  </si>
  <si>
    <t>综合执
法队</t>
  </si>
  <si>
    <t>汪占银</t>
  </si>
  <si>
    <t>重点协调</t>
  </si>
  <si>
    <t>★●</t>
  </si>
  <si>
    <t>黄河宁夏中卫沙坡头枢纽至中宁县白马乡段航运建设</t>
  </si>
  <si>
    <t>新建</t>
  </si>
  <si>
    <t>完成航道疏浚、炸礁、切咀及码头建设等。</t>
  </si>
  <si>
    <t>2018年-2019年</t>
  </si>
  <si>
    <t>2018年</t>
  </si>
  <si>
    <t>交通厅投资
建设</t>
  </si>
  <si>
    <t>航道疏浚、炸礁、切咀及码头建设等。</t>
  </si>
  <si>
    <t>王  佳</t>
  </si>
  <si>
    <t>农业科技中心</t>
  </si>
  <si>
    <t>马彦林</t>
  </si>
  <si>
    <t>二、市级主导投资项目（50个）</t>
  </si>
  <si>
    <t>中卫市餐厨垃圾无害化处理项目</t>
  </si>
  <si>
    <t>建设日处理40吨餐厨垃圾无害化处理厂。</t>
  </si>
  <si>
    <t>政府
投资</t>
  </si>
  <si>
    <t>土建工程施工。</t>
  </si>
  <si>
    <t>环境保护局</t>
  </si>
  <si>
    <t>刘  丹</t>
  </si>
  <si>
    <t>雷  柏</t>
  </si>
  <si>
    <t>三、沙坡头区主导投资项目（52个）</t>
  </si>
  <si>
    <t>沙坡头区2018年中央预算内投资防护林工程项目</t>
  </si>
  <si>
    <t>新建乔木林1000亩，其中农田林网800亩，村庄绿化200亩。</t>
  </si>
  <si>
    <t>2018年3月-2018年12月</t>
  </si>
  <si>
    <t>2018年3月</t>
  </si>
  <si>
    <t>中央投资、地方投资</t>
  </si>
  <si>
    <t>农牧林业科技局</t>
  </si>
  <si>
    <t>刘德荣</t>
  </si>
  <si>
    <t>重点实施</t>
  </si>
  <si>
    <t>★</t>
  </si>
  <si>
    <t>沙坡头区畜禽粪资源化利用整县推进项目</t>
  </si>
  <si>
    <t>辖区内规模养殖场配套粪污资源化利用设施。</t>
  </si>
  <si>
    <t>2018年4月—2018年12月</t>
  </si>
  <si>
    <t>2018年4月</t>
  </si>
  <si>
    <t>自治区财政资金及企业自筹</t>
  </si>
  <si>
    <t>完成辖区内18家规模养殖场畜禽粪污资源化利用设施设备。</t>
  </si>
  <si>
    <t>严  军</t>
  </si>
  <si>
    <t>●</t>
  </si>
  <si>
    <t>沙坡头区新建设施蔬菜产业基地项目</t>
  </si>
  <si>
    <t>在东园镇金沙村、镇罗镇、柔远镇等镇建设设施蔬菜基地2000亩。</t>
  </si>
  <si>
    <t>2018年3月-2018年9月</t>
  </si>
  <si>
    <t>自治区财政资金、扶贫资金及农户自筹</t>
  </si>
  <si>
    <t>在东园镇金沙村、镇罗镇、柔远镇等镇建设设施蔬菜基地2000亩，其中：在东园镇金沙村建设施蔬菜大棚55座，配套大棚棉帘及膜65411平方米，卷帘机55套，潜水泵2台，阀门井8座。</t>
  </si>
  <si>
    <t>农牧林业科技局、扶贫办</t>
  </si>
  <si>
    <t>秦良文</t>
  </si>
  <si>
    <t>沙坡头区宣和镇潘庄路西高标准基本农田整治项目</t>
  </si>
  <si>
    <t>对宣和镇潘庄路以西7000亩基本农田从土地平整、水利设施维修等方面进行高标准综合整治。</t>
  </si>
  <si>
    <t>2018年10月-2018年12月</t>
  </si>
  <si>
    <t>2018年10月</t>
  </si>
  <si>
    <t>政府
专项
资金</t>
  </si>
  <si>
    <t>基本农田土地平整、水利设施灌溉维修。</t>
  </si>
  <si>
    <t>国土分局
水务局</t>
  </si>
  <si>
    <t>沙坡头区粮改饲项目建设</t>
  </si>
  <si>
    <t>调整种植青贮玉米9.5万亩以上，加工制作全株青贮玉米28万吨。</t>
  </si>
  <si>
    <r>
      <rPr>
        <sz val="9"/>
        <color rgb="FF000000"/>
        <rFont val="仿宋"/>
        <charset val="134"/>
      </rPr>
      <t>2018</t>
    </r>
    <r>
      <rPr>
        <sz val="9"/>
        <color rgb="FF000000"/>
        <rFont val="仿宋"/>
        <charset val="134"/>
      </rPr>
      <t>年</t>
    </r>
    <r>
      <rPr>
        <sz val="9"/>
        <color rgb="FF000000"/>
        <rFont val="仿宋"/>
        <charset val="134"/>
      </rPr>
      <t>4</t>
    </r>
    <r>
      <rPr>
        <sz val="9"/>
        <color rgb="FF000000"/>
        <rFont val="仿宋"/>
        <charset val="134"/>
      </rPr>
      <t>月</t>
    </r>
    <r>
      <rPr>
        <sz val="9"/>
        <color rgb="FF000000"/>
        <rFont val="仿宋"/>
        <charset val="134"/>
      </rPr>
      <t>-2018</t>
    </r>
    <r>
      <rPr>
        <sz val="9"/>
        <color rgb="FF000000"/>
        <rFont val="仿宋"/>
        <charset val="134"/>
      </rPr>
      <t>年</t>
    </r>
    <r>
      <rPr>
        <sz val="9"/>
        <color rgb="FF000000"/>
        <rFont val="仿宋"/>
        <charset val="134"/>
      </rPr>
      <t>10</t>
    </r>
    <r>
      <rPr>
        <sz val="9"/>
        <color rgb="FF000000"/>
        <rFont val="仿宋"/>
        <charset val="134"/>
      </rPr>
      <t>月</t>
    </r>
    <r>
      <rPr>
        <sz val="9"/>
        <color rgb="FF000000"/>
        <rFont val="仿宋"/>
        <charset val="134"/>
      </rPr>
      <t xml:space="preserve"></t>
    </r>
  </si>
  <si>
    <t>中央财政资金</t>
  </si>
  <si>
    <t>调整用于种植青贮玉米等粮改饲耕地面积9.5万亩以上。</t>
  </si>
  <si>
    <t>沙坡头区农产品产地初加工项目</t>
  </si>
  <si>
    <t>补助建设果品冷贮藏库10个，果品烘干设施50个。</t>
  </si>
  <si>
    <t>2018年5月-2018年12月</t>
  </si>
  <si>
    <t>2018年5月</t>
  </si>
  <si>
    <t>自治区财政资金</t>
  </si>
  <si>
    <t>沙坡头区苹果基地建设项目</t>
  </si>
  <si>
    <t>在永康、宣和扬黄灌区新建苹果基地5000亩，进一步扩大苹果产业规模。</t>
  </si>
  <si>
    <t>2018年4月-2018年12月</t>
  </si>
  <si>
    <t>中央投资、自筹</t>
  </si>
  <si>
    <t xml:space="preserve">沙坡头区宣和镇兴海村养殖园区维修改造项目
</t>
  </si>
  <si>
    <t>1.养殖园区硬化路面7688㎡；2.粪场硬化5000㎡；3.新建围墙878㎡；
4.单列式牛棚、双列牛棚改造；5.砌筑A、B区青储池；6.草料棚730㎡；7.管理用房11间。</t>
  </si>
  <si>
    <t>2018年3月-2018年10月</t>
  </si>
  <si>
    <t>脱贫
攻坚
项目
资金</t>
  </si>
  <si>
    <t>全部完工。</t>
  </si>
  <si>
    <t>扶贫开发办公室</t>
  </si>
  <si>
    <t>刘彦录</t>
  </si>
  <si>
    <t>田进福</t>
  </si>
  <si>
    <t>2018年沙坡头区农村公路建设项目</t>
  </si>
  <si>
    <t>新建及改建</t>
  </si>
  <si>
    <t>计划建设农村公路10条40公里。按四级公路标准建设，路基宽6.5米，路面宽5米，水泥路面。</t>
  </si>
  <si>
    <t>2018年4月-2018年11月</t>
  </si>
  <si>
    <t>申请自治区交通厅补助及自筹</t>
  </si>
  <si>
    <t>经济发展中心</t>
  </si>
  <si>
    <t>张  明</t>
  </si>
  <si>
    <t>沙坡头区2018年度高效节水灌溉项目</t>
  </si>
  <si>
    <t>发展高效节水灌溉面积1.87万亩。新建蓄水池、加压泵站、输水管道及附属建筑物。</t>
  </si>
  <si>
    <t>2018年3月-2018年11月</t>
  </si>
  <si>
    <t>中央财政资金及地方配套资金</t>
  </si>
  <si>
    <t>水务局</t>
  </si>
  <si>
    <t>河南地区农村饮水安全巩固提升工程</t>
  </si>
  <si>
    <t>新建辐射井，配套设置潜水泵井房、新建输水管道、新建给水厂1座；铺设输水干管，建设管道附属建筑物等。</t>
  </si>
  <si>
    <t>2018年2月-2019年11月</t>
  </si>
  <si>
    <t>2018年2月</t>
  </si>
  <si>
    <t>沙坡头区宣和镇海和村土地滴灌维修改造项目</t>
  </si>
  <si>
    <t>对宣和镇海和村2252亩土地实施滴灌维修改造项目。</t>
  </si>
  <si>
    <t>扶贫
资金</t>
  </si>
  <si>
    <t>全面实施并完成。</t>
  </si>
  <si>
    <t>沙坡头区银南地区盐碱地改良宣和挡浸沟治理项目</t>
  </si>
  <si>
    <t>清淤整治宣和挡浸沟和九排水沟3.21公里。</t>
  </si>
  <si>
    <t>2018年4月-2018年10月</t>
  </si>
  <si>
    <t>清淤整治宣和挡浸沟宏爱段和九排水沟梢段3.21公里。采取清淤、疏浚，格宾砌护对沟道进行治理。</t>
  </si>
  <si>
    <t>沙坡头区银南地区盐碱地改良宣和六排水沟东月、张宏段治理项目</t>
  </si>
  <si>
    <t>治理沟道3.8公里，其中格宾砌护3.2公里。</t>
  </si>
  <si>
    <t>2018年4月-2018年5月</t>
  </si>
  <si>
    <t>自治区财政资金及地方配套资金</t>
  </si>
  <si>
    <t>中卫市沙坡头区宣和镇抗旱应急水源工程</t>
  </si>
  <si>
    <t>新建取水口3座；新建引水渠道110米；新建管道345米；新建蓄水池3座，新建输水管道工程11.47公里；布置各类闸阀井30座。</t>
  </si>
  <si>
    <t>2017年7月-2018年5月</t>
  </si>
  <si>
    <t>喜沟蓄水池：土工膜铺设，C20砼隔梁浇筑、砼板衬砌、坝顶道路夹砂石铺设，PVC出水安装；草台蓄水池：PVC出水管安装。</t>
  </si>
  <si>
    <t xml:space="preserve">    3、城镇建设项目（2个）</t>
  </si>
  <si>
    <t>沙坡头区第四污水处理厂建设项目</t>
  </si>
  <si>
    <t xml:space="preserve">建设1座年处理40—80万立方的污水处理厂；同时集镇第六排水沟南岸新建1条集污主管网1700米。
</t>
  </si>
  <si>
    <t>2018年4月-2019年6月</t>
  </si>
  <si>
    <t>争取中央、自治区环保项目资金</t>
  </si>
  <si>
    <t>建设1座年处理40—80万立方的污水处理厂。同时集镇第六排水沟南岸新建1条集污主管网1700米。</t>
  </si>
  <si>
    <t>李玉明</t>
  </si>
  <si>
    <t xml:space="preserve">    4、社会事业项目（18个）</t>
  </si>
  <si>
    <t>沙坡头区“一事一议”建设项目</t>
  </si>
  <si>
    <t>实施道路硬化、人畜饮水、渠道砌护、广场建设等工程。</t>
  </si>
  <si>
    <t>自治区专项及自筹</t>
  </si>
  <si>
    <t>道路硬化、人畜饮水、渠道砌护、广场建设等工程。</t>
  </si>
  <si>
    <t>财政局</t>
  </si>
  <si>
    <t>刘丹</t>
  </si>
  <si>
    <t>郭  亮</t>
  </si>
  <si>
    <t>沙坡头区11个重点贫困村整村推进项目</t>
  </si>
  <si>
    <t>整合各类项目资金，对宣和镇等11个重点贫困村在基础设施、特色产业培育、环境生态建设及社会事业项目等方面实施整村推进项目。</t>
  </si>
  <si>
    <t>沙坡头区2018年美丽村庄建设项目</t>
  </si>
  <si>
    <t>改造</t>
  </si>
  <si>
    <t>对6个村庄进行美化、绿化、亮化工程，并实施道路硬化、供排水铺设、农村危房改造、生活污水处理及卫生改厕等工程。</t>
  </si>
  <si>
    <t>整合资金</t>
  </si>
  <si>
    <t>沙坡头区扶持壮大村集体经济发展项目</t>
  </si>
  <si>
    <t>争取自治区财政厅批复9个试点项目，申请财政奖补资金1800万元，支持试点村以领办土地股份制合作社或村级专业合作社方式，引导村民量化股权投资，扶持壮大村集体经济，带动村民增收。</t>
  </si>
  <si>
    <t>项目总投资3800万元，其中：申请自治区财政项目资金1800万元</t>
  </si>
  <si>
    <t>王佳</t>
  </si>
  <si>
    <t>沙坡头区“十二五”生态移民“多代多人”户住房建设项目</t>
  </si>
  <si>
    <t>对康乐、敬农、龙湖移民区移民和灌区插花移民“多代多人”家庭建设住房，解决住房困难问题。</t>
  </si>
  <si>
    <t>中央及自治区扶贫资金</t>
  </si>
  <si>
    <t>沙坡头区“十二五”生态移民区（康乐、敬农）土地改良项目</t>
  </si>
  <si>
    <t>对常乐镇康乐移民区5712亩土地、宣和镇敬农移民区5970亩土地实施农家肥综合改良。</t>
  </si>
  <si>
    <t>沙坡头区9个脱贫销号村实施巩固提高项目</t>
  </si>
  <si>
    <t>对兴仁镇高庄、王团等9个脱贫销号村实施巩固提高项目。</t>
  </si>
  <si>
    <t>沙坡头区农村阳光沐浴工程</t>
  </si>
  <si>
    <t>涉及沙坡头区8个镇乡75个村，3800户农户，安装3800台。</t>
  </si>
  <si>
    <t>2018年6月-2018年10月</t>
  </si>
  <si>
    <t>2018年6月</t>
  </si>
  <si>
    <t>自治区财政资金及农户自筹</t>
  </si>
  <si>
    <t>四、社会投资项目（73个）</t>
  </si>
  <si>
    <t>中卫市沙坡头区生态枸杞产业园建设项目</t>
  </si>
  <si>
    <t>由万齐集团建设生态枸杞产业园，总占地面积2000亩，总建筑面积3000平方米。建设产业园管理用房面积1000平方米、临时仓储物流区1000平方米,农耕文化博览馆1000平方米。并购置节水灌溉、质量追溯、枸杞烘干等配套设施设备。</t>
  </si>
  <si>
    <t>2017年5月-2019年12月</t>
  </si>
  <si>
    <t>企业
自筹</t>
  </si>
  <si>
    <t>建设临时仓储物流区1000平方米,农耕文化博览馆1000平方米。并购置节水灌溉、质量追溯、枸杞烘干等配套设施设备。</t>
  </si>
  <si>
    <t>宁夏利丰民族服饰有限公司年产300万件民族服饰加工二期项目</t>
  </si>
  <si>
    <t>年产300万件民族服饰加工项目。</t>
  </si>
  <si>
    <t>2017年4月-2018年12月</t>
  </si>
  <si>
    <t>企业自筹、银行贷款</t>
  </si>
  <si>
    <t>完成生产线及配套设施建设，完成设备安装并投产。</t>
  </si>
  <si>
    <t>发展和改革局</t>
  </si>
  <si>
    <t>注：备注中★为一季度开工项目，●为重点项目。</t>
  </si>
  <si>
    <t>沙坡头区2018年政府主导建设项目计划表</t>
  </si>
  <si>
    <t>项目所在地</t>
  </si>
  <si>
    <t>建设起止年限</t>
  </si>
  <si>
    <t>计划开工时间</t>
  </si>
  <si>
    <t>资金来源</t>
  </si>
  <si>
    <t>2018年计划投资</t>
  </si>
  <si>
    <t>前期手续办理</t>
  </si>
  <si>
    <t>责任乡镇（配合上级部门）</t>
  </si>
  <si>
    <t>责任领导</t>
  </si>
  <si>
    <t>土地</t>
  </si>
  <si>
    <t>规划</t>
  </si>
  <si>
    <t>环评</t>
  </si>
  <si>
    <t>招投标</t>
  </si>
  <si>
    <t>施工许可</t>
  </si>
  <si>
    <t>申请中央及自治区各厅局资金</t>
  </si>
  <si>
    <t>申请市级财政资金</t>
  </si>
  <si>
    <t>申请沙坡头区财政资金</t>
  </si>
  <si>
    <t>自筹</t>
  </si>
  <si>
    <t>合计:52个</t>
  </si>
  <si>
    <t xml:space="preserve">  （一）第一产业（14个）</t>
  </si>
  <si>
    <t>沙坡头</t>
  </si>
  <si>
    <t>无需办理</t>
  </si>
  <si>
    <t>各乡镇</t>
  </si>
  <si>
    <t>胡文礼</t>
  </si>
  <si>
    <t>沙坡头区</t>
  </si>
  <si>
    <t>已办理</t>
  </si>
  <si>
    <t>在东园镇金沙村、镇罗镇、柔远镇等镇建设设施蔬菜基地2000亩</t>
  </si>
  <si>
    <t>2018年4月-2018年9月</t>
  </si>
  <si>
    <t>在东园镇金沙村、镇罗镇、柔远镇等镇建设设施蔬菜基地2000亩，其中：在东园镇金沙村建设施蔬菜大棚55座，配套大棚棉帘及膜65411平方米，卷帘机55套，潜水泵2台，阀门井8座</t>
  </si>
  <si>
    <t>滨河镇
东园镇
柔远镇
镇罗镇
宣和镇
常乐镇</t>
  </si>
  <si>
    <t>文昌镇
迎水桥镇
东园镇
柔远镇
镇罗镇
宣和镇
永康镇
常乐镇
香山镇
兴仁镇</t>
  </si>
  <si>
    <t>未办理</t>
  </si>
  <si>
    <t>永康镇、宣和镇</t>
  </si>
  <si>
    <t>在永康、宣和扬黄灌区新建苹果基地5000亩，进一步扩大苹果产业规模</t>
  </si>
  <si>
    <t xml:space="preserve">在永康、宣和扬黄灌区新建苹果基地5000亩，进一步扩大苹果产业规模
</t>
  </si>
  <si>
    <t>永康镇
宣和镇</t>
  </si>
  <si>
    <t>沙坡头区宣和镇</t>
  </si>
  <si>
    <t xml:space="preserve">1.养殖园区硬化路面7688㎡；2.粪场硬化5000㎡；3.新建围墙878㎡；4.单列式牛棚、双列牛棚改造；5.砌筑A、B区青储池；6.草料棚730㎡；7.管理用房11间。
</t>
  </si>
  <si>
    <t>脱贫攻坚项目资金</t>
  </si>
  <si>
    <t>全部完工</t>
  </si>
  <si>
    <t>宣和镇</t>
  </si>
  <si>
    <t>韩进军</t>
  </si>
  <si>
    <t>沙坡头区2018年枸杞基地建设项目</t>
  </si>
  <si>
    <t>在兴仁、香山等镇新建枸杞基地5000亩，以宁杞7号为主。</t>
  </si>
  <si>
    <t>中央预算内投资120.0万元，农户和企业自筹630万元。</t>
  </si>
  <si>
    <t>在兴仁、香山等镇乡新建枸杞基地5000亩，以宁杞7号为主。</t>
  </si>
  <si>
    <t>常乐镇
兴仁镇</t>
  </si>
  <si>
    <t>政府专项资金</t>
  </si>
  <si>
    <t>（二）第三产业（42个）</t>
  </si>
  <si>
    <t xml:space="preserve">    1、交通物流项目（3个）</t>
  </si>
  <si>
    <t>沙坡头区城市规划区外9个乡镇</t>
  </si>
  <si>
    <t>迎水桥镇
东园镇
柔远镇
镇罗镇
宣和镇
永康镇
常乐镇
香山镇
兴仁镇</t>
  </si>
  <si>
    <t>穆怀中</t>
  </si>
  <si>
    <t xml:space="preserve">    2、生态水利项目（15个）</t>
  </si>
  <si>
    <t>沙坡头区南山台等镇乡</t>
  </si>
  <si>
    <t>东园镇
镇罗镇
宣和镇
永康镇</t>
  </si>
  <si>
    <t>周  涛</t>
  </si>
  <si>
    <t>沙坡头区常乐镇  宣和镇  永康镇</t>
  </si>
  <si>
    <t>常乐镇
宣和镇
永康镇</t>
  </si>
  <si>
    <t>清淤整治宣和挡浸沟和九排水沟3.21公里</t>
  </si>
  <si>
    <t xml:space="preserve">宣和镇 </t>
  </si>
  <si>
    <t>扶贫资金</t>
  </si>
  <si>
    <t>正在挂标</t>
  </si>
  <si>
    <t>全面实施并完成</t>
  </si>
  <si>
    <t>沙坡头区宣和镇宣和村</t>
  </si>
  <si>
    <t xml:space="preserve">    4、社会事业项目（20个）</t>
  </si>
  <si>
    <t>李伏荣</t>
  </si>
  <si>
    <t>涉及乡镇</t>
  </si>
  <si>
    <t>项目总投资3800万元，其中：申请自治区财政项目资金1800万元，剩余资金自筹。</t>
  </si>
  <si>
    <t>沙坡头区迎水桥镇营盘水村、柔远镇镇靖村、东园镇新滩村等</t>
  </si>
  <si>
    <t>争取住建厅“美丽村庄”项目资金、整合其它农业项目及自筹资助</t>
  </si>
  <si>
    <t>暂未招标</t>
  </si>
  <si>
    <t xml:space="preserve">迎水桥镇   柔远镇  东园镇  镇罗镇  宣和镇  永康镇 </t>
  </si>
  <si>
    <t>沙坡头区宣和镇、
常乐镇、
永康镇、
镇罗镇等乡镇</t>
  </si>
  <si>
    <t>涉及沙坡头区8个镇乡75个村，4422户农户，安装4422台。</t>
  </si>
  <si>
    <t>宣和镇
常乐镇
迎水桥镇
东园镇
柔远镇
镇罗镇
永康镇
兴仁镇</t>
  </si>
  <si>
    <t>沙坡头区宣和镇、永康镇、常乐镇、兴仁镇、迎水桥镇</t>
  </si>
  <si>
    <t>宣和镇、永康镇、常乐镇、兴仁镇、迎水桥镇</t>
  </si>
  <si>
    <t>沙坡头区兴仁镇、宣和镇、永康镇、常乐镇、迎水桥镇</t>
  </si>
  <si>
    <t>沙坡头区常乐镇、宣和镇、迎水桥镇</t>
  </si>
  <si>
    <t>常乐镇、宣和镇、迎水桥镇</t>
  </si>
  <si>
    <t>沙坡头区“十二五”生态移民区（康乐、敬农）土地改良项目。</t>
  </si>
  <si>
    <t>沙坡头区常乐镇、宣和镇</t>
  </si>
  <si>
    <t>常乐镇、宣和镇</t>
  </si>
</sst>
</file>

<file path=xl/styles.xml><?xml version="1.0" encoding="utf-8"?>
<styleSheet xmlns="http://schemas.openxmlformats.org/spreadsheetml/2006/main">
  <numFmts count="8">
    <numFmt numFmtId="176" formatCode="0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yyyy&quot;年&quot;m&quot;月&quot;;@"/>
    <numFmt numFmtId="179" formatCode="0.00_);[Red]\(0.00\)"/>
  </numFmts>
  <fonts count="34"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仿宋"/>
      <charset val="134"/>
    </font>
    <font>
      <sz val="12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仿宋"/>
      <charset val="134"/>
    </font>
    <font>
      <b/>
      <sz val="11"/>
      <color rgb="FF000000"/>
      <name val="仿宋"/>
      <charset val="134"/>
    </font>
    <font>
      <sz val="20"/>
      <color rgb="FF000000"/>
      <name val="方正小标宋_GBK"/>
      <charset val="134"/>
    </font>
    <font>
      <b/>
      <sz val="9"/>
      <color rgb="FF000000"/>
      <name val="宋体"/>
      <charset val="134"/>
    </font>
    <font>
      <sz val="11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30" borderId="12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31" fillId="28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176" fontId="3" fillId="2" borderId="1" xfId="5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77" fontId="7" fillId="2" borderId="1" xfId="50" applyNumberFormat="1" applyFont="1" applyFill="1" applyBorder="1" applyAlignment="1">
      <alignment horizontal="center" vertical="center" wrapText="1"/>
    </xf>
    <xf numFmtId="176" fontId="9" fillId="2" borderId="1" xfId="5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44" applyFont="1" applyFill="1" applyBorder="1" applyAlignment="1" applyProtection="1">
      <alignment horizontal="center" vertical="center" wrapText="1"/>
      <protection locked="0"/>
    </xf>
    <xf numFmtId="57" fontId="3" fillId="2" borderId="1" xfId="44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44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0" applyFont="1" applyFill="1" applyBorder="1" applyAlignment="1">
      <alignment horizontal="center" vertical="center" wrapText="1" shrinkToFit="1"/>
    </xf>
    <xf numFmtId="177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righ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7" fontId="3" fillId="2" borderId="2" xfId="5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177" fontId="3" fillId="2" borderId="1" xfId="44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57" fontId="3" fillId="3" borderId="1" xfId="44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5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44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49" fontId="2" fillId="2" borderId="0" xfId="5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76" fontId="11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7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176" fontId="1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51" applyFont="1" applyFill="1" applyBorder="1" applyAlignment="1">
      <alignment horizontal="left" vertical="center" wrapText="1"/>
    </xf>
    <xf numFmtId="57" fontId="3" fillId="2" borderId="1" xfId="44" applyNumberFormat="1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46"/>
  <sheetViews>
    <sheetView tabSelected="1" workbookViewId="0">
      <pane ySplit="3" topLeftCell="A23" activePane="bottomLeft" state="frozen"/>
      <selection/>
      <selection pane="bottomLeft" activeCell="H3" sqref="H3"/>
    </sheetView>
  </sheetViews>
  <sheetFormatPr defaultColWidth="9" defaultRowHeight="13.5"/>
  <cols>
    <col min="1" max="1" width="4.25" style="57" customWidth="1"/>
    <col min="2" max="2" width="10" style="3" customWidth="1"/>
    <col min="3" max="3" width="4.625" style="3" customWidth="1"/>
    <col min="4" max="4" width="24.125" style="3" customWidth="1"/>
    <col min="5" max="5" width="5.875" style="3" customWidth="1"/>
    <col min="6" max="6" width="9.375" style="3" customWidth="1"/>
    <col min="7" max="7" width="6.875" style="58" customWidth="1"/>
    <col min="8" max="8" width="8.625" style="3" customWidth="1"/>
    <col min="9" max="9" width="8.25" style="58" customWidth="1"/>
    <col min="10" max="10" width="7.875" style="58" customWidth="1"/>
    <col min="11" max="11" width="18.75" style="3" customWidth="1"/>
    <col min="12" max="12" width="9.25" style="3" customWidth="1"/>
    <col min="13" max="13" width="4.875" style="3" customWidth="1"/>
    <col min="14" max="14" width="6.625" style="3" customWidth="1"/>
    <col min="15" max="15" width="6" style="3" customWidth="1"/>
    <col min="16" max="16" width="4.375" style="3" customWidth="1"/>
    <col min="17" max="17" width="4.75" style="1" customWidth="1"/>
    <col min="18" max="16384" width="9" style="1"/>
  </cols>
  <sheetData>
    <row r="1" ht="35.25" customHeight="1" spans="1:17">
      <c r="A1" s="59" t="s">
        <v>0</v>
      </c>
      <c r="B1" s="59"/>
      <c r="C1" s="59"/>
      <c r="D1" s="59"/>
      <c r="E1" s="59"/>
      <c r="F1" s="59"/>
      <c r="G1" s="60"/>
      <c r="H1" s="59"/>
      <c r="I1" s="60"/>
      <c r="J1" s="60"/>
      <c r="K1" s="59"/>
      <c r="L1" s="59"/>
      <c r="M1" s="59"/>
      <c r="N1" s="59"/>
      <c r="O1" s="59"/>
      <c r="P1" s="59"/>
      <c r="Q1" s="59"/>
    </row>
    <row r="2" s="1" customFormat="1" ht="18" customHeight="1" spans="1:17">
      <c r="A2" s="8"/>
      <c r="B2" s="8"/>
      <c r="C2" s="8"/>
      <c r="D2" s="8"/>
      <c r="E2" s="8"/>
      <c r="F2" s="8"/>
      <c r="G2" s="33"/>
      <c r="H2" s="8"/>
      <c r="I2" s="33"/>
      <c r="J2" s="33"/>
      <c r="K2" s="8"/>
      <c r="L2" s="8"/>
      <c r="M2" s="73" t="s">
        <v>1</v>
      </c>
      <c r="N2" s="73"/>
      <c r="O2" s="73"/>
      <c r="P2" s="73"/>
      <c r="Q2" s="73"/>
    </row>
    <row r="3" s="54" customFormat="1" ht="49.5" customHeight="1" spans="1:1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2" t="s">
        <v>10</v>
      </c>
      <c r="J3" s="12" t="s">
        <v>11</v>
      </c>
      <c r="K3" s="11" t="s">
        <v>12</v>
      </c>
      <c r="L3" s="11" t="s">
        <v>13</v>
      </c>
      <c r="M3" s="40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ht="30.75" customHeight="1" spans="1:17">
      <c r="A4" s="13" t="s">
        <v>19</v>
      </c>
      <c r="B4" s="13"/>
      <c r="C4" s="13"/>
      <c r="D4" s="13"/>
      <c r="E4" s="14"/>
      <c r="F4" s="14"/>
      <c r="G4" s="15">
        <f>SUM(G5:G6)</f>
        <v>343073</v>
      </c>
      <c r="H4" s="15" t="s">
        <v>20</v>
      </c>
      <c r="I4" s="15">
        <f>SUM(I5:I6)</f>
        <v>170000</v>
      </c>
      <c r="J4" s="15">
        <f>SUM(J5:J6)</f>
        <v>140000</v>
      </c>
      <c r="K4" s="14"/>
      <c r="L4" s="14"/>
      <c r="M4" s="14"/>
      <c r="N4" s="14"/>
      <c r="O4" s="14"/>
      <c r="P4" s="14"/>
      <c r="Q4" s="78" t="s">
        <v>20</v>
      </c>
    </row>
    <row r="5" s="51" customFormat="1" ht="58" customHeight="1" spans="1:17">
      <c r="A5" s="20">
        <v>1</v>
      </c>
      <c r="B5" s="20" t="s">
        <v>21</v>
      </c>
      <c r="C5" s="20" t="s">
        <v>22</v>
      </c>
      <c r="D5" s="20" t="s">
        <v>23</v>
      </c>
      <c r="E5" s="20" t="s">
        <v>24</v>
      </c>
      <c r="F5" s="17">
        <v>43160</v>
      </c>
      <c r="G5" s="19">
        <v>310000</v>
      </c>
      <c r="H5" s="20" t="s">
        <v>25</v>
      </c>
      <c r="I5" s="19">
        <v>170000</v>
      </c>
      <c r="J5" s="19">
        <v>130000</v>
      </c>
      <c r="K5" s="74" t="s">
        <v>26</v>
      </c>
      <c r="L5" s="37" t="s">
        <v>27</v>
      </c>
      <c r="M5" s="20" t="s">
        <v>28</v>
      </c>
      <c r="N5" s="20" t="s">
        <v>29</v>
      </c>
      <c r="O5" s="20" t="s">
        <v>30</v>
      </c>
      <c r="P5" s="20" t="s">
        <v>31</v>
      </c>
      <c r="Q5" s="49" t="s">
        <v>32</v>
      </c>
    </row>
    <row r="6" s="55" customFormat="1" ht="64.5" customHeight="1" spans="1:17">
      <c r="A6" s="20">
        <v>2</v>
      </c>
      <c r="B6" s="20" t="s">
        <v>33</v>
      </c>
      <c r="C6" s="20" t="s">
        <v>34</v>
      </c>
      <c r="D6" s="20" t="s">
        <v>35</v>
      </c>
      <c r="E6" s="16" t="s">
        <v>36</v>
      </c>
      <c r="F6" s="61" t="s">
        <v>37</v>
      </c>
      <c r="G6" s="19">
        <v>33073</v>
      </c>
      <c r="H6" s="31" t="s">
        <v>38</v>
      </c>
      <c r="I6" s="61">
        <v>0</v>
      </c>
      <c r="J6" s="75">
        <v>10000</v>
      </c>
      <c r="K6" s="74" t="s">
        <v>39</v>
      </c>
      <c r="L6" s="37" t="s">
        <v>27</v>
      </c>
      <c r="M6" s="20" t="s">
        <v>40</v>
      </c>
      <c r="N6" s="16" t="s">
        <v>41</v>
      </c>
      <c r="O6" s="20" t="s">
        <v>42</v>
      </c>
      <c r="P6" s="20" t="s">
        <v>31</v>
      </c>
      <c r="Q6" s="20"/>
    </row>
    <row r="7" s="4" customFormat="1" ht="36" customHeight="1" spans="1:17">
      <c r="A7" s="62" t="s">
        <v>43</v>
      </c>
      <c r="B7" s="62"/>
      <c r="C7" s="62"/>
      <c r="D7" s="62"/>
      <c r="E7" s="20"/>
      <c r="F7" s="20"/>
      <c r="G7" s="15">
        <f>SUM(G8:G8)</f>
        <v>1000</v>
      </c>
      <c r="H7" s="15" t="s">
        <v>20</v>
      </c>
      <c r="I7" s="15">
        <f>SUM(I8:I8)</f>
        <v>0</v>
      </c>
      <c r="J7" s="15">
        <f>SUM(J8:J8)</f>
        <v>300</v>
      </c>
      <c r="K7" s="20"/>
      <c r="L7" s="37"/>
      <c r="M7" s="20"/>
      <c r="N7" s="20"/>
      <c r="O7" s="20"/>
      <c r="P7" s="20"/>
      <c r="Q7" s="20"/>
    </row>
    <row r="8" s="56" customFormat="1" ht="49.5" customHeight="1" spans="1:252">
      <c r="A8" s="20">
        <v>3</v>
      </c>
      <c r="B8" s="20" t="s">
        <v>44</v>
      </c>
      <c r="C8" s="20" t="s">
        <v>34</v>
      </c>
      <c r="D8" s="20" t="s">
        <v>45</v>
      </c>
      <c r="E8" s="20" t="s">
        <v>37</v>
      </c>
      <c r="F8" s="20" t="s">
        <v>37</v>
      </c>
      <c r="G8" s="19">
        <v>1000</v>
      </c>
      <c r="H8" s="20" t="s">
        <v>46</v>
      </c>
      <c r="I8" s="19">
        <v>0</v>
      </c>
      <c r="J8" s="19">
        <v>300</v>
      </c>
      <c r="K8" s="74" t="s">
        <v>47</v>
      </c>
      <c r="L8" s="16" t="s">
        <v>48</v>
      </c>
      <c r="M8" s="20" t="s">
        <v>49</v>
      </c>
      <c r="N8" s="20" t="s">
        <v>29</v>
      </c>
      <c r="O8" s="20" t="s">
        <v>50</v>
      </c>
      <c r="P8" s="20" t="s">
        <v>31</v>
      </c>
      <c r="Q8" s="20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</row>
    <row r="9" s="4" customFormat="1" ht="33" customHeight="1" spans="1:17">
      <c r="A9" s="62" t="s">
        <v>51</v>
      </c>
      <c r="B9" s="62"/>
      <c r="C9" s="62"/>
      <c r="D9" s="62"/>
      <c r="E9" s="16"/>
      <c r="F9" s="17"/>
      <c r="G9" s="15">
        <f>SUM(G11:G35)</f>
        <v>51224.45</v>
      </c>
      <c r="H9" s="15" t="s">
        <v>20</v>
      </c>
      <c r="I9" s="15">
        <f>SUM(I11:I35)</f>
        <v>1487</v>
      </c>
      <c r="J9" s="15">
        <f>SUM(J11:J35)</f>
        <v>46060.45</v>
      </c>
      <c r="K9" s="20"/>
      <c r="L9" s="16"/>
      <c r="M9" s="20"/>
      <c r="N9" s="20"/>
      <c r="O9" s="20"/>
      <c r="P9" s="20"/>
      <c r="Q9" s="45"/>
    </row>
    <row r="10" s="4" customFormat="1" ht="63" customHeight="1" spans="1:17">
      <c r="A10" s="63">
        <v>4</v>
      </c>
      <c r="B10" s="21" t="s">
        <v>52</v>
      </c>
      <c r="C10" s="21" t="s">
        <v>34</v>
      </c>
      <c r="D10" s="64" t="s">
        <v>53</v>
      </c>
      <c r="E10" s="21" t="s">
        <v>54</v>
      </c>
      <c r="F10" s="21" t="s">
        <v>55</v>
      </c>
      <c r="G10" s="22">
        <v>850</v>
      </c>
      <c r="H10" s="21" t="s">
        <v>56</v>
      </c>
      <c r="I10" s="22">
        <v>0</v>
      </c>
      <c r="J10" s="22">
        <v>850</v>
      </c>
      <c r="K10" s="64" t="s">
        <v>53</v>
      </c>
      <c r="L10" s="21" t="s">
        <v>57</v>
      </c>
      <c r="M10" s="16" t="s">
        <v>40</v>
      </c>
      <c r="N10" s="16" t="s">
        <v>41</v>
      </c>
      <c r="O10" s="16" t="s">
        <v>58</v>
      </c>
      <c r="P10" s="16" t="s">
        <v>59</v>
      </c>
      <c r="Q10" s="47" t="s">
        <v>60</v>
      </c>
    </row>
    <row r="11" s="4" customFormat="1" ht="61.5" customHeight="1" spans="1:17">
      <c r="A11" s="18">
        <v>5</v>
      </c>
      <c r="B11" s="16" t="s">
        <v>61</v>
      </c>
      <c r="C11" s="16" t="s">
        <v>34</v>
      </c>
      <c r="D11" s="16" t="s">
        <v>62</v>
      </c>
      <c r="E11" s="16" t="s">
        <v>63</v>
      </c>
      <c r="F11" s="16" t="s">
        <v>64</v>
      </c>
      <c r="G11" s="19">
        <v>3377</v>
      </c>
      <c r="H11" s="16" t="s">
        <v>65</v>
      </c>
      <c r="I11" s="19">
        <v>0</v>
      </c>
      <c r="J11" s="19">
        <v>3377</v>
      </c>
      <c r="K11" s="23" t="s">
        <v>66</v>
      </c>
      <c r="L11" s="16" t="s">
        <v>57</v>
      </c>
      <c r="M11" s="16" t="s">
        <v>40</v>
      </c>
      <c r="N11" s="16" t="s">
        <v>41</v>
      </c>
      <c r="O11" s="16" t="s">
        <v>67</v>
      </c>
      <c r="P11" s="20" t="s">
        <v>31</v>
      </c>
      <c r="Q11" s="16" t="s">
        <v>68</v>
      </c>
    </row>
    <row r="12" s="4" customFormat="1" ht="99" customHeight="1" spans="1:17">
      <c r="A12" s="18">
        <v>6</v>
      </c>
      <c r="B12" s="16" t="s">
        <v>69</v>
      </c>
      <c r="C12" s="16" t="s">
        <v>34</v>
      </c>
      <c r="D12" s="16" t="s">
        <v>70</v>
      </c>
      <c r="E12" s="16" t="s">
        <v>71</v>
      </c>
      <c r="F12" s="16" t="s">
        <v>55</v>
      </c>
      <c r="G12" s="19">
        <v>2000</v>
      </c>
      <c r="H12" s="16" t="s">
        <v>72</v>
      </c>
      <c r="I12" s="19">
        <v>0</v>
      </c>
      <c r="J12" s="19">
        <v>2000</v>
      </c>
      <c r="K12" s="23" t="s">
        <v>73</v>
      </c>
      <c r="L12" s="16" t="s">
        <v>74</v>
      </c>
      <c r="M12" s="16" t="s">
        <v>40</v>
      </c>
      <c r="N12" s="16" t="s">
        <v>41</v>
      </c>
      <c r="O12" s="16" t="s">
        <v>75</v>
      </c>
      <c r="P12" s="20" t="s">
        <v>31</v>
      </c>
      <c r="Q12" s="46" t="s">
        <v>60</v>
      </c>
    </row>
    <row r="13" s="4" customFormat="1" ht="58" customHeight="1" spans="1:17">
      <c r="A13" s="18">
        <v>7</v>
      </c>
      <c r="B13" s="21" t="s">
        <v>76</v>
      </c>
      <c r="C13" s="21" t="s">
        <v>34</v>
      </c>
      <c r="D13" s="21" t="s">
        <v>77</v>
      </c>
      <c r="E13" s="21" t="s">
        <v>78</v>
      </c>
      <c r="F13" s="21" t="s">
        <v>79</v>
      </c>
      <c r="G13" s="22">
        <v>999.39</v>
      </c>
      <c r="H13" s="21" t="s">
        <v>80</v>
      </c>
      <c r="I13" s="19">
        <v>0</v>
      </c>
      <c r="J13" s="22">
        <v>999.39</v>
      </c>
      <c r="K13" s="64" t="s">
        <v>81</v>
      </c>
      <c r="L13" s="21" t="s">
        <v>82</v>
      </c>
      <c r="M13" s="16" t="s">
        <v>40</v>
      </c>
      <c r="N13" s="16" t="s">
        <v>41</v>
      </c>
      <c r="O13" s="20" t="s">
        <v>42</v>
      </c>
      <c r="P13" s="20" t="s">
        <v>31</v>
      </c>
      <c r="Q13" s="16"/>
    </row>
    <row r="14" s="5" customFormat="1" ht="54" customHeight="1" spans="1:17">
      <c r="A14" s="18">
        <v>8</v>
      </c>
      <c r="B14" s="16" t="s">
        <v>83</v>
      </c>
      <c r="C14" s="16" t="s">
        <v>34</v>
      </c>
      <c r="D14" s="16" t="s">
        <v>84</v>
      </c>
      <c r="E14" s="16" t="s">
        <v>85</v>
      </c>
      <c r="F14" s="16" t="s">
        <v>64</v>
      </c>
      <c r="G14" s="19">
        <v>1200</v>
      </c>
      <c r="H14" s="16" t="s">
        <v>86</v>
      </c>
      <c r="I14" s="19">
        <v>0</v>
      </c>
      <c r="J14" s="19">
        <v>1200</v>
      </c>
      <c r="K14" s="23" t="s">
        <v>87</v>
      </c>
      <c r="L14" s="16" t="s">
        <v>57</v>
      </c>
      <c r="M14" s="16" t="s">
        <v>40</v>
      </c>
      <c r="N14" s="16" t="s">
        <v>41</v>
      </c>
      <c r="O14" s="16" t="s">
        <v>67</v>
      </c>
      <c r="P14" s="20" t="s">
        <v>31</v>
      </c>
      <c r="Q14" s="16"/>
    </row>
    <row r="15" s="5" customFormat="1" ht="48" customHeight="1" spans="1:17">
      <c r="A15" s="18">
        <v>9</v>
      </c>
      <c r="B15" s="16" t="s">
        <v>88</v>
      </c>
      <c r="C15" s="16" t="s">
        <v>34</v>
      </c>
      <c r="D15" s="16" t="s">
        <v>89</v>
      </c>
      <c r="E15" s="16" t="s">
        <v>90</v>
      </c>
      <c r="F15" s="16" t="s">
        <v>91</v>
      </c>
      <c r="G15" s="19">
        <v>300</v>
      </c>
      <c r="H15" s="16" t="s">
        <v>92</v>
      </c>
      <c r="I15" s="19">
        <v>0</v>
      </c>
      <c r="J15" s="19">
        <v>300</v>
      </c>
      <c r="K15" s="23" t="s">
        <v>89</v>
      </c>
      <c r="L15" s="16" t="s">
        <v>57</v>
      </c>
      <c r="M15" s="16" t="s">
        <v>40</v>
      </c>
      <c r="N15" s="16" t="s">
        <v>41</v>
      </c>
      <c r="O15" s="16" t="s">
        <v>75</v>
      </c>
      <c r="P15" s="20" t="s">
        <v>31</v>
      </c>
      <c r="Q15" s="16"/>
    </row>
    <row r="16" s="5" customFormat="1" ht="53.25" customHeight="1" spans="1:17">
      <c r="A16" s="18">
        <v>10</v>
      </c>
      <c r="B16" s="20" t="s">
        <v>93</v>
      </c>
      <c r="C16" s="20" t="s">
        <v>34</v>
      </c>
      <c r="D16" s="20" t="s">
        <v>94</v>
      </c>
      <c r="E16" s="20" t="s">
        <v>95</v>
      </c>
      <c r="F16" s="17">
        <v>43191</v>
      </c>
      <c r="G16" s="19">
        <v>1040</v>
      </c>
      <c r="H16" s="20" t="s">
        <v>96</v>
      </c>
      <c r="I16" s="19">
        <v>0</v>
      </c>
      <c r="J16" s="19">
        <v>1040</v>
      </c>
      <c r="K16" s="74" t="s">
        <v>94</v>
      </c>
      <c r="L16" s="16" t="s">
        <v>57</v>
      </c>
      <c r="M16" s="16" t="s">
        <v>40</v>
      </c>
      <c r="N16" s="16" t="s">
        <v>41</v>
      </c>
      <c r="O16" s="16" t="s">
        <v>58</v>
      </c>
      <c r="P16" s="20" t="s">
        <v>31</v>
      </c>
      <c r="Q16" s="20"/>
    </row>
    <row r="17" s="5" customFormat="1" ht="74" customHeight="1" spans="1:17">
      <c r="A17" s="18">
        <v>11</v>
      </c>
      <c r="B17" s="21" t="s">
        <v>97</v>
      </c>
      <c r="C17" s="21" t="s">
        <v>34</v>
      </c>
      <c r="D17" s="64" t="s">
        <v>98</v>
      </c>
      <c r="E17" s="21" t="s">
        <v>99</v>
      </c>
      <c r="F17" s="21" t="s">
        <v>55</v>
      </c>
      <c r="G17" s="22">
        <v>528.93</v>
      </c>
      <c r="H17" s="27" t="s">
        <v>100</v>
      </c>
      <c r="I17" s="19">
        <v>0</v>
      </c>
      <c r="J17" s="22">
        <v>528.93</v>
      </c>
      <c r="K17" s="64" t="s">
        <v>101</v>
      </c>
      <c r="L17" s="21" t="s">
        <v>102</v>
      </c>
      <c r="M17" s="20" t="s">
        <v>103</v>
      </c>
      <c r="N17" s="16" t="s">
        <v>41</v>
      </c>
      <c r="O17" s="20" t="s">
        <v>104</v>
      </c>
      <c r="P17" s="16" t="s">
        <v>59</v>
      </c>
      <c r="Q17" s="16"/>
    </row>
    <row r="18" s="4" customFormat="1" ht="60" customHeight="1" spans="1:17">
      <c r="A18" s="18">
        <v>12</v>
      </c>
      <c r="B18" s="20" t="s">
        <v>105</v>
      </c>
      <c r="C18" s="20" t="s">
        <v>106</v>
      </c>
      <c r="D18" s="20" t="s">
        <v>107</v>
      </c>
      <c r="E18" s="20" t="s">
        <v>108</v>
      </c>
      <c r="F18" s="20" t="s">
        <v>64</v>
      </c>
      <c r="G18" s="19">
        <v>3600</v>
      </c>
      <c r="H18" s="20" t="s">
        <v>109</v>
      </c>
      <c r="I18" s="19">
        <v>0</v>
      </c>
      <c r="J18" s="19">
        <v>3600</v>
      </c>
      <c r="K18" s="74" t="s">
        <v>107</v>
      </c>
      <c r="L18" s="37" t="s">
        <v>27</v>
      </c>
      <c r="M18" s="16" t="s">
        <v>28</v>
      </c>
      <c r="N18" s="20" t="s">
        <v>110</v>
      </c>
      <c r="O18" s="20" t="s">
        <v>111</v>
      </c>
      <c r="P18" s="20" t="s">
        <v>31</v>
      </c>
      <c r="Q18" s="20" t="s">
        <v>68</v>
      </c>
    </row>
    <row r="19" s="3" customFormat="1" ht="48" customHeight="1" spans="1:252">
      <c r="A19" s="18">
        <v>13</v>
      </c>
      <c r="B19" s="21" t="s">
        <v>112</v>
      </c>
      <c r="C19" s="21" t="s">
        <v>34</v>
      </c>
      <c r="D19" s="21" t="s">
        <v>113</v>
      </c>
      <c r="E19" s="21" t="s">
        <v>114</v>
      </c>
      <c r="F19" s="21" t="s">
        <v>55</v>
      </c>
      <c r="G19" s="22">
        <v>2800</v>
      </c>
      <c r="H19" s="21" t="s">
        <v>115</v>
      </c>
      <c r="I19" s="19">
        <v>0</v>
      </c>
      <c r="J19" s="22">
        <v>2800</v>
      </c>
      <c r="K19" s="23" t="s">
        <v>101</v>
      </c>
      <c r="L19" s="16" t="s">
        <v>116</v>
      </c>
      <c r="M19" s="20" t="s">
        <v>103</v>
      </c>
      <c r="N19" s="16" t="s">
        <v>41</v>
      </c>
      <c r="O19" s="20" t="s">
        <v>104</v>
      </c>
      <c r="P19" s="16" t="s">
        <v>59</v>
      </c>
      <c r="Q19" s="47" t="s">
        <v>32</v>
      </c>
      <c r="AB19" s="52"/>
      <c r="AC19" s="53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="3" customFormat="1" ht="60" customHeight="1" spans="1:252">
      <c r="A20" s="18">
        <v>14</v>
      </c>
      <c r="B20" s="21" t="s">
        <v>117</v>
      </c>
      <c r="C20" s="21" t="s">
        <v>34</v>
      </c>
      <c r="D20" s="21" t="s">
        <v>118</v>
      </c>
      <c r="E20" s="16" t="s">
        <v>119</v>
      </c>
      <c r="F20" s="16" t="s">
        <v>120</v>
      </c>
      <c r="G20" s="22">
        <v>13677</v>
      </c>
      <c r="H20" s="21" t="s">
        <v>115</v>
      </c>
      <c r="I20" s="19">
        <v>0</v>
      </c>
      <c r="J20" s="22">
        <v>10000</v>
      </c>
      <c r="K20" s="64" t="s">
        <v>118</v>
      </c>
      <c r="L20" s="16" t="s">
        <v>116</v>
      </c>
      <c r="M20" s="16" t="s">
        <v>40</v>
      </c>
      <c r="N20" s="16" t="s">
        <v>41</v>
      </c>
      <c r="O20" s="20" t="s">
        <v>42</v>
      </c>
      <c r="P20" s="20" t="s">
        <v>31</v>
      </c>
      <c r="Q20" s="48" t="s">
        <v>32</v>
      </c>
      <c r="AB20" s="52"/>
      <c r="AC20" s="53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="3" customFormat="1" ht="51" customHeight="1" spans="1:252">
      <c r="A21" s="18">
        <v>15</v>
      </c>
      <c r="B21" s="20" t="s">
        <v>121</v>
      </c>
      <c r="C21" s="20" t="s">
        <v>34</v>
      </c>
      <c r="D21" s="20" t="s">
        <v>122</v>
      </c>
      <c r="E21" s="20" t="s">
        <v>37</v>
      </c>
      <c r="F21" s="17">
        <v>43160</v>
      </c>
      <c r="G21" s="19">
        <v>304</v>
      </c>
      <c r="H21" s="20" t="s">
        <v>123</v>
      </c>
      <c r="I21" s="19">
        <v>0</v>
      </c>
      <c r="J21" s="19">
        <v>304</v>
      </c>
      <c r="K21" s="74" t="s">
        <v>124</v>
      </c>
      <c r="L21" s="16" t="s">
        <v>102</v>
      </c>
      <c r="M21" s="20" t="s">
        <v>103</v>
      </c>
      <c r="N21" s="16" t="s">
        <v>41</v>
      </c>
      <c r="O21" s="20" t="s">
        <v>104</v>
      </c>
      <c r="P21" s="16" t="s">
        <v>59</v>
      </c>
      <c r="Q21" s="49" t="s">
        <v>60</v>
      </c>
      <c r="AB21" s="52"/>
      <c r="AC21" s="53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="3" customFormat="1" ht="59.25" customHeight="1" spans="1:17">
      <c r="A22" s="18">
        <v>16</v>
      </c>
      <c r="B22" s="21" t="s">
        <v>125</v>
      </c>
      <c r="C22" s="27" t="s">
        <v>34</v>
      </c>
      <c r="D22" s="21" t="s">
        <v>126</v>
      </c>
      <c r="E22" s="28" t="s">
        <v>127</v>
      </c>
      <c r="F22" s="28">
        <v>43191</v>
      </c>
      <c r="G22" s="29">
        <v>775</v>
      </c>
      <c r="H22" s="28" t="s">
        <v>115</v>
      </c>
      <c r="I22" s="19">
        <v>0</v>
      </c>
      <c r="J22" s="29">
        <v>775</v>
      </c>
      <c r="K22" s="64" t="s">
        <v>128</v>
      </c>
      <c r="L22" s="16" t="s">
        <v>116</v>
      </c>
      <c r="M22" s="16" t="s">
        <v>40</v>
      </c>
      <c r="N22" s="16" t="s">
        <v>41</v>
      </c>
      <c r="O22" s="20" t="s">
        <v>42</v>
      </c>
      <c r="P22" s="20" t="s">
        <v>31</v>
      </c>
      <c r="Q22" s="28"/>
    </row>
    <row r="23" s="5" customFormat="1" ht="72" customHeight="1" spans="1:17">
      <c r="A23" s="18">
        <v>17</v>
      </c>
      <c r="B23" s="21" t="s">
        <v>129</v>
      </c>
      <c r="C23" s="27" t="s">
        <v>34</v>
      </c>
      <c r="D23" s="21" t="s">
        <v>130</v>
      </c>
      <c r="E23" s="28" t="s">
        <v>131</v>
      </c>
      <c r="F23" s="28">
        <v>43191</v>
      </c>
      <c r="G23" s="29">
        <v>630</v>
      </c>
      <c r="H23" s="28" t="s">
        <v>132</v>
      </c>
      <c r="I23" s="19">
        <v>0</v>
      </c>
      <c r="J23" s="29">
        <v>630</v>
      </c>
      <c r="K23" s="64" t="s">
        <v>130</v>
      </c>
      <c r="L23" s="16" t="s">
        <v>116</v>
      </c>
      <c r="M23" s="16" t="s">
        <v>40</v>
      </c>
      <c r="N23" s="16" t="s">
        <v>41</v>
      </c>
      <c r="O23" s="20" t="s">
        <v>42</v>
      </c>
      <c r="P23" s="20" t="s">
        <v>31</v>
      </c>
      <c r="Q23" s="16"/>
    </row>
    <row r="24" s="5" customFormat="1" ht="69" customHeight="1" spans="1:17">
      <c r="A24" s="18">
        <v>18</v>
      </c>
      <c r="B24" s="30" t="s">
        <v>133</v>
      </c>
      <c r="C24" s="31" t="s">
        <v>22</v>
      </c>
      <c r="D24" s="30" t="s">
        <v>134</v>
      </c>
      <c r="E24" s="31" t="s">
        <v>135</v>
      </c>
      <c r="F24" s="32">
        <v>43191</v>
      </c>
      <c r="G24" s="19">
        <v>2140.13</v>
      </c>
      <c r="H24" s="28" t="s">
        <v>132</v>
      </c>
      <c r="I24" s="31">
        <f>1831-344</f>
        <v>1487</v>
      </c>
      <c r="J24" s="31">
        <f>G24-I24</f>
        <v>653.13</v>
      </c>
      <c r="K24" s="76" t="s">
        <v>136</v>
      </c>
      <c r="L24" s="16" t="s">
        <v>116</v>
      </c>
      <c r="M24" s="16" t="s">
        <v>40</v>
      </c>
      <c r="N24" s="16" t="s">
        <v>41</v>
      </c>
      <c r="O24" s="20" t="s">
        <v>42</v>
      </c>
      <c r="P24" s="20" t="s">
        <v>31</v>
      </c>
      <c r="Q24" s="16"/>
    </row>
    <row r="25" s="5" customFormat="1" ht="27" customHeight="1" spans="1:17">
      <c r="A25" s="65" t="s">
        <v>137</v>
      </c>
      <c r="B25" s="65"/>
      <c r="C25" s="65"/>
      <c r="D25" s="65"/>
      <c r="E25" s="21"/>
      <c r="F25" s="21"/>
      <c r="G25" s="22"/>
      <c r="H25" s="21"/>
      <c r="I25" s="19" t="s">
        <v>20</v>
      </c>
      <c r="J25" s="22"/>
      <c r="K25" s="21"/>
      <c r="L25" s="21"/>
      <c r="M25" s="21"/>
      <c r="N25" s="21"/>
      <c r="O25" s="21"/>
      <c r="P25" s="21"/>
      <c r="Q25" s="21"/>
    </row>
    <row r="26" s="5" customFormat="1" ht="61.5" customHeight="1" spans="1:252">
      <c r="A26" s="18">
        <v>19</v>
      </c>
      <c r="B26" s="20" t="s">
        <v>138</v>
      </c>
      <c r="C26" s="20" t="s">
        <v>34</v>
      </c>
      <c r="D26" s="20" t="s">
        <v>139</v>
      </c>
      <c r="E26" s="20" t="s">
        <v>140</v>
      </c>
      <c r="F26" s="16" t="s">
        <v>64</v>
      </c>
      <c r="G26" s="19">
        <v>3200</v>
      </c>
      <c r="H26" s="20" t="s">
        <v>141</v>
      </c>
      <c r="I26" s="19">
        <v>0</v>
      </c>
      <c r="J26" s="19">
        <v>3200</v>
      </c>
      <c r="K26" s="74" t="s">
        <v>142</v>
      </c>
      <c r="L26" s="37" t="s">
        <v>27</v>
      </c>
      <c r="M26" s="16" t="s">
        <v>143</v>
      </c>
      <c r="N26" s="20" t="s">
        <v>110</v>
      </c>
      <c r="O26" s="20" t="s">
        <v>111</v>
      </c>
      <c r="P26" s="20" t="s">
        <v>31</v>
      </c>
      <c r="Q26" s="21" t="s">
        <v>68</v>
      </c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s="3" customFormat="1" ht="28.5" customHeight="1" spans="1:17">
      <c r="A27" s="65" t="s">
        <v>144</v>
      </c>
      <c r="B27" s="65"/>
      <c r="C27" s="65"/>
      <c r="D27" s="65"/>
      <c r="E27" s="21"/>
      <c r="F27" s="21"/>
      <c r="G27" s="22"/>
      <c r="H27" s="21"/>
      <c r="I27" s="19"/>
      <c r="J27" s="22"/>
      <c r="K27" s="21"/>
      <c r="L27" s="21"/>
      <c r="M27" s="21"/>
      <c r="N27" s="21"/>
      <c r="O27" s="21"/>
      <c r="P27" s="21"/>
      <c r="Q27" s="21"/>
    </row>
    <row r="28" s="3" customFormat="1" ht="51.75" customHeight="1" spans="1:17">
      <c r="A28" s="18">
        <v>20</v>
      </c>
      <c r="B28" s="20" t="s">
        <v>145</v>
      </c>
      <c r="C28" s="20" t="s">
        <v>34</v>
      </c>
      <c r="D28" s="20" t="s">
        <v>146</v>
      </c>
      <c r="E28" s="20" t="s">
        <v>54</v>
      </c>
      <c r="F28" s="16" t="s">
        <v>55</v>
      </c>
      <c r="G28" s="19">
        <v>4500</v>
      </c>
      <c r="H28" s="20" t="s">
        <v>147</v>
      </c>
      <c r="I28" s="19">
        <v>0</v>
      </c>
      <c r="J28" s="19">
        <v>4500</v>
      </c>
      <c r="K28" s="74" t="s">
        <v>148</v>
      </c>
      <c r="L28" s="20" t="s">
        <v>149</v>
      </c>
      <c r="M28" s="16" t="s">
        <v>150</v>
      </c>
      <c r="N28" s="20" t="s">
        <v>110</v>
      </c>
      <c r="O28" s="20" t="s">
        <v>151</v>
      </c>
      <c r="P28" s="16" t="s">
        <v>59</v>
      </c>
      <c r="Q28" s="49" t="s">
        <v>32</v>
      </c>
    </row>
    <row r="29" s="3" customFormat="1" ht="63.75" customHeight="1" spans="1:17">
      <c r="A29" s="18">
        <v>21</v>
      </c>
      <c r="B29" s="20" t="s">
        <v>152</v>
      </c>
      <c r="C29" s="20" t="s">
        <v>34</v>
      </c>
      <c r="D29" s="20" t="s">
        <v>153</v>
      </c>
      <c r="E29" s="20" t="s">
        <v>37</v>
      </c>
      <c r="F29" s="17">
        <v>43160</v>
      </c>
      <c r="G29" s="19">
        <v>1800</v>
      </c>
      <c r="H29" s="20" t="s">
        <v>123</v>
      </c>
      <c r="I29" s="19">
        <v>0</v>
      </c>
      <c r="J29" s="19">
        <v>1800</v>
      </c>
      <c r="K29" s="74" t="s">
        <v>124</v>
      </c>
      <c r="L29" s="16" t="s">
        <v>102</v>
      </c>
      <c r="M29" s="20" t="s">
        <v>103</v>
      </c>
      <c r="N29" s="16" t="s">
        <v>41</v>
      </c>
      <c r="O29" s="20" t="s">
        <v>104</v>
      </c>
      <c r="P29" s="16" t="s">
        <v>59</v>
      </c>
      <c r="Q29" s="49" t="s">
        <v>32</v>
      </c>
    </row>
    <row r="30" s="3" customFormat="1" ht="73.5" customHeight="1" spans="1:17">
      <c r="A30" s="18">
        <v>22</v>
      </c>
      <c r="B30" s="20" t="s">
        <v>154</v>
      </c>
      <c r="C30" s="20" t="s">
        <v>155</v>
      </c>
      <c r="D30" s="20" t="s">
        <v>156</v>
      </c>
      <c r="E30" s="20" t="s">
        <v>95</v>
      </c>
      <c r="F30" s="16" t="s">
        <v>64</v>
      </c>
      <c r="G30" s="19">
        <v>600</v>
      </c>
      <c r="H30" s="20" t="s">
        <v>157</v>
      </c>
      <c r="I30" s="19">
        <v>0</v>
      </c>
      <c r="J30" s="19">
        <v>600</v>
      </c>
      <c r="K30" s="74" t="s">
        <v>156</v>
      </c>
      <c r="L30" s="37" t="s">
        <v>27</v>
      </c>
      <c r="M30" s="16" t="s">
        <v>150</v>
      </c>
      <c r="N30" s="20" t="s">
        <v>110</v>
      </c>
      <c r="O30" s="20" t="s">
        <v>111</v>
      </c>
      <c r="P30" s="16" t="s">
        <v>59</v>
      </c>
      <c r="Q30" s="20" t="s">
        <v>68</v>
      </c>
    </row>
    <row r="31" s="6" customFormat="1" ht="115.5" customHeight="1" spans="1:257">
      <c r="A31" s="18">
        <v>23</v>
      </c>
      <c r="B31" s="20" t="s">
        <v>158</v>
      </c>
      <c r="C31" s="20" t="s">
        <v>34</v>
      </c>
      <c r="D31" s="20" t="s">
        <v>159</v>
      </c>
      <c r="E31" s="20" t="s">
        <v>37</v>
      </c>
      <c r="F31" s="17">
        <v>43160</v>
      </c>
      <c r="G31" s="19">
        <v>3800</v>
      </c>
      <c r="H31" s="20" t="s">
        <v>160</v>
      </c>
      <c r="I31" s="19">
        <v>0</v>
      </c>
      <c r="J31" s="19">
        <v>3800</v>
      </c>
      <c r="K31" s="74" t="s">
        <v>159</v>
      </c>
      <c r="L31" s="20" t="s">
        <v>149</v>
      </c>
      <c r="M31" s="16" t="s">
        <v>161</v>
      </c>
      <c r="N31" s="20" t="s">
        <v>110</v>
      </c>
      <c r="O31" s="20" t="s">
        <v>111</v>
      </c>
      <c r="P31" s="16" t="s">
        <v>59</v>
      </c>
      <c r="Q31" s="20" t="s">
        <v>68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</row>
    <row r="32" s="6" customFormat="1" ht="72" customHeight="1" spans="1:257">
      <c r="A32" s="18">
        <v>24</v>
      </c>
      <c r="B32" s="20" t="s">
        <v>162</v>
      </c>
      <c r="C32" s="20" t="s">
        <v>34</v>
      </c>
      <c r="D32" s="20" t="s">
        <v>163</v>
      </c>
      <c r="E32" s="20" t="s">
        <v>37</v>
      </c>
      <c r="F32" s="17">
        <v>43162</v>
      </c>
      <c r="G32" s="19">
        <v>1180</v>
      </c>
      <c r="H32" s="20" t="s">
        <v>164</v>
      </c>
      <c r="I32" s="19">
        <v>0</v>
      </c>
      <c r="J32" s="19">
        <v>1180</v>
      </c>
      <c r="K32" s="74" t="s">
        <v>124</v>
      </c>
      <c r="L32" s="16" t="s">
        <v>102</v>
      </c>
      <c r="M32" s="20" t="s">
        <v>103</v>
      </c>
      <c r="N32" s="16" t="s">
        <v>41</v>
      </c>
      <c r="O32" s="20" t="s">
        <v>104</v>
      </c>
      <c r="P32" s="16" t="s">
        <v>59</v>
      </c>
      <c r="Q32" s="49" t="s">
        <v>60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</row>
    <row r="33" s="5" customFormat="1" ht="71.25" customHeight="1" spans="1:17">
      <c r="A33" s="18">
        <v>25</v>
      </c>
      <c r="B33" s="20" t="s">
        <v>165</v>
      </c>
      <c r="C33" s="20" t="s">
        <v>34</v>
      </c>
      <c r="D33" s="20" t="s">
        <v>166</v>
      </c>
      <c r="E33" s="20" t="s">
        <v>37</v>
      </c>
      <c r="F33" s="17">
        <v>43101</v>
      </c>
      <c r="G33" s="19">
        <v>1299</v>
      </c>
      <c r="H33" s="20" t="s">
        <v>164</v>
      </c>
      <c r="I33" s="19">
        <v>0</v>
      </c>
      <c r="J33" s="19">
        <v>1299</v>
      </c>
      <c r="K33" s="74" t="s">
        <v>124</v>
      </c>
      <c r="L33" s="16" t="s">
        <v>102</v>
      </c>
      <c r="M33" s="20" t="s">
        <v>103</v>
      </c>
      <c r="N33" s="16" t="s">
        <v>41</v>
      </c>
      <c r="O33" s="20" t="s">
        <v>104</v>
      </c>
      <c r="P33" s="16" t="s">
        <v>59</v>
      </c>
      <c r="Q33" s="49" t="s">
        <v>60</v>
      </c>
    </row>
    <row r="34" s="5" customFormat="1" ht="75.75" customHeight="1" spans="1:17">
      <c r="A34" s="18">
        <v>26</v>
      </c>
      <c r="B34" s="20" t="s">
        <v>167</v>
      </c>
      <c r="C34" s="20" t="s">
        <v>34</v>
      </c>
      <c r="D34" s="20" t="s">
        <v>168</v>
      </c>
      <c r="E34" s="20" t="s">
        <v>37</v>
      </c>
      <c r="F34" s="17">
        <v>43161</v>
      </c>
      <c r="G34" s="19">
        <v>900</v>
      </c>
      <c r="H34" s="20" t="s">
        <v>164</v>
      </c>
      <c r="I34" s="19">
        <v>0</v>
      </c>
      <c r="J34" s="19">
        <v>900</v>
      </c>
      <c r="K34" s="74" t="s">
        <v>124</v>
      </c>
      <c r="L34" s="16" t="s">
        <v>102</v>
      </c>
      <c r="M34" s="20" t="s">
        <v>103</v>
      </c>
      <c r="N34" s="16" t="s">
        <v>41</v>
      </c>
      <c r="O34" s="20" t="s">
        <v>104</v>
      </c>
      <c r="P34" s="16" t="s">
        <v>59</v>
      </c>
      <c r="Q34" s="20" t="s">
        <v>20</v>
      </c>
    </row>
    <row r="35" s="3" customFormat="1" ht="66" customHeight="1" spans="1:17">
      <c r="A35" s="18">
        <v>27</v>
      </c>
      <c r="B35" s="16" t="s">
        <v>169</v>
      </c>
      <c r="C35" s="16" t="s">
        <v>34</v>
      </c>
      <c r="D35" s="16" t="s">
        <v>170</v>
      </c>
      <c r="E35" s="16" t="s">
        <v>171</v>
      </c>
      <c r="F35" s="16" t="s">
        <v>172</v>
      </c>
      <c r="G35" s="19">
        <v>574</v>
      </c>
      <c r="H35" s="16" t="s">
        <v>173</v>
      </c>
      <c r="I35" s="19">
        <v>0</v>
      </c>
      <c r="J35" s="19">
        <v>574</v>
      </c>
      <c r="K35" s="23" t="s">
        <v>170</v>
      </c>
      <c r="L35" s="16" t="s">
        <v>57</v>
      </c>
      <c r="M35" s="16" t="s">
        <v>40</v>
      </c>
      <c r="N35" s="16" t="s">
        <v>41</v>
      </c>
      <c r="O35" s="16" t="s">
        <v>75</v>
      </c>
      <c r="P35" s="16" t="s">
        <v>59</v>
      </c>
      <c r="Q35" s="16"/>
    </row>
    <row r="36" ht="29.25" customHeight="1" spans="1:17">
      <c r="A36" s="62" t="s">
        <v>174</v>
      </c>
      <c r="B36" s="62"/>
      <c r="C36" s="62"/>
      <c r="D36" s="62"/>
      <c r="E36" s="14"/>
      <c r="F36" s="14"/>
      <c r="G36" s="66">
        <f>SUM(G37:G38)</f>
        <v>19060</v>
      </c>
      <c r="H36" s="66" t="s">
        <v>20</v>
      </c>
      <c r="I36" s="66">
        <f>SUM(I37:I38)</f>
        <v>7300</v>
      </c>
      <c r="J36" s="66">
        <f>SUM(J37:J38)</f>
        <v>12200</v>
      </c>
      <c r="K36" s="14"/>
      <c r="L36" s="14"/>
      <c r="M36" s="14"/>
      <c r="N36" s="14"/>
      <c r="O36" s="14"/>
      <c r="P36" s="14"/>
      <c r="Q36" s="78"/>
    </row>
    <row r="37" ht="99" customHeight="1" spans="1:17">
      <c r="A37" s="18">
        <v>28</v>
      </c>
      <c r="B37" s="28" t="s">
        <v>175</v>
      </c>
      <c r="C37" s="27" t="s">
        <v>22</v>
      </c>
      <c r="D37" s="28" t="s">
        <v>176</v>
      </c>
      <c r="E37" s="28" t="s">
        <v>177</v>
      </c>
      <c r="F37" s="28">
        <v>43191</v>
      </c>
      <c r="G37" s="29">
        <v>4000</v>
      </c>
      <c r="H37" s="28" t="s">
        <v>178</v>
      </c>
      <c r="I37" s="29">
        <v>1300</v>
      </c>
      <c r="J37" s="29">
        <v>2700</v>
      </c>
      <c r="K37" s="77" t="s">
        <v>179</v>
      </c>
      <c r="L37" s="16" t="s">
        <v>57</v>
      </c>
      <c r="M37" s="16" t="s">
        <v>40</v>
      </c>
      <c r="N37" s="16" t="s">
        <v>41</v>
      </c>
      <c r="O37" s="16" t="s">
        <v>58</v>
      </c>
      <c r="P37" s="16" t="s">
        <v>31</v>
      </c>
      <c r="Q37" s="28"/>
    </row>
    <row r="38" ht="69" customHeight="1" spans="1:17">
      <c r="A38" s="20">
        <v>29</v>
      </c>
      <c r="B38" s="20" t="s">
        <v>180</v>
      </c>
      <c r="C38" s="20" t="s">
        <v>22</v>
      </c>
      <c r="D38" s="20" t="s">
        <v>181</v>
      </c>
      <c r="E38" s="20" t="s">
        <v>182</v>
      </c>
      <c r="F38" s="17">
        <v>43160</v>
      </c>
      <c r="G38" s="19">
        <v>15060</v>
      </c>
      <c r="H38" s="20" t="s">
        <v>183</v>
      </c>
      <c r="I38" s="19">
        <v>6000</v>
      </c>
      <c r="J38" s="19">
        <v>9500</v>
      </c>
      <c r="K38" s="74" t="s">
        <v>184</v>
      </c>
      <c r="L38" s="20" t="s">
        <v>185</v>
      </c>
      <c r="M38" s="16" t="s">
        <v>143</v>
      </c>
      <c r="N38" s="20" t="s">
        <v>110</v>
      </c>
      <c r="O38" s="20" t="s">
        <v>111</v>
      </c>
      <c r="P38" s="16" t="s">
        <v>31</v>
      </c>
      <c r="Q38" s="47" t="s">
        <v>60</v>
      </c>
    </row>
    <row r="39" s="4" customFormat="1" ht="27" customHeight="1" spans="1:17">
      <c r="A39" s="67" t="s">
        <v>186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>
      <c r="A40" s="4"/>
      <c r="B40" s="4"/>
      <c r="C40" s="4"/>
      <c r="D40" s="4"/>
      <c r="E40" s="4"/>
      <c r="F40" s="4"/>
      <c r="G40" s="68"/>
      <c r="H40" s="4"/>
      <c r="I40" s="68"/>
      <c r="J40" s="68"/>
      <c r="K40" s="4"/>
      <c r="L40" s="4"/>
      <c r="M40" s="4"/>
      <c r="N40" s="4"/>
      <c r="O40" s="4"/>
      <c r="P40" s="4"/>
      <c r="Q40" s="4"/>
    </row>
    <row r="41" spans="1:17">
      <c r="A41" s="69"/>
      <c r="B41" s="70"/>
      <c r="C41" s="70"/>
      <c r="D41" s="71"/>
      <c r="E41" s="70"/>
      <c r="F41" s="70"/>
      <c r="G41" s="72"/>
      <c r="H41" s="70"/>
      <c r="I41" s="72"/>
      <c r="J41" s="72"/>
      <c r="K41" s="70"/>
      <c r="L41" s="70"/>
      <c r="M41" s="71"/>
      <c r="N41" s="70"/>
      <c r="O41" s="70"/>
      <c r="P41" s="70"/>
      <c r="Q41" s="70"/>
    </row>
    <row r="42" spans="1:17">
      <c r="A42" s="69"/>
      <c r="B42" s="70"/>
      <c r="C42" s="70"/>
      <c r="D42" s="71"/>
      <c r="E42" s="70"/>
      <c r="F42" s="70"/>
      <c r="G42" s="72"/>
      <c r="H42" s="70"/>
      <c r="I42" s="72"/>
      <c r="J42" s="72"/>
      <c r="K42" s="70"/>
      <c r="L42" s="70"/>
      <c r="M42" s="71"/>
      <c r="N42" s="70"/>
      <c r="O42" s="70"/>
      <c r="P42" s="70"/>
      <c r="Q42" s="70"/>
    </row>
    <row r="43" spans="1:17">
      <c r="A43" s="69"/>
      <c r="B43" s="70"/>
      <c r="C43" s="70"/>
      <c r="D43" s="71"/>
      <c r="E43" s="70"/>
      <c r="F43" s="70"/>
      <c r="G43" s="72"/>
      <c r="H43" s="70"/>
      <c r="I43" s="72"/>
      <c r="J43" s="72"/>
      <c r="K43" s="70"/>
      <c r="L43" s="70"/>
      <c r="M43" s="71"/>
      <c r="N43" s="70"/>
      <c r="O43" s="70"/>
      <c r="P43" s="70"/>
      <c r="Q43" s="70"/>
    </row>
    <row r="44" spans="1:17">
      <c r="A44" s="69"/>
      <c r="B44" s="70"/>
      <c r="C44" s="70"/>
      <c r="D44" s="71"/>
      <c r="E44" s="70"/>
      <c r="F44" s="70"/>
      <c r="G44" s="72"/>
      <c r="H44" s="70"/>
      <c r="I44" s="72"/>
      <c r="J44" s="72"/>
      <c r="K44" s="70"/>
      <c r="L44" s="70"/>
      <c r="M44" s="71"/>
      <c r="N44" s="70"/>
      <c r="O44" s="70"/>
      <c r="P44" s="70"/>
      <c r="Q44" s="70"/>
    </row>
    <row r="45" spans="1:17">
      <c r="A45" s="69"/>
      <c r="B45" s="70"/>
      <c r="C45" s="70"/>
      <c r="D45" s="71"/>
      <c r="E45" s="70"/>
      <c r="F45" s="70"/>
      <c r="G45" s="72"/>
      <c r="H45" s="70"/>
      <c r="I45" s="72"/>
      <c r="J45" s="72"/>
      <c r="K45" s="70"/>
      <c r="L45" s="70"/>
      <c r="M45" s="71"/>
      <c r="N45" s="70"/>
      <c r="O45" s="70"/>
      <c r="P45" s="70"/>
      <c r="Q45" s="70"/>
    </row>
    <row r="46" spans="1:17">
      <c r="A46" s="3"/>
      <c r="Q46" s="3"/>
    </row>
  </sheetData>
  <mergeCells count="10">
    <mergeCell ref="A1:Q1"/>
    <mergeCell ref="M2:Q2"/>
    <mergeCell ref="A4:D4"/>
    <mergeCell ref="A7:D7"/>
    <mergeCell ref="A9:D9"/>
    <mergeCell ref="A25:D25"/>
    <mergeCell ref="A27:D27"/>
    <mergeCell ref="A36:D36"/>
    <mergeCell ref="A39:Q39"/>
    <mergeCell ref="A46:Q46"/>
  </mergeCells>
  <printOptions horizontalCentered="1"/>
  <pageMargins left="0.313194444444444" right="0.313194444444444" top="0.511111111111111" bottom="0.589583333333333" header="0.313194444444444" footer="0.392361111111111"/>
  <pageSetup paperSize="9" scale="99" orientation="landscape"/>
  <headerFooter>
    <oddFooter>&amp;C&amp;"宋体,常规"&amp;12第 &amp;"宋体,常规"&amp;12&amp;P&amp;"宋体,常规"&amp;12 页</oddFooter>
  </headerFooter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6"/>
  <sheetViews>
    <sheetView topLeftCell="B1" workbookViewId="0">
      <selection activeCell="K5" sqref="K5"/>
    </sheetView>
  </sheetViews>
  <sheetFormatPr defaultColWidth="9" defaultRowHeight="13.5"/>
  <cols>
    <col min="1" max="1" width="3.75" style="7" customWidth="1"/>
    <col min="2" max="2" width="7.875" style="7" customWidth="1"/>
    <col min="3" max="3" width="4.625" style="7" customWidth="1"/>
    <col min="4" max="4" width="5.375" style="7" customWidth="1"/>
    <col min="5" max="5" width="24.625" style="7" customWidth="1"/>
    <col min="6" max="6" width="6.5" style="7" customWidth="1"/>
    <col min="7" max="7" width="8.375" style="7" customWidth="1"/>
    <col min="8" max="8" width="7.25" style="7" customWidth="1"/>
    <col min="9" max="9" width="6.125" style="7" customWidth="1"/>
    <col min="10" max="10" width="7.875" style="7" customWidth="1"/>
    <col min="11" max="11" width="8.25" style="7" customWidth="1"/>
    <col min="12" max="12" width="5" style="7" customWidth="1"/>
    <col min="13" max="13" width="4.125" style="7" customWidth="1"/>
    <col min="14" max="14" width="4.75" style="7" customWidth="1"/>
    <col min="15" max="15" width="5.375" style="7" customWidth="1"/>
    <col min="16" max="16" width="4.375" style="7" customWidth="1"/>
    <col min="17" max="17" width="6.375" style="7" customWidth="1"/>
    <col min="18" max="18" width="5.75" style="7" customWidth="1"/>
    <col min="19" max="19" width="5.5" style="7" customWidth="1"/>
    <col min="20" max="20" width="7.25" style="7" customWidth="1"/>
    <col min="21" max="21" width="8.75" style="7" customWidth="1"/>
    <col min="22" max="23" width="7.625" style="7" customWidth="1"/>
    <col min="24" max="24" width="6" style="7" customWidth="1"/>
    <col min="25" max="25" width="4.75" style="7" customWidth="1"/>
    <col min="26" max="16384" width="9" style="7"/>
  </cols>
  <sheetData>
    <row r="1" s="1" customFormat="1" ht="34.5" customHeight="1" spans="1:25">
      <c r="A1" s="8" t="s">
        <v>187</v>
      </c>
      <c r="B1" s="8"/>
      <c r="C1" s="8"/>
      <c r="D1" s="8"/>
      <c r="E1" s="8"/>
      <c r="F1" s="8"/>
      <c r="G1" s="8"/>
      <c r="H1" s="8"/>
      <c r="I1" s="8"/>
      <c r="J1" s="8"/>
      <c r="K1" s="33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="1" customFormat="1" ht="18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3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="2" customFormat="1" ht="30" customHeight="1" spans="1:25">
      <c r="A3" s="10" t="s">
        <v>2</v>
      </c>
      <c r="B3" s="11" t="s">
        <v>3</v>
      </c>
      <c r="C3" s="11" t="s">
        <v>4</v>
      </c>
      <c r="D3" s="11" t="s">
        <v>188</v>
      </c>
      <c r="E3" s="11" t="s">
        <v>5</v>
      </c>
      <c r="F3" s="11" t="s">
        <v>189</v>
      </c>
      <c r="G3" s="11" t="s">
        <v>190</v>
      </c>
      <c r="H3" s="12" t="s">
        <v>8</v>
      </c>
      <c r="I3" s="11" t="s">
        <v>191</v>
      </c>
      <c r="J3" s="11" t="s">
        <v>10</v>
      </c>
      <c r="K3" s="12" t="s">
        <v>192</v>
      </c>
      <c r="L3" s="11" t="s">
        <v>193</v>
      </c>
      <c r="M3" s="11"/>
      <c r="N3" s="11"/>
      <c r="O3" s="11"/>
      <c r="P3" s="11"/>
      <c r="Q3" s="12" t="s">
        <v>191</v>
      </c>
      <c r="R3" s="11"/>
      <c r="S3" s="11"/>
      <c r="T3" s="11"/>
      <c r="U3" s="11" t="s">
        <v>12</v>
      </c>
      <c r="V3" s="11" t="s">
        <v>13</v>
      </c>
      <c r="W3" s="40" t="s">
        <v>194</v>
      </c>
      <c r="X3" s="11" t="s">
        <v>195</v>
      </c>
      <c r="Y3" s="11" t="s">
        <v>18</v>
      </c>
    </row>
    <row r="4" s="3" customFormat="1" ht="50.1" customHeight="1" spans="1:25">
      <c r="A4" s="10"/>
      <c r="B4" s="11"/>
      <c r="C4" s="11"/>
      <c r="D4" s="11"/>
      <c r="E4" s="11"/>
      <c r="F4" s="11"/>
      <c r="G4" s="11"/>
      <c r="H4" s="12"/>
      <c r="I4" s="11"/>
      <c r="J4" s="11"/>
      <c r="K4" s="12"/>
      <c r="L4" s="35" t="s">
        <v>196</v>
      </c>
      <c r="M4" s="35" t="s">
        <v>197</v>
      </c>
      <c r="N4" s="35" t="s">
        <v>198</v>
      </c>
      <c r="O4" s="35" t="s">
        <v>199</v>
      </c>
      <c r="P4" s="35" t="s">
        <v>200</v>
      </c>
      <c r="Q4" s="15" t="s">
        <v>201</v>
      </c>
      <c r="R4" s="35" t="s">
        <v>202</v>
      </c>
      <c r="S4" s="35" t="s">
        <v>203</v>
      </c>
      <c r="T4" s="35" t="s">
        <v>204</v>
      </c>
      <c r="U4" s="11"/>
      <c r="V4" s="11"/>
      <c r="W4" s="40"/>
      <c r="X4" s="11"/>
      <c r="Y4" s="11"/>
    </row>
    <row r="5" s="3" customFormat="1" ht="33.95" customHeight="1" spans="1:25">
      <c r="A5" s="13" t="s">
        <v>205</v>
      </c>
      <c r="B5" s="13"/>
      <c r="C5" s="13"/>
      <c r="D5" s="13"/>
      <c r="E5" s="13"/>
      <c r="F5" s="14"/>
      <c r="G5" s="14"/>
      <c r="H5" s="15">
        <f>SUM(H6+H16)</f>
        <v>52824.45</v>
      </c>
      <c r="I5" s="15"/>
      <c r="J5" s="15">
        <f>SUM(J6+J16)</f>
        <v>1487</v>
      </c>
      <c r="K5" s="15">
        <f>SUM(K6+K16)</f>
        <v>47660.45</v>
      </c>
      <c r="L5" s="35"/>
      <c r="M5" s="35"/>
      <c r="N5" s="35"/>
      <c r="O5" s="35"/>
      <c r="P5" s="35"/>
      <c r="Q5" s="15">
        <f>SUM(Q7:Q36)</f>
        <v>37089</v>
      </c>
      <c r="R5" s="15">
        <f>SUM(R7:R36)</f>
        <v>0</v>
      </c>
      <c r="S5" s="15">
        <f>SUM(S7:S36)</f>
        <v>2590</v>
      </c>
      <c r="T5" s="15">
        <f>SUM(T7:T36)</f>
        <v>7995</v>
      </c>
      <c r="U5" s="14"/>
      <c r="V5" s="14"/>
      <c r="W5" s="14"/>
      <c r="X5" s="14"/>
      <c r="Y5" s="14"/>
    </row>
    <row r="6" s="4" customFormat="1" ht="32.1" customHeight="1" spans="1:25">
      <c r="A6" s="13" t="s">
        <v>206</v>
      </c>
      <c r="B6" s="13"/>
      <c r="C6" s="13"/>
      <c r="D6" s="13"/>
      <c r="E6" s="13"/>
      <c r="F6" s="16"/>
      <c r="G6" s="17"/>
      <c r="H6" s="15">
        <f>SUM(H7:H15)</f>
        <v>11045.32</v>
      </c>
      <c r="I6" s="15" t="s">
        <v>20</v>
      </c>
      <c r="J6" s="15">
        <f>SUM(J7:J15)</f>
        <v>0</v>
      </c>
      <c r="K6" s="15">
        <f>SUM(K7:K15)</f>
        <v>11045.32</v>
      </c>
      <c r="L6" s="35"/>
      <c r="M6" s="35"/>
      <c r="N6" s="35"/>
      <c r="O6" s="35"/>
      <c r="P6" s="35"/>
      <c r="Q6" s="15"/>
      <c r="R6" s="35"/>
      <c r="S6" s="35"/>
      <c r="T6" s="35"/>
      <c r="U6" s="20"/>
      <c r="V6" s="16"/>
      <c r="W6" s="20"/>
      <c r="X6" s="20"/>
      <c r="Y6" s="45"/>
    </row>
    <row r="7" s="5" customFormat="1" ht="62.25" customHeight="1" spans="1:25">
      <c r="A7" s="18">
        <v>1</v>
      </c>
      <c r="B7" s="16" t="s">
        <v>83</v>
      </c>
      <c r="C7" s="16" t="s">
        <v>34</v>
      </c>
      <c r="D7" s="16" t="s">
        <v>207</v>
      </c>
      <c r="E7" s="16" t="s">
        <v>84</v>
      </c>
      <c r="F7" s="16" t="s">
        <v>85</v>
      </c>
      <c r="G7" s="16" t="s">
        <v>64</v>
      </c>
      <c r="H7" s="19">
        <v>1200</v>
      </c>
      <c r="I7" s="16" t="s">
        <v>86</v>
      </c>
      <c r="J7" s="20">
        <v>0</v>
      </c>
      <c r="K7" s="19">
        <v>1200</v>
      </c>
      <c r="L7" s="36" t="s">
        <v>208</v>
      </c>
      <c r="M7" s="36" t="s">
        <v>208</v>
      </c>
      <c r="N7" s="36" t="s">
        <v>208</v>
      </c>
      <c r="O7" s="36" t="s">
        <v>208</v>
      </c>
      <c r="P7" s="36" t="s">
        <v>208</v>
      </c>
      <c r="Q7" s="31">
        <v>1200</v>
      </c>
      <c r="R7" s="31">
        <v>0</v>
      </c>
      <c r="S7" s="31">
        <v>0</v>
      </c>
      <c r="T7" s="31">
        <v>0</v>
      </c>
      <c r="U7" s="16" t="s">
        <v>87</v>
      </c>
      <c r="V7" s="16" t="s">
        <v>57</v>
      </c>
      <c r="W7" s="16" t="s">
        <v>209</v>
      </c>
      <c r="X7" s="16" t="s">
        <v>210</v>
      </c>
      <c r="Y7" s="16"/>
    </row>
    <row r="8" s="5" customFormat="1" ht="72" customHeight="1" spans="1:25">
      <c r="A8" s="18">
        <v>2</v>
      </c>
      <c r="B8" s="16" t="s">
        <v>61</v>
      </c>
      <c r="C8" s="16" t="s">
        <v>34</v>
      </c>
      <c r="D8" s="16" t="s">
        <v>211</v>
      </c>
      <c r="E8" s="16" t="s">
        <v>62</v>
      </c>
      <c r="F8" s="16" t="s">
        <v>63</v>
      </c>
      <c r="G8" s="16" t="s">
        <v>64</v>
      </c>
      <c r="H8" s="19">
        <v>3377</v>
      </c>
      <c r="I8" s="16" t="s">
        <v>65</v>
      </c>
      <c r="J8" s="19">
        <v>0</v>
      </c>
      <c r="K8" s="19">
        <v>3377</v>
      </c>
      <c r="L8" s="19" t="s">
        <v>212</v>
      </c>
      <c r="M8" s="19" t="s">
        <v>212</v>
      </c>
      <c r="N8" s="19" t="s">
        <v>212</v>
      </c>
      <c r="O8" s="36" t="s">
        <v>208</v>
      </c>
      <c r="P8" s="19" t="s">
        <v>212</v>
      </c>
      <c r="Q8" s="31">
        <v>1200</v>
      </c>
      <c r="R8" s="31">
        <v>0</v>
      </c>
      <c r="S8" s="31">
        <v>0</v>
      </c>
      <c r="T8" s="31">
        <v>2171</v>
      </c>
      <c r="U8" s="16" t="s">
        <v>66</v>
      </c>
      <c r="V8" s="16" t="s">
        <v>57</v>
      </c>
      <c r="W8" s="16" t="s">
        <v>209</v>
      </c>
      <c r="X8" s="16" t="s">
        <v>210</v>
      </c>
      <c r="Y8" s="16" t="s">
        <v>68</v>
      </c>
    </row>
    <row r="9" s="5" customFormat="1" ht="113.1" customHeight="1" spans="1:25">
      <c r="A9" s="18">
        <v>3</v>
      </c>
      <c r="B9" s="16" t="s">
        <v>69</v>
      </c>
      <c r="C9" s="16" t="s">
        <v>34</v>
      </c>
      <c r="D9" s="16" t="s">
        <v>211</v>
      </c>
      <c r="E9" s="16" t="s">
        <v>213</v>
      </c>
      <c r="F9" s="16" t="s">
        <v>214</v>
      </c>
      <c r="G9" s="16" t="s">
        <v>64</v>
      </c>
      <c r="H9" s="19">
        <v>2000</v>
      </c>
      <c r="I9" s="16" t="s">
        <v>72</v>
      </c>
      <c r="J9" s="19">
        <v>0</v>
      </c>
      <c r="K9" s="19">
        <v>2000</v>
      </c>
      <c r="L9" s="19" t="s">
        <v>212</v>
      </c>
      <c r="M9" s="19" t="s">
        <v>212</v>
      </c>
      <c r="N9" s="19" t="s">
        <v>212</v>
      </c>
      <c r="O9" s="19" t="s">
        <v>212</v>
      </c>
      <c r="P9" s="19" t="s">
        <v>208</v>
      </c>
      <c r="Q9" s="31">
        <v>1000</v>
      </c>
      <c r="R9" s="31">
        <v>0</v>
      </c>
      <c r="S9" s="31">
        <v>0</v>
      </c>
      <c r="T9" s="31">
        <v>1000</v>
      </c>
      <c r="U9" s="16" t="s">
        <v>215</v>
      </c>
      <c r="V9" s="16" t="s">
        <v>74</v>
      </c>
      <c r="W9" s="16" t="s">
        <v>216</v>
      </c>
      <c r="X9" s="16" t="s">
        <v>210</v>
      </c>
      <c r="Y9" s="46" t="s">
        <v>60</v>
      </c>
    </row>
    <row r="10" s="5" customFormat="1" ht="112.5" customHeight="1" spans="1:25">
      <c r="A10" s="18">
        <v>4</v>
      </c>
      <c r="B10" s="16" t="s">
        <v>52</v>
      </c>
      <c r="C10" s="16" t="s">
        <v>34</v>
      </c>
      <c r="D10" s="16" t="s">
        <v>211</v>
      </c>
      <c r="E10" s="16" t="s">
        <v>53</v>
      </c>
      <c r="F10" s="16" t="s">
        <v>54</v>
      </c>
      <c r="G10" s="16" t="s">
        <v>55</v>
      </c>
      <c r="H10" s="19">
        <v>850</v>
      </c>
      <c r="I10" s="16" t="s">
        <v>56</v>
      </c>
      <c r="J10" s="16">
        <v>0</v>
      </c>
      <c r="K10" s="19">
        <v>850</v>
      </c>
      <c r="L10" s="36" t="s">
        <v>208</v>
      </c>
      <c r="M10" s="36" t="s">
        <v>208</v>
      </c>
      <c r="N10" s="36" t="s">
        <v>208</v>
      </c>
      <c r="O10" s="36" t="s">
        <v>208</v>
      </c>
      <c r="P10" s="36" t="s">
        <v>208</v>
      </c>
      <c r="Q10" s="31">
        <v>250</v>
      </c>
      <c r="R10" s="31">
        <v>0</v>
      </c>
      <c r="S10" s="31">
        <v>600</v>
      </c>
      <c r="T10" s="31">
        <v>0</v>
      </c>
      <c r="U10" s="16" t="s">
        <v>53</v>
      </c>
      <c r="V10" s="16" t="s">
        <v>57</v>
      </c>
      <c r="W10" s="16" t="s">
        <v>217</v>
      </c>
      <c r="X10" s="16" t="s">
        <v>210</v>
      </c>
      <c r="Y10" s="16"/>
    </row>
    <row r="11" s="5" customFormat="1" ht="54" customHeight="1" spans="1:25">
      <c r="A11" s="18">
        <v>5</v>
      </c>
      <c r="B11" s="16" t="s">
        <v>88</v>
      </c>
      <c r="C11" s="16" t="s">
        <v>34</v>
      </c>
      <c r="D11" s="16" t="s">
        <v>211</v>
      </c>
      <c r="E11" s="16" t="s">
        <v>89</v>
      </c>
      <c r="F11" s="16" t="s">
        <v>90</v>
      </c>
      <c r="G11" s="16" t="s">
        <v>91</v>
      </c>
      <c r="H11" s="19">
        <v>300</v>
      </c>
      <c r="I11" s="16" t="s">
        <v>92</v>
      </c>
      <c r="J11" s="20">
        <v>0</v>
      </c>
      <c r="K11" s="19">
        <v>300</v>
      </c>
      <c r="L11" s="19" t="s">
        <v>218</v>
      </c>
      <c r="M11" s="19" t="s">
        <v>218</v>
      </c>
      <c r="N11" s="19" t="s">
        <v>218</v>
      </c>
      <c r="O11" s="19" t="s">
        <v>218</v>
      </c>
      <c r="P11" s="19" t="s">
        <v>218</v>
      </c>
      <c r="Q11" s="31">
        <v>300</v>
      </c>
      <c r="R11" s="31">
        <v>0</v>
      </c>
      <c r="S11" s="31">
        <v>0</v>
      </c>
      <c r="T11" s="31">
        <v>0</v>
      </c>
      <c r="U11" s="16" t="s">
        <v>89</v>
      </c>
      <c r="V11" s="16" t="s">
        <v>57</v>
      </c>
      <c r="W11" s="16" t="s">
        <v>209</v>
      </c>
      <c r="X11" s="16" t="s">
        <v>210</v>
      </c>
      <c r="Y11" s="16"/>
    </row>
    <row r="12" s="5" customFormat="1" ht="81.95" customHeight="1" spans="1:25">
      <c r="A12" s="18">
        <v>6</v>
      </c>
      <c r="B12" s="20" t="s">
        <v>93</v>
      </c>
      <c r="C12" s="20" t="s">
        <v>34</v>
      </c>
      <c r="D12" s="20" t="s">
        <v>219</v>
      </c>
      <c r="E12" s="20" t="s">
        <v>220</v>
      </c>
      <c r="F12" s="20" t="s">
        <v>95</v>
      </c>
      <c r="G12" s="17">
        <v>43191</v>
      </c>
      <c r="H12" s="19">
        <v>1040</v>
      </c>
      <c r="I12" s="20" t="s">
        <v>96</v>
      </c>
      <c r="J12" s="19">
        <v>0</v>
      </c>
      <c r="K12" s="19">
        <v>1040</v>
      </c>
      <c r="L12" s="19" t="s">
        <v>218</v>
      </c>
      <c r="M12" s="19" t="s">
        <v>218</v>
      </c>
      <c r="N12" s="19" t="s">
        <v>218</v>
      </c>
      <c r="O12" s="19" t="s">
        <v>218</v>
      </c>
      <c r="P12" s="19" t="s">
        <v>218</v>
      </c>
      <c r="Q12" s="31">
        <v>416</v>
      </c>
      <c r="R12" s="31">
        <v>0</v>
      </c>
      <c r="S12" s="31">
        <v>0</v>
      </c>
      <c r="T12" s="31">
        <v>624</v>
      </c>
      <c r="U12" s="20" t="s">
        <v>221</v>
      </c>
      <c r="V12" s="16" t="s">
        <v>57</v>
      </c>
      <c r="W12" s="20" t="s">
        <v>222</v>
      </c>
      <c r="X12" s="16" t="s">
        <v>210</v>
      </c>
      <c r="Y12" s="20"/>
    </row>
    <row r="13" s="5" customFormat="1" ht="111.75" customHeight="1" spans="1:25">
      <c r="A13" s="18">
        <v>7</v>
      </c>
      <c r="B13" s="21" t="s">
        <v>97</v>
      </c>
      <c r="C13" s="21" t="s">
        <v>34</v>
      </c>
      <c r="D13" s="21" t="s">
        <v>223</v>
      </c>
      <c r="E13" s="21" t="s">
        <v>224</v>
      </c>
      <c r="F13" s="21" t="s">
        <v>99</v>
      </c>
      <c r="G13" s="21" t="s">
        <v>55</v>
      </c>
      <c r="H13" s="22">
        <v>528.93</v>
      </c>
      <c r="I13" s="27" t="s">
        <v>225</v>
      </c>
      <c r="J13" s="37">
        <v>0</v>
      </c>
      <c r="K13" s="22">
        <v>528.93</v>
      </c>
      <c r="L13" s="38" t="s">
        <v>208</v>
      </c>
      <c r="M13" s="38" t="s">
        <v>208</v>
      </c>
      <c r="N13" s="38" t="s">
        <v>208</v>
      </c>
      <c r="O13" s="38" t="s">
        <v>218</v>
      </c>
      <c r="P13" s="38" t="s">
        <v>208</v>
      </c>
      <c r="Q13" s="41">
        <v>529</v>
      </c>
      <c r="R13" s="42">
        <v>0</v>
      </c>
      <c r="S13" s="42">
        <v>0</v>
      </c>
      <c r="T13" s="42">
        <v>0</v>
      </c>
      <c r="U13" s="21" t="s">
        <v>226</v>
      </c>
      <c r="V13" s="21" t="s">
        <v>102</v>
      </c>
      <c r="W13" s="20" t="s">
        <v>227</v>
      </c>
      <c r="X13" s="20" t="s">
        <v>228</v>
      </c>
      <c r="Y13" s="16"/>
    </row>
    <row r="14" s="5" customFormat="1" ht="120" customHeight="1" spans="1:25">
      <c r="A14" s="18">
        <v>8</v>
      </c>
      <c r="B14" s="16" t="s">
        <v>229</v>
      </c>
      <c r="C14" s="16" t="s">
        <v>34</v>
      </c>
      <c r="D14" s="16" t="s">
        <v>211</v>
      </c>
      <c r="E14" s="23" t="s">
        <v>230</v>
      </c>
      <c r="F14" s="16" t="s">
        <v>63</v>
      </c>
      <c r="G14" s="16" t="s">
        <v>64</v>
      </c>
      <c r="H14" s="19">
        <v>750</v>
      </c>
      <c r="I14" s="16" t="s">
        <v>231</v>
      </c>
      <c r="J14" s="19">
        <v>0</v>
      </c>
      <c r="K14" s="39">
        <v>750</v>
      </c>
      <c r="L14" s="19" t="s">
        <v>208</v>
      </c>
      <c r="M14" s="19" t="s">
        <v>208</v>
      </c>
      <c r="N14" s="19" t="s">
        <v>208</v>
      </c>
      <c r="O14" s="19" t="s">
        <v>218</v>
      </c>
      <c r="P14" s="19" t="s">
        <v>208</v>
      </c>
      <c r="Q14" s="20">
        <v>750</v>
      </c>
      <c r="R14" s="20">
        <v>0</v>
      </c>
      <c r="S14" s="20">
        <v>0</v>
      </c>
      <c r="T14" s="20">
        <v>0</v>
      </c>
      <c r="U14" s="43" t="s">
        <v>232</v>
      </c>
      <c r="V14" s="16" t="s">
        <v>57</v>
      </c>
      <c r="W14" s="16" t="s">
        <v>233</v>
      </c>
      <c r="X14" s="16" t="s">
        <v>210</v>
      </c>
      <c r="Y14" s="16"/>
    </row>
    <row r="15" s="5" customFormat="1" ht="69.95" customHeight="1" spans="1:25">
      <c r="A15" s="18">
        <v>9</v>
      </c>
      <c r="B15" s="21" t="s">
        <v>76</v>
      </c>
      <c r="C15" s="21" t="s">
        <v>34</v>
      </c>
      <c r="D15" s="21" t="s">
        <v>223</v>
      </c>
      <c r="E15" s="21" t="s">
        <v>77</v>
      </c>
      <c r="F15" s="21" t="s">
        <v>78</v>
      </c>
      <c r="G15" s="21" t="s">
        <v>79</v>
      </c>
      <c r="H15" s="22">
        <v>999.39</v>
      </c>
      <c r="I15" s="21" t="s">
        <v>234</v>
      </c>
      <c r="J15" s="37">
        <v>0</v>
      </c>
      <c r="K15" s="22">
        <v>999.39</v>
      </c>
      <c r="L15" s="19" t="s">
        <v>208</v>
      </c>
      <c r="M15" s="19" t="s">
        <v>208</v>
      </c>
      <c r="N15" s="19" t="s">
        <v>212</v>
      </c>
      <c r="O15" s="19" t="s">
        <v>218</v>
      </c>
      <c r="P15" s="19" t="s">
        <v>208</v>
      </c>
      <c r="Q15" s="18">
        <v>999</v>
      </c>
      <c r="R15" s="31">
        <v>0</v>
      </c>
      <c r="S15" s="31">
        <v>0</v>
      </c>
      <c r="T15" s="31">
        <v>0</v>
      </c>
      <c r="U15" s="21" t="s">
        <v>81</v>
      </c>
      <c r="V15" s="21" t="s">
        <v>227</v>
      </c>
      <c r="W15" s="20" t="s">
        <v>227</v>
      </c>
      <c r="X15" s="20" t="s">
        <v>228</v>
      </c>
      <c r="Y15" s="16"/>
    </row>
    <row r="16" s="4" customFormat="1" ht="36" customHeight="1" spans="1:25">
      <c r="A16" s="24" t="s">
        <v>235</v>
      </c>
      <c r="B16" s="24"/>
      <c r="C16" s="24"/>
      <c r="D16" s="24"/>
      <c r="E16" s="24"/>
      <c r="F16" s="21"/>
      <c r="G16" s="21"/>
      <c r="H16" s="25">
        <f>SUM(H17+H19+H26+H28)</f>
        <v>41779.13</v>
      </c>
      <c r="I16" s="25"/>
      <c r="J16" s="25">
        <f>SUM(J17+J19+J26+J28)</f>
        <v>1487</v>
      </c>
      <c r="K16" s="25">
        <f>SUM(K17+K19+K26+K28)</f>
        <v>36615.13</v>
      </c>
      <c r="L16" s="21"/>
      <c r="M16" s="21"/>
      <c r="N16" s="21"/>
      <c r="O16" s="21"/>
      <c r="P16" s="21"/>
      <c r="Q16" s="18"/>
      <c r="R16" s="18"/>
      <c r="S16" s="18"/>
      <c r="T16" s="18"/>
      <c r="U16" s="21"/>
      <c r="V16" s="21"/>
      <c r="W16" s="21"/>
      <c r="X16" s="21"/>
      <c r="Y16" s="21"/>
    </row>
    <row r="17" s="4" customFormat="1" ht="30.75" customHeight="1" spans="1:25">
      <c r="A17" s="26" t="s">
        <v>236</v>
      </c>
      <c r="B17" s="26"/>
      <c r="C17" s="26"/>
      <c r="D17" s="26"/>
      <c r="E17" s="26"/>
      <c r="F17" s="21"/>
      <c r="G17" s="21"/>
      <c r="H17" s="25">
        <f>SUM(H18:H18)</f>
        <v>3600</v>
      </c>
      <c r="I17" s="25" t="s">
        <v>20</v>
      </c>
      <c r="J17" s="25">
        <f>SUM(J18:J18)</f>
        <v>0</v>
      </c>
      <c r="K17" s="25">
        <f>SUM(K18:K18)</f>
        <v>3600</v>
      </c>
      <c r="L17" s="21"/>
      <c r="M17" s="21"/>
      <c r="N17" s="21"/>
      <c r="O17" s="21"/>
      <c r="P17" s="21"/>
      <c r="Q17" s="18"/>
      <c r="R17" s="18"/>
      <c r="S17" s="18"/>
      <c r="T17" s="18"/>
      <c r="U17" s="21"/>
      <c r="V17" s="21"/>
      <c r="W17" s="21"/>
      <c r="X17" s="21"/>
      <c r="Y17" s="21"/>
    </row>
    <row r="18" s="5" customFormat="1" ht="101.25" customHeight="1" spans="1:37">
      <c r="A18" s="18">
        <v>10</v>
      </c>
      <c r="B18" s="20" t="s">
        <v>105</v>
      </c>
      <c r="C18" s="20" t="s">
        <v>106</v>
      </c>
      <c r="D18" s="20" t="s">
        <v>237</v>
      </c>
      <c r="E18" s="20" t="s">
        <v>107</v>
      </c>
      <c r="F18" s="20" t="s">
        <v>108</v>
      </c>
      <c r="G18" s="20" t="s">
        <v>64</v>
      </c>
      <c r="H18" s="19">
        <v>3600</v>
      </c>
      <c r="I18" s="20" t="s">
        <v>109</v>
      </c>
      <c r="J18" s="20">
        <v>0</v>
      </c>
      <c r="K18" s="19">
        <v>3600</v>
      </c>
      <c r="L18" s="19" t="s">
        <v>212</v>
      </c>
      <c r="M18" s="19" t="s">
        <v>212</v>
      </c>
      <c r="N18" s="19" t="s">
        <v>212</v>
      </c>
      <c r="O18" s="19" t="s">
        <v>218</v>
      </c>
      <c r="P18" s="19" t="s">
        <v>218</v>
      </c>
      <c r="Q18" s="31">
        <v>2400</v>
      </c>
      <c r="R18" s="31">
        <v>0</v>
      </c>
      <c r="S18" s="31">
        <v>1200</v>
      </c>
      <c r="T18" s="31">
        <v>0</v>
      </c>
      <c r="U18" s="20" t="s">
        <v>107</v>
      </c>
      <c r="V18" s="20" t="s">
        <v>27</v>
      </c>
      <c r="W18" s="16" t="s">
        <v>238</v>
      </c>
      <c r="X18" s="20" t="s">
        <v>239</v>
      </c>
      <c r="Y18" s="20" t="s">
        <v>68</v>
      </c>
      <c r="AJ18" s="50"/>
      <c r="AK18" s="51"/>
    </row>
    <row r="19" s="3" customFormat="1" ht="32.1" customHeight="1" spans="1:256">
      <c r="A19" s="26" t="s">
        <v>240</v>
      </c>
      <c r="B19" s="26"/>
      <c r="C19" s="26"/>
      <c r="D19" s="26"/>
      <c r="E19" s="26"/>
      <c r="F19" s="21"/>
      <c r="G19" s="21"/>
      <c r="H19" s="25">
        <f>SUM(H20:H25)</f>
        <v>20326.13</v>
      </c>
      <c r="I19" s="25" t="s">
        <v>20</v>
      </c>
      <c r="J19" s="25">
        <f>SUM(J20:J25)</f>
        <v>1487</v>
      </c>
      <c r="K19" s="25">
        <f>SUM(K20:K25)</f>
        <v>15162.13</v>
      </c>
      <c r="L19" s="21"/>
      <c r="M19" s="21"/>
      <c r="N19" s="21"/>
      <c r="O19" s="21"/>
      <c r="P19" s="21"/>
      <c r="Q19" s="18"/>
      <c r="R19" s="18"/>
      <c r="S19" s="18"/>
      <c r="T19" s="18"/>
      <c r="U19" s="21"/>
      <c r="V19" s="21"/>
      <c r="W19" s="21"/>
      <c r="X19" s="21"/>
      <c r="Y19" s="21"/>
      <c r="AJ19" s="52"/>
      <c r="AK19" s="53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="5" customFormat="1" ht="72" customHeight="1" spans="1:25">
      <c r="A20" s="18">
        <v>11</v>
      </c>
      <c r="B20" s="21" t="s">
        <v>112</v>
      </c>
      <c r="C20" s="21" t="s">
        <v>34</v>
      </c>
      <c r="D20" s="21" t="s">
        <v>241</v>
      </c>
      <c r="E20" s="21" t="s">
        <v>113</v>
      </c>
      <c r="F20" s="21" t="s">
        <v>108</v>
      </c>
      <c r="G20" s="21" t="s">
        <v>64</v>
      </c>
      <c r="H20" s="22">
        <v>2800</v>
      </c>
      <c r="I20" s="21" t="s">
        <v>115</v>
      </c>
      <c r="J20" s="22">
        <v>0</v>
      </c>
      <c r="K20" s="22">
        <v>2800</v>
      </c>
      <c r="L20" s="22" t="s">
        <v>218</v>
      </c>
      <c r="M20" s="22" t="s">
        <v>218</v>
      </c>
      <c r="N20" s="22" t="s">
        <v>218</v>
      </c>
      <c r="O20" s="22" t="s">
        <v>218</v>
      </c>
      <c r="P20" s="22" t="s">
        <v>218</v>
      </c>
      <c r="Q20" s="18">
        <v>2670</v>
      </c>
      <c r="R20" s="18">
        <v>0</v>
      </c>
      <c r="S20" s="18">
        <v>130</v>
      </c>
      <c r="T20" s="18">
        <v>0</v>
      </c>
      <c r="U20" s="16" t="s">
        <v>101</v>
      </c>
      <c r="V20" s="16" t="s">
        <v>116</v>
      </c>
      <c r="W20" s="16" t="s">
        <v>242</v>
      </c>
      <c r="X20" s="16" t="s">
        <v>243</v>
      </c>
      <c r="Y20" s="47" t="s">
        <v>32</v>
      </c>
    </row>
    <row r="21" s="3" customFormat="1" ht="133.5" customHeight="1" spans="1:25">
      <c r="A21" s="18">
        <v>12</v>
      </c>
      <c r="B21" s="21" t="s">
        <v>117</v>
      </c>
      <c r="C21" s="21" t="s">
        <v>34</v>
      </c>
      <c r="D21" s="21" t="s">
        <v>244</v>
      </c>
      <c r="E21" s="21" t="s">
        <v>118</v>
      </c>
      <c r="F21" s="16" t="s">
        <v>119</v>
      </c>
      <c r="G21" s="16" t="s">
        <v>120</v>
      </c>
      <c r="H21" s="22">
        <v>13677</v>
      </c>
      <c r="I21" s="21" t="s">
        <v>115</v>
      </c>
      <c r="J21" s="22">
        <v>0</v>
      </c>
      <c r="K21" s="22">
        <v>10000</v>
      </c>
      <c r="L21" s="22" t="s">
        <v>212</v>
      </c>
      <c r="M21" s="22" t="s">
        <v>212</v>
      </c>
      <c r="N21" s="22" t="s">
        <v>212</v>
      </c>
      <c r="O21" s="22" t="s">
        <v>212</v>
      </c>
      <c r="P21" s="22" t="s">
        <v>212</v>
      </c>
      <c r="Q21" s="18">
        <v>9500</v>
      </c>
      <c r="R21" s="18">
        <v>0</v>
      </c>
      <c r="S21" s="18">
        <v>500</v>
      </c>
      <c r="T21" s="18">
        <v>0</v>
      </c>
      <c r="U21" s="21" t="s">
        <v>118</v>
      </c>
      <c r="V21" s="16" t="s">
        <v>116</v>
      </c>
      <c r="W21" s="16" t="s">
        <v>245</v>
      </c>
      <c r="X21" s="16" t="s">
        <v>243</v>
      </c>
      <c r="Y21" s="48" t="s">
        <v>32</v>
      </c>
    </row>
    <row r="22" s="3" customFormat="1" ht="72" customHeight="1" spans="1:25">
      <c r="A22" s="18">
        <v>13</v>
      </c>
      <c r="B22" s="21" t="s">
        <v>125</v>
      </c>
      <c r="C22" s="27" t="s">
        <v>34</v>
      </c>
      <c r="D22" s="28" t="s">
        <v>223</v>
      </c>
      <c r="E22" s="21" t="s">
        <v>246</v>
      </c>
      <c r="F22" s="28" t="s">
        <v>127</v>
      </c>
      <c r="G22" s="28">
        <v>43191</v>
      </c>
      <c r="H22" s="29">
        <v>775</v>
      </c>
      <c r="I22" s="28" t="s">
        <v>115</v>
      </c>
      <c r="J22" s="29">
        <v>0</v>
      </c>
      <c r="K22" s="29">
        <v>775</v>
      </c>
      <c r="L22" s="29" t="s">
        <v>208</v>
      </c>
      <c r="M22" s="29" t="s">
        <v>208</v>
      </c>
      <c r="N22" s="29" t="s">
        <v>208</v>
      </c>
      <c r="O22" s="29" t="s">
        <v>218</v>
      </c>
      <c r="P22" s="29" t="s">
        <v>208</v>
      </c>
      <c r="Q22" s="44">
        <v>725</v>
      </c>
      <c r="R22" s="44">
        <v>0</v>
      </c>
      <c r="S22" s="44">
        <v>50</v>
      </c>
      <c r="T22" s="44">
        <v>0</v>
      </c>
      <c r="U22" s="21" t="s">
        <v>226</v>
      </c>
      <c r="V22" s="16" t="s">
        <v>116</v>
      </c>
      <c r="W22" s="28" t="s">
        <v>227</v>
      </c>
      <c r="X22" s="20" t="s">
        <v>228</v>
      </c>
      <c r="Y22" s="20"/>
    </row>
    <row r="23" s="5" customFormat="1" ht="89.1" customHeight="1" spans="1:25">
      <c r="A23" s="18">
        <v>14</v>
      </c>
      <c r="B23" s="21" t="s">
        <v>129</v>
      </c>
      <c r="C23" s="27" t="s">
        <v>34</v>
      </c>
      <c r="D23" s="28" t="s">
        <v>223</v>
      </c>
      <c r="E23" s="21" t="s">
        <v>130</v>
      </c>
      <c r="F23" s="28" t="s">
        <v>131</v>
      </c>
      <c r="G23" s="28">
        <v>43191</v>
      </c>
      <c r="H23" s="29">
        <v>630</v>
      </c>
      <c r="I23" s="28" t="s">
        <v>132</v>
      </c>
      <c r="J23" s="29">
        <v>0</v>
      </c>
      <c r="K23" s="29">
        <v>630</v>
      </c>
      <c r="L23" s="29" t="s">
        <v>208</v>
      </c>
      <c r="M23" s="29" t="s">
        <v>208</v>
      </c>
      <c r="N23" s="29" t="s">
        <v>208</v>
      </c>
      <c r="O23" s="29" t="s">
        <v>218</v>
      </c>
      <c r="P23" s="29" t="s">
        <v>218</v>
      </c>
      <c r="Q23" s="44">
        <v>580</v>
      </c>
      <c r="R23" s="44">
        <v>0</v>
      </c>
      <c r="S23" s="44">
        <v>70</v>
      </c>
      <c r="T23" s="44">
        <v>0</v>
      </c>
      <c r="U23" s="21" t="s">
        <v>226</v>
      </c>
      <c r="V23" s="16" t="s">
        <v>116</v>
      </c>
      <c r="W23" s="16" t="s">
        <v>227</v>
      </c>
      <c r="X23" s="20" t="s">
        <v>228</v>
      </c>
      <c r="Y23" s="16"/>
    </row>
    <row r="24" s="5" customFormat="1" ht="86.1" customHeight="1" spans="1:25">
      <c r="A24" s="18">
        <v>15</v>
      </c>
      <c r="B24" s="30" t="s">
        <v>133</v>
      </c>
      <c r="C24" s="31" t="s">
        <v>22</v>
      </c>
      <c r="D24" s="31" t="s">
        <v>223</v>
      </c>
      <c r="E24" s="30" t="s">
        <v>134</v>
      </c>
      <c r="F24" s="31" t="s">
        <v>135</v>
      </c>
      <c r="G24" s="32">
        <v>43191</v>
      </c>
      <c r="H24" s="19">
        <v>2140.13</v>
      </c>
      <c r="I24" s="28" t="s">
        <v>132</v>
      </c>
      <c r="J24" s="31">
        <f>1831-344</f>
        <v>1487</v>
      </c>
      <c r="K24" s="19">
        <f>H24-J24</f>
        <v>653.13</v>
      </c>
      <c r="L24" s="31" t="s">
        <v>212</v>
      </c>
      <c r="M24" s="31" t="s">
        <v>212</v>
      </c>
      <c r="N24" s="31" t="s">
        <v>212</v>
      </c>
      <c r="O24" s="31" t="s">
        <v>212</v>
      </c>
      <c r="P24" s="31" t="s">
        <v>208</v>
      </c>
      <c r="Q24" s="31">
        <v>613</v>
      </c>
      <c r="R24" s="31">
        <v>0</v>
      </c>
      <c r="S24" s="31">
        <v>40</v>
      </c>
      <c r="T24" s="31">
        <v>0</v>
      </c>
      <c r="U24" s="21" t="s">
        <v>226</v>
      </c>
      <c r="V24" s="16" t="s">
        <v>116</v>
      </c>
      <c r="W24" s="16" t="s">
        <v>227</v>
      </c>
      <c r="X24" s="20" t="s">
        <v>228</v>
      </c>
      <c r="Y24" s="16"/>
    </row>
    <row r="25" s="5" customFormat="1" ht="51.75" customHeight="1" spans="1:25">
      <c r="A25" s="18">
        <v>16</v>
      </c>
      <c r="B25" s="20" t="s">
        <v>121</v>
      </c>
      <c r="C25" s="20" t="s">
        <v>34</v>
      </c>
      <c r="D25" s="20" t="s">
        <v>247</v>
      </c>
      <c r="E25" s="20" t="s">
        <v>122</v>
      </c>
      <c r="F25" s="20" t="s">
        <v>37</v>
      </c>
      <c r="G25" s="17">
        <v>43160</v>
      </c>
      <c r="H25" s="19">
        <v>304</v>
      </c>
      <c r="I25" s="20" t="s">
        <v>248</v>
      </c>
      <c r="J25" s="20">
        <v>0</v>
      </c>
      <c r="K25" s="19">
        <v>304</v>
      </c>
      <c r="L25" s="20" t="s">
        <v>208</v>
      </c>
      <c r="M25" s="20" t="s">
        <v>208</v>
      </c>
      <c r="N25" s="20" t="s">
        <v>208</v>
      </c>
      <c r="O25" s="20" t="s">
        <v>249</v>
      </c>
      <c r="P25" s="20" t="s">
        <v>208</v>
      </c>
      <c r="Q25" s="31">
        <v>304</v>
      </c>
      <c r="R25" s="44">
        <v>0</v>
      </c>
      <c r="S25" s="44">
        <v>0</v>
      </c>
      <c r="T25" s="44">
        <v>0</v>
      </c>
      <c r="U25" s="20" t="s">
        <v>250</v>
      </c>
      <c r="V25" s="20" t="s">
        <v>102</v>
      </c>
      <c r="W25" s="20" t="s">
        <v>247</v>
      </c>
      <c r="X25" s="20" t="s">
        <v>228</v>
      </c>
      <c r="Y25" s="49" t="s">
        <v>60</v>
      </c>
    </row>
    <row r="26" s="5" customFormat="1" ht="27" customHeight="1" spans="1:25">
      <c r="A26" s="26" t="s">
        <v>137</v>
      </c>
      <c r="B26" s="26"/>
      <c r="C26" s="26"/>
      <c r="D26" s="26"/>
      <c r="E26" s="26"/>
      <c r="F26" s="21"/>
      <c r="G26" s="21"/>
      <c r="H26" s="25">
        <f>SUM(H27:H27)</f>
        <v>3200</v>
      </c>
      <c r="I26" s="25" t="s">
        <v>20</v>
      </c>
      <c r="J26" s="25">
        <f>SUM(J27:J27)</f>
        <v>0</v>
      </c>
      <c r="K26" s="25">
        <f>SUM(K27:K27)</f>
        <v>3200</v>
      </c>
      <c r="L26" s="21"/>
      <c r="M26" s="21"/>
      <c r="N26" s="21"/>
      <c r="O26" s="21"/>
      <c r="P26" s="21"/>
      <c r="Q26" s="18"/>
      <c r="R26" s="18"/>
      <c r="S26" s="18"/>
      <c r="T26" s="18"/>
      <c r="U26" s="21"/>
      <c r="V26" s="21"/>
      <c r="W26" s="21"/>
      <c r="X26" s="21"/>
      <c r="Y26" s="21"/>
    </row>
    <row r="27" s="5" customFormat="1" ht="82.5" customHeight="1" spans="1:256">
      <c r="A27" s="18">
        <v>17</v>
      </c>
      <c r="B27" s="20" t="s">
        <v>138</v>
      </c>
      <c r="C27" s="20" t="s">
        <v>34</v>
      </c>
      <c r="D27" s="20" t="s">
        <v>251</v>
      </c>
      <c r="E27" s="20" t="s">
        <v>139</v>
      </c>
      <c r="F27" s="20" t="s">
        <v>140</v>
      </c>
      <c r="G27" s="16" t="s">
        <v>64</v>
      </c>
      <c r="H27" s="19">
        <v>3200</v>
      </c>
      <c r="I27" s="20" t="s">
        <v>141</v>
      </c>
      <c r="J27" s="20">
        <v>0</v>
      </c>
      <c r="K27" s="19">
        <v>3200</v>
      </c>
      <c r="L27" s="36" t="s">
        <v>218</v>
      </c>
      <c r="M27" s="36" t="s">
        <v>218</v>
      </c>
      <c r="N27" s="36" t="s">
        <v>218</v>
      </c>
      <c r="O27" s="36" t="s">
        <v>218</v>
      </c>
      <c r="P27" s="36" t="s">
        <v>218</v>
      </c>
      <c r="Q27" s="31">
        <v>1000</v>
      </c>
      <c r="R27" s="31">
        <v>0</v>
      </c>
      <c r="S27" s="31">
        <v>0</v>
      </c>
      <c r="T27" s="31">
        <v>2200</v>
      </c>
      <c r="U27" s="20" t="s">
        <v>226</v>
      </c>
      <c r="V27" s="20" t="s">
        <v>27</v>
      </c>
      <c r="W27" s="20" t="s">
        <v>227</v>
      </c>
      <c r="X27" s="20" t="s">
        <v>228</v>
      </c>
      <c r="Y27" s="21" t="s">
        <v>68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="3" customFormat="1" ht="33.95" customHeight="1" spans="1:25">
      <c r="A28" s="26" t="s">
        <v>252</v>
      </c>
      <c r="B28" s="26"/>
      <c r="C28" s="26"/>
      <c r="D28" s="26"/>
      <c r="E28" s="26"/>
      <c r="F28" s="21"/>
      <c r="G28" s="21"/>
      <c r="H28" s="25">
        <f>SUM(H29:H36)</f>
        <v>14653</v>
      </c>
      <c r="I28" s="25" t="s">
        <v>20</v>
      </c>
      <c r="J28" s="25">
        <f>SUM(J29:J36)</f>
        <v>0</v>
      </c>
      <c r="K28" s="25">
        <f>SUM(K29:K36)</f>
        <v>14653</v>
      </c>
      <c r="L28" s="21"/>
      <c r="M28" s="21"/>
      <c r="N28" s="21"/>
      <c r="O28" s="21"/>
      <c r="P28" s="21"/>
      <c r="Q28" s="18"/>
      <c r="R28" s="18"/>
      <c r="S28" s="18"/>
      <c r="T28" s="18"/>
      <c r="U28" s="21"/>
      <c r="V28" s="21"/>
      <c r="W28" s="21"/>
      <c r="X28" s="21"/>
      <c r="Y28" s="21"/>
    </row>
    <row r="29" s="3" customFormat="1" ht="101.25" customHeight="1" spans="1:25">
      <c r="A29" s="18">
        <v>18</v>
      </c>
      <c r="B29" s="20" t="s">
        <v>145</v>
      </c>
      <c r="C29" s="20" t="s">
        <v>34</v>
      </c>
      <c r="D29" s="20" t="s">
        <v>211</v>
      </c>
      <c r="E29" s="20" t="s">
        <v>146</v>
      </c>
      <c r="F29" s="20" t="s">
        <v>90</v>
      </c>
      <c r="G29" s="16" t="s">
        <v>91</v>
      </c>
      <c r="H29" s="19">
        <v>4500</v>
      </c>
      <c r="I29" s="20" t="s">
        <v>147</v>
      </c>
      <c r="J29" s="20">
        <v>0</v>
      </c>
      <c r="K29" s="19">
        <v>4500</v>
      </c>
      <c r="L29" s="36" t="s">
        <v>208</v>
      </c>
      <c r="M29" s="36" t="s">
        <v>208</v>
      </c>
      <c r="N29" s="36" t="s">
        <v>208</v>
      </c>
      <c r="O29" s="36" t="s">
        <v>218</v>
      </c>
      <c r="P29" s="36" t="s">
        <v>218</v>
      </c>
      <c r="Q29" s="31">
        <v>4500</v>
      </c>
      <c r="R29" s="31">
        <v>0</v>
      </c>
      <c r="S29" s="31">
        <v>0</v>
      </c>
      <c r="T29" s="31">
        <v>0</v>
      </c>
      <c r="U29" s="20" t="s">
        <v>226</v>
      </c>
      <c r="V29" s="20" t="s">
        <v>149</v>
      </c>
      <c r="W29" s="16" t="s">
        <v>238</v>
      </c>
      <c r="X29" s="20" t="s">
        <v>253</v>
      </c>
      <c r="Y29" s="49" t="s">
        <v>32</v>
      </c>
    </row>
    <row r="30" s="6" customFormat="1" ht="216" customHeight="1" spans="1:256">
      <c r="A30" s="20">
        <v>19</v>
      </c>
      <c r="B30" s="20" t="s">
        <v>158</v>
      </c>
      <c r="C30" s="20" t="s">
        <v>34</v>
      </c>
      <c r="D30" s="20" t="s">
        <v>254</v>
      </c>
      <c r="E30" s="20" t="s">
        <v>159</v>
      </c>
      <c r="F30" s="20" t="s">
        <v>37</v>
      </c>
      <c r="G30" s="17">
        <v>43160</v>
      </c>
      <c r="H30" s="19">
        <v>3800</v>
      </c>
      <c r="I30" s="20" t="s">
        <v>255</v>
      </c>
      <c r="J30" s="20">
        <v>0</v>
      </c>
      <c r="K30" s="19">
        <v>3800</v>
      </c>
      <c r="L30" s="36" t="s">
        <v>208</v>
      </c>
      <c r="M30" s="36" t="s">
        <v>208</v>
      </c>
      <c r="N30" s="36" t="s">
        <v>208</v>
      </c>
      <c r="O30" s="36" t="s">
        <v>218</v>
      </c>
      <c r="P30" s="36" t="s">
        <v>218</v>
      </c>
      <c r="Q30" s="31">
        <v>1800</v>
      </c>
      <c r="R30" s="31">
        <v>0</v>
      </c>
      <c r="S30" s="31">
        <v>0</v>
      </c>
      <c r="T30" s="31">
        <v>2000</v>
      </c>
      <c r="U30" s="20" t="s">
        <v>226</v>
      </c>
      <c r="V30" s="20" t="s">
        <v>149</v>
      </c>
      <c r="W30" s="20" t="s">
        <v>254</v>
      </c>
      <c r="X30" s="20" t="s">
        <v>253</v>
      </c>
      <c r="Y30" s="20" t="s">
        <v>68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="3" customFormat="1" ht="165" customHeight="1" spans="1:256">
      <c r="A31" s="18">
        <v>20</v>
      </c>
      <c r="B31" s="20" t="s">
        <v>154</v>
      </c>
      <c r="C31" s="20" t="s">
        <v>155</v>
      </c>
      <c r="D31" s="20" t="s">
        <v>256</v>
      </c>
      <c r="E31" s="20" t="s">
        <v>156</v>
      </c>
      <c r="F31" s="20" t="s">
        <v>95</v>
      </c>
      <c r="G31" s="16" t="s">
        <v>64</v>
      </c>
      <c r="H31" s="19">
        <v>600</v>
      </c>
      <c r="I31" s="20" t="s">
        <v>257</v>
      </c>
      <c r="J31" s="20">
        <v>0</v>
      </c>
      <c r="K31" s="19">
        <v>600</v>
      </c>
      <c r="L31" s="36" t="s">
        <v>208</v>
      </c>
      <c r="M31" s="36" t="s">
        <v>208</v>
      </c>
      <c r="N31" s="36" t="s">
        <v>208</v>
      </c>
      <c r="O31" s="36" t="s">
        <v>258</v>
      </c>
      <c r="P31" s="36" t="s">
        <v>208</v>
      </c>
      <c r="Q31" s="31">
        <v>600</v>
      </c>
      <c r="R31" s="31">
        <v>0</v>
      </c>
      <c r="S31" s="31">
        <v>0</v>
      </c>
      <c r="T31" s="31">
        <v>0</v>
      </c>
      <c r="U31" s="21" t="s">
        <v>226</v>
      </c>
      <c r="V31" s="20" t="s">
        <v>27</v>
      </c>
      <c r="W31" s="20" t="s">
        <v>259</v>
      </c>
      <c r="X31" s="20" t="s">
        <v>239</v>
      </c>
      <c r="Y31" s="20"/>
      <c r="AJ31" s="50"/>
      <c r="AK31" s="51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="3" customFormat="1" ht="113.25" customHeight="1" spans="1:25">
      <c r="A32" s="20">
        <v>21</v>
      </c>
      <c r="B32" s="16" t="s">
        <v>169</v>
      </c>
      <c r="C32" s="16" t="s">
        <v>34</v>
      </c>
      <c r="D32" s="16" t="s">
        <v>260</v>
      </c>
      <c r="E32" s="16" t="s">
        <v>261</v>
      </c>
      <c r="F32" s="16" t="s">
        <v>171</v>
      </c>
      <c r="G32" s="16" t="s">
        <v>172</v>
      </c>
      <c r="H32" s="19">
        <v>574</v>
      </c>
      <c r="I32" s="16" t="s">
        <v>173</v>
      </c>
      <c r="J32" s="16">
        <v>0</v>
      </c>
      <c r="K32" s="19">
        <v>574</v>
      </c>
      <c r="L32" s="20" t="s">
        <v>208</v>
      </c>
      <c r="M32" s="20" t="s">
        <v>208</v>
      </c>
      <c r="N32" s="20" t="s">
        <v>208</v>
      </c>
      <c r="O32" s="20" t="s">
        <v>218</v>
      </c>
      <c r="P32" s="20" t="s">
        <v>208</v>
      </c>
      <c r="Q32" s="31">
        <v>574</v>
      </c>
      <c r="R32" s="31">
        <v>0</v>
      </c>
      <c r="S32" s="31">
        <v>0</v>
      </c>
      <c r="T32" s="31">
        <v>0</v>
      </c>
      <c r="U32" s="16" t="s">
        <v>261</v>
      </c>
      <c r="V32" s="16" t="s">
        <v>57</v>
      </c>
      <c r="W32" s="16" t="s">
        <v>262</v>
      </c>
      <c r="X32" s="16" t="s">
        <v>210</v>
      </c>
      <c r="Y32" s="16"/>
    </row>
    <row r="33" s="5" customFormat="1" ht="123.75" customHeight="1" spans="1:25">
      <c r="A33" s="18">
        <v>22</v>
      </c>
      <c r="B33" s="20" t="s">
        <v>152</v>
      </c>
      <c r="C33" s="20" t="s">
        <v>34</v>
      </c>
      <c r="D33" s="20" t="s">
        <v>263</v>
      </c>
      <c r="E33" s="20" t="s">
        <v>153</v>
      </c>
      <c r="F33" s="20" t="s">
        <v>37</v>
      </c>
      <c r="G33" s="17">
        <v>43160</v>
      </c>
      <c r="H33" s="19">
        <v>1800</v>
      </c>
      <c r="I33" s="20" t="s">
        <v>248</v>
      </c>
      <c r="J33" s="27">
        <v>0</v>
      </c>
      <c r="K33" s="19">
        <v>1800</v>
      </c>
      <c r="L33" s="20" t="s">
        <v>208</v>
      </c>
      <c r="M33" s="20" t="s">
        <v>208</v>
      </c>
      <c r="N33" s="20" t="s">
        <v>208</v>
      </c>
      <c r="O33" s="20" t="s">
        <v>218</v>
      </c>
      <c r="P33" s="20" t="s">
        <v>208</v>
      </c>
      <c r="Q33" s="31">
        <v>1800</v>
      </c>
      <c r="R33" s="44">
        <v>0</v>
      </c>
      <c r="S33" s="44">
        <v>0</v>
      </c>
      <c r="T33" s="44">
        <v>0</v>
      </c>
      <c r="U33" s="20" t="s">
        <v>250</v>
      </c>
      <c r="V33" s="20" t="s">
        <v>102</v>
      </c>
      <c r="W33" s="20" t="s">
        <v>264</v>
      </c>
      <c r="X33" s="20" t="s">
        <v>253</v>
      </c>
      <c r="Y33" s="20"/>
    </row>
    <row r="34" s="5" customFormat="1" ht="123.75" customHeight="1" spans="1:25">
      <c r="A34" s="20">
        <v>23</v>
      </c>
      <c r="B34" s="20" t="s">
        <v>167</v>
      </c>
      <c r="C34" s="20" t="s">
        <v>34</v>
      </c>
      <c r="D34" s="20" t="s">
        <v>265</v>
      </c>
      <c r="E34" s="20" t="s">
        <v>168</v>
      </c>
      <c r="F34" s="20" t="s">
        <v>37</v>
      </c>
      <c r="G34" s="17">
        <v>43161</v>
      </c>
      <c r="H34" s="19">
        <v>900</v>
      </c>
      <c r="I34" s="20" t="s">
        <v>248</v>
      </c>
      <c r="J34" s="20">
        <v>0</v>
      </c>
      <c r="K34" s="19">
        <v>900</v>
      </c>
      <c r="L34" s="20" t="s">
        <v>208</v>
      </c>
      <c r="M34" s="20" t="s">
        <v>208</v>
      </c>
      <c r="N34" s="20" t="s">
        <v>208</v>
      </c>
      <c r="O34" s="20" t="s">
        <v>218</v>
      </c>
      <c r="P34" s="20" t="s">
        <v>208</v>
      </c>
      <c r="Q34" s="31">
        <v>900</v>
      </c>
      <c r="R34" s="44">
        <v>0</v>
      </c>
      <c r="S34" s="44">
        <v>0</v>
      </c>
      <c r="T34" s="44">
        <v>0</v>
      </c>
      <c r="U34" s="20" t="s">
        <v>250</v>
      </c>
      <c r="V34" s="20" t="s">
        <v>102</v>
      </c>
      <c r="W34" s="20" t="s">
        <v>264</v>
      </c>
      <c r="X34" s="20" t="s">
        <v>253</v>
      </c>
      <c r="Y34" s="20"/>
    </row>
    <row r="35" s="5" customFormat="1" ht="82.5" customHeight="1" spans="1:25">
      <c r="A35" s="18">
        <v>24</v>
      </c>
      <c r="B35" s="20" t="s">
        <v>162</v>
      </c>
      <c r="C35" s="20" t="s">
        <v>34</v>
      </c>
      <c r="D35" s="20" t="s">
        <v>266</v>
      </c>
      <c r="E35" s="20" t="s">
        <v>163</v>
      </c>
      <c r="F35" s="20" t="s">
        <v>37</v>
      </c>
      <c r="G35" s="17">
        <v>43162</v>
      </c>
      <c r="H35" s="19">
        <v>1180</v>
      </c>
      <c r="I35" s="20" t="s">
        <v>248</v>
      </c>
      <c r="J35" s="27">
        <v>0</v>
      </c>
      <c r="K35" s="19">
        <v>1180</v>
      </c>
      <c r="L35" s="20" t="s">
        <v>218</v>
      </c>
      <c r="M35" s="20" t="s">
        <v>218</v>
      </c>
      <c r="N35" s="20" t="s">
        <v>218</v>
      </c>
      <c r="O35" s="20" t="s">
        <v>218</v>
      </c>
      <c r="P35" s="20" t="s">
        <v>218</v>
      </c>
      <c r="Q35" s="31">
        <v>1180</v>
      </c>
      <c r="R35" s="44">
        <v>0</v>
      </c>
      <c r="S35" s="44">
        <v>0</v>
      </c>
      <c r="T35" s="44">
        <v>0</v>
      </c>
      <c r="U35" s="20" t="s">
        <v>250</v>
      </c>
      <c r="V35" s="20" t="s">
        <v>102</v>
      </c>
      <c r="W35" s="20" t="s">
        <v>267</v>
      </c>
      <c r="X35" s="20" t="s">
        <v>253</v>
      </c>
      <c r="Y35" s="49" t="s">
        <v>60</v>
      </c>
    </row>
    <row r="36" s="5" customFormat="1" ht="82.5" customHeight="1" spans="1:25">
      <c r="A36" s="20">
        <v>25</v>
      </c>
      <c r="B36" s="20" t="s">
        <v>268</v>
      </c>
      <c r="C36" s="20" t="s">
        <v>34</v>
      </c>
      <c r="D36" s="20" t="s">
        <v>269</v>
      </c>
      <c r="E36" s="20" t="s">
        <v>166</v>
      </c>
      <c r="F36" s="20" t="s">
        <v>37</v>
      </c>
      <c r="G36" s="17">
        <v>43101</v>
      </c>
      <c r="H36" s="19">
        <v>1299</v>
      </c>
      <c r="I36" s="20" t="s">
        <v>248</v>
      </c>
      <c r="J36" s="20">
        <v>0</v>
      </c>
      <c r="K36" s="19">
        <v>1299</v>
      </c>
      <c r="L36" s="20" t="s">
        <v>208</v>
      </c>
      <c r="M36" s="20" t="s">
        <v>208</v>
      </c>
      <c r="N36" s="20" t="s">
        <v>208</v>
      </c>
      <c r="O36" s="20" t="s">
        <v>249</v>
      </c>
      <c r="P36" s="20" t="s">
        <v>208</v>
      </c>
      <c r="Q36" s="31">
        <v>1299</v>
      </c>
      <c r="R36" s="44">
        <v>0</v>
      </c>
      <c r="S36" s="44">
        <v>0</v>
      </c>
      <c r="T36" s="44">
        <v>0</v>
      </c>
      <c r="U36" s="20" t="s">
        <v>250</v>
      </c>
      <c r="V36" s="20" t="s">
        <v>102</v>
      </c>
      <c r="W36" s="20" t="s">
        <v>270</v>
      </c>
      <c r="X36" s="20" t="s">
        <v>253</v>
      </c>
      <c r="Y36" s="49" t="s">
        <v>60</v>
      </c>
    </row>
  </sheetData>
  <mergeCells count="27">
    <mergeCell ref="A1:Y1"/>
    <mergeCell ref="A2:Y2"/>
    <mergeCell ref="L3:P3"/>
    <mergeCell ref="Q3:T3"/>
    <mergeCell ref="A5:E5"/>
    <mergeCell ref="A6:E6"/>
    <mergeCell ref="A16:E16"/>
    <mergeCell ref="A17:E17"/>
    <mergeCell ref="A19:E19"/>
    <mergeCell ref="A26:E26"/>
    <mergeCell ref="A28:E2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W3:W4"/>
    <mergeCell ref="X3:X4"/>
    <mergeCell ref="Y3:Y4"/>
  </mergeCells>
  <pageMargins left="0.749305555555556" right="0.749305555555556" top="0.999305555555556" bottom="0.999305555555556" header="0.511111111111111" footer="0.511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分产业分构成</vt:lpstr>
      <vt:lpstr>沙坡头区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2006-09-13T11:21:00Z</dcterms:created>
  <cp:lastPrinted>2018-03-16T01:37:00Z</cp:lastPrinted>
  <dcterms:modified xsi:type="dcterms:W3CDTF">2018-03-19T09:14:57Z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