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<sst xmlns="http://schemas.openxmlformats.org/spreadsheetml/2006/main" count="57" uniqueCount="37">
  <si>
    <t>宣和镇2020年12月分散特困供养人员生活、护理补贴及春节补贴发放计划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</si>
  <si>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</si>
  <si>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</si>
  <si>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</si>
  <si>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</si>
  <si>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</si>
  <si>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</si>
  <si>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</si>
  <si>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</si>
  <si>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</si>
  <si>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</si>
  <si>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护理补贴（80元/月）</t>
  </si>
  <si>
    <t>春节补贴（60元/人）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</si>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</sst>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" fillId="0" borderId="0"/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4"/>
  <sheetViews>
    <sheetView tabSelected="1" workbookViewId="0">
      <selection activeCell="J31" sqref="J31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2" width="11.25" customWidth="1"/>
    <col min="13" max="13" width="11.5" customWidth="1"/>
  </cols>
  <sheetData>
    <row r="1" ht="6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637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</row>
    <row r="3" ht="32" customHeight="1" spans="1:13">
      <c r="A3" s="6">
        <v>1</v>
      </c>
      <c r="B3" s="6" t="s">
        <v>14</v>
      </c>
      <c r="C3" s="6" t="s">
        <v>15</v>
      </c>
      <c r="D3" s="6">
        <v>3</v>
      </c>
      <c r="E3" s="6">
        <v>4</v>
      </c>
      <c r="F3" s="6"/>
      <c r="G3" s="6"/>
      <c r="H3" s="6">
        <f t="shared" ref="H3:H24" si="0">D3*780</f>
        <v>2340</v>
      </c>
      <c r="I3" s="6">
        <f t="shared" ref="I3:I24" si="1">E3*562</f>
        <v>2248</v>
      </c>
      <c r="J3" s="7">
        <v>3</v>
      </c>
      <c r="K3" s="7">
        <f t="shared" ref="K3:K24" si="2">J3*80</f>
        <v>240</v>
      </c>
      <c r="L3" s="7">
        <f t="shared" ref="L3:L24" si="3">60*(D3+E3)</f>
        <v>420</v>
      </c>
      <c r="M3" s="13">
        <f t="shared" ref="M3:M24" si="4">L3+K3+I3+H3</f>
        <v>5248</v>
      </c>
    </row>
    <row r="4" ht="32" customHeight="1" spans="1:13">
      <c r="A4" s="7">
        <v>2</v>
      </c>
      <c r="B4" s="7" t="s">
        <v>14</v>
      </c>
      <c r="C4" s="7" t="s">
        <v>16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7">
        <f t="shared" si="3"/>
        <v>60</v>
      </c>
      <c r="M4" s="13">
        <f t="shared" si="4"/>
        <v>622</v>
      </c>
    </row>
    <row r="5" s="2" customFormat="1" ht="32" customHeight="1" spans="1:13">
      <c r="A5" s="7">
        <v>3</v>
      </c>
      <c r="B5" s="7" t="s">
        <v>14</v>
      </c>
      <c r="C5" s="7" t="s">
        <v>17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80</v>
      </c>
      <c r="L5" s="7">
        <f t="shared" si="3"/>
        <v>540</v>
      </c>
      <c r="M5" s="13">
        <f t="shared" si="4"/>
        <v>5896</v>
      </c>
    </row>
    <row r="6" ht="32" customHeight="1" spans="1:13">
      <c r="A6" s="7">
        <v>4</v>
      </c>
      <c r="B6" s="7" t="s">
        <v>14</v>
      </c>
      <c r="C6" s="7" t="s">
        <v>18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160</v>
      </c>
      <c r="L6" s="7">
        <f t="shared" si="3"/>
        <v>180</v>
      </c>
      <c r="M6" s="13">
        <f t="shared" si="4"/>
        <v>2244</v>
      </c>
    </row>
    <row r="7" s="2" customFormat="1" ht="32" customHeight="1" spans="1:13">
      <c r="A7" s="7">
        <v>5</v>
      </c>
      <c r="B7" s="7" t="s">
        <v>14</v>
      </c>
      <c r="C7" s="7" t="s">
        <v>19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80</v>
      </c>
      <c r="L7" s="7">
        <f t="shared" si="3"/>
        <v>300</v>
      </c>
      <c r="M7" s="13">
        <f t="shared" si="4"/>
        <v>3626</v>
      </c>
    </row>
    <row r="8" s="2" customFormat="1" ht="32" customHeight="1" spans="1:13">
      <c r="A8" s="7">
        <v>6</v>
      </c>
      <c r="B8" s="7" t="s">
        <v>14</v>
      </c>
      <c r="C8" s="7" t="s">
        <v>20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240</v>
      </c>
      <c r="L8" s="7">
        <f t="shared" si="3"/>
        <v>420</v>
      </c>
      <c r="M8" s="13">
        <f t="shared" si="4"/>
        <v>4812</v>
      </c>
    </row>
    <row r="9" ht="32" customHeight="1" spans="1:13">
      <c r="A9" s="7">
        <v>7</v>
      </c>
      <c r="B9" s="7" t="s">
        <v>14</v>
      </c>
      <c r="C9" s="7" t="s">
        <v>21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80</v>
      </c>
      <c r="L9" s="7">
        <f t="shared" si="3"/>
        <v>120</v>
      </c>
      <c r="M9" s="13">
        <f t="shared" si="4"/>
        <v>1760</v>
      </c>
    </row>
    <row r="10" s="2" customFormat="1" ht="32" customHeight="1" spans="1:13">
      <c r="A10" s="7">
        <v>8</v>
      </c>
      <c r="B10" s="7" t="s">
        <v>14</v>
      </c>
      <c r="C10" s="7" t="s">
        <v>22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80</v>
      </c>
      <c r="L10" s="7">
        <f t="shared" si="3"/>
        <v>360</v>
      </c>
      <c r="M10" s="13">
        <f t="shared" si="4"/>
        <v>3812</v>
      </c>
    </row>
    <row r="11" s="2" customFormat="1" ht="32" customHeight="1" spans="1:13">
      <c r="A11" s="7">
        <v>9</v>
      </c>
      <c r="B11" s="7" t="s">
        <v>14</v>
      </c>
      <c r="C11" s="7" t="s">
        <v>23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7">
        <f t="shared" si="3"/>
        <v>180</v>
      </c>
      <c r="M11" s="13">
        <f t="shared" si="4"/>
        <v>1866</v>
      </c>
    </row>
    <row r="12" ht="32" customHeight="1" spans="1:13">
      <c r="A12" s="7">
        <v>10</v>
      </c>
      <c r="B12" s="7" t="s">
        <v>14</v>
      </c>
      <c r="C12" s="7" t="s">
        <v>24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160</v>
      </c>
      <c r="L12" s="7">
        <f t="shared" si="3"/>
        <v>300</v>
      </c>
      <c r="M12" s="13">
        <f t="shared" si="4"/>
        <v>3706</v>
      </c>
    </row>
    <row r="13" ht="32" customHeight="1" spans="1:13">
      <c r="A13" s="7">
        <v>11</v>
      </c>
      <c r="B13" s="7" t="s">
        <v>14</v>
      </c>
      <c r="C13" s="7" t="s">
        <v>25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80</v>
      </c>
      <c r="L13" s="7">
        <f t="shared" si="3"/>
        <v>420</v>
      </c>
      <c r="M13" s="13">
        <f t="shared" si="4"/>
        <v>4870</v>
      </c>
    </row>
    <row r="14" ht="32" customHeight="1" spans="1:13">
      <c r="A14" s="7">
        <v>12</v>
      </c>
      <c r="B14" s="7" t="s">
        <v>14</v>
      </c>
      <c r="C14" s="7" t="s">
        <v>26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7">
        <f t="shared" si="3"/>
        <v>420</v>
      </c>
      <c r="M14" s="13">
        <f t="shared" si="4"/>
        <v>4572</v>
      </c>
    </row>
    <row r="15" s="3" customFormat="1" ht="32" customHeight="1" spans="1:13">
      <c r="A15" s="7">
        <v>13</v>
      </c>
      <c r="B15" s="7" t="s">
        <v>14</v>
      </c>
      <c r="C15" s="7" t="s">
        <v>27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80</v>
      </c>
      <c r="L15" s="7">
        <f t="shared" si="3"/>
        <v>60</v>
      </c>
      <c r="M15" s="13">
        <f t="shared" si="4"/>
        <v>702</v>
      </c>
    </row>
    <row r="16" ht="32" customHeight="1" spans="1:13">
      <c r="A16" s="7">
        <v>14</v>
      </c>
      <c r="B16" s="7" t="s">
        <v>14</v>
      </c>
      <c r="C16" s="7" t="s">
        <v>28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7">
        <f t="shared" si="3"/>
        <v>60</v>
      </c>
      <c r="M16" s="13">
        <f t="shared" si="4"/>
        <v>622</v>
      </c>
    </row>
    <row r="17" ht="32" customHeight="1" spans="1:13">
      <c r="A17" s="7">
        <v>15</v>
      </c>
      <c r="B17" s="7" t="s">
        <v>14</v>
      </c>
      <c r="C17" s="7" t="s">
        <v>29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7">
        <f t="shared" si="3"/>
        <v>60</v>
      </c>
      <c r="M17" s="13">
        <f t="shared" si="4"/>
        <v>622</v>
      </c>
    </row>
    <row r="18" s="3" customFormat="1" ht="32" customHeight="1" spans="1:13">
      <c r="A18" s="7">
        <v>16</v>
      </c>
      <c r="B18" s="7" t="s">
        <v>14</v>
      </c>
      <c r="C18" s="7" t="s">
        <v>30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7">
        <f t="shared" si="3"/>
        <v>240</v>
      </c>
      <c r="M18" s="13">
        <f t="shared" si="4"/>
        <v>2488</v>
      </c>
    </row>
    <row r="19" ht="32" customHeight="1" spans="1:13">
      <c r="A19" s="7">
        <v>17</v>
      </c>
      <c r="B19" s="7" t="s">
        <v>14</v>
      </c>
      <c r="C19" s="7" t="s">
        <v>31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80</v>
      </c>
      <c r="L19" s="7">
        <f t="shared" si="3"/>
        <v>120</v>
      </c>
      <c r="M19" s="13">
        <f t="shared" si="4"/>
        <v>1324</v>
      </c>
    </row>
    <row r="20" ht="32" customHeight="1" spans="1:13">
      <c r="A20" s="7">
        <v>18</v>
      </c>
      <c r="B20" s="7" t="s">
        <v>14</v>
      </c>
      <c r="C20" s="7" t="s">
        <v>32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7">
        <f t="shared" si="3"/>
        <v>60</v>
      </c>
      <c r="M20" s="13">
        <f t="shared" si="4"/>
        <v>622</v>
      </c>
    </row>
    <row r="21" ht="32" customHeight="1" spans="1:13">
      <c r="A21" s="7">
        <v>19</v>
      </c>
      <c r="B21" s="7" t="s">
        <v>14</v>
      </c>
      <c r="C21" s="7" t="s">
        <v>33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80</v>
      </c>
      <c r="L21" s="7">
        <f t="shared" si="3"/>
        <v>120</v>
      </c>
      <c r="M21" s="13">
        <f t="shared" si="4"/>
        <v>1324</v>
      </c>
    </row>
    <row r="22" ht="32" customHeight="1" spans="1:13">
      <c r="A22" s="7">
        <v>20</v>
      </c>
      <c r="B22" s="7" t="s">
        <v>14</v>
      </c>
      <c r="C22" s="7" t="s">
        <v>34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7">
        <f t="shared" si="3"/>
        <v>60</v>
      </c>
      <c r="M22" s="13">
        <f t="shared" si="4"/>
        <v>622</v>
      </c>
    </row>
    <row r="23" s="3" customFormat="1" ht="32" customHeight="1" spans="1:13">
      <c r="A23" s="7">
        <v>21</v>
      </c>
      <c r="B23" s="7" t="s">
        <v>14</v>
      </c>
      <c r="C23" s="7" t="s">
        <v>35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160</v>
      </c>
      <c r="L23" s="7">
        <f t="shared" si="3"/>
        <v>360</v>
      </c>
      <c r="M23" s="13">
        <f t="shared" si="4"/>
        <v>3892</v>
      </c>
    </row>
    <row r="24" s="2" customFormat="1" ht="32" customHeight="1" spans="1:13">
      <c r="A24" s="8" t="s">
        <v>36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 t="shared" si="0"/>
        <v>11700</v>
      </c>
      <c r="I24" s="11">
        <f t="shared" si="1"/>
        <v>37092</v>
      </c>
      <c r="J24" s="5">
        <f>SUM(J3:J23)</f>
        <v>20</v>
      </c>
      <c r="K24" s="5">
        <f t="shared" si="2"/>
        <v>1600</v>
      </c>
      <c r="L24" s="5">
        <f t="shared" si="3"/>
        <v>4860</v>
      </c>
      <c r="M24" s="14">
        <f t="shared" si="4"/>
        <v>55252</v>
      </c>
    </row>
  </sheetData>
  <mergeCells count="2">
    <mergeCell ref="A1:M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dcterms:modified xsi:type="dcterms:W3CDTF">2020-12-09T06:20:39Z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