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<sst xmlns="http://schemas.openxmlformats.org/spreadsheetml/2006/main" count="55" uniqueCount="35">
  <si>
    <t>宣和镇2020年1月价格临时补贴及3月分散特困供养人员生活、护理补贴资金分配表</t>
  </si>
  <si>
    <t>序号</t>
  </si>
  <si>
    <t>乡镇</t>
  </si>
  <si>
    <t>村（居）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</si>
  <si>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</si>
  <si>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</si>
  <si>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</si>
  <si>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</si>
  <si>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</si>
  <si>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</si>
  <si>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1月价格粮食补贴（农村20.52元/人，城镇32.4元/人）</t>
  </si>
  <si>
    <t>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</si>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</sst>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4" fillId="0" borderId="0"/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workbookViewId="0">
      <selection activeCell="G12" sqref="G12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12.4916666666667" customWidth="1"/>
    <col min="8" max="8" width="9.40833333333333" customWidth="1"/>
    <col min="9" max="10" width="11.25" customWidth="1"/>
    <col min="11" max="11" width="9.75" customWidth="1"/>
  </cols>
  <sheetData>
    <row r="1" ht="6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2" customHeight="1" spans="1:1637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</row>
    <row r="3" ht="32" customHeight="1" spans="1:11">
      <c r="A3" s="6">
        <v>1</v>
      </c>
      <c r="B3" s="6" t="s">
        <v>12</v>
      </c>
      <c r="C3" s="6" t="s">
        <v>13</v>
      </c>
      <c r="D3" s="6">
        <v>3</v>
      </c>
      <c r="E3" s="6">
        <v>4</v>
      </c>
      <c r="F3" s="6">
        <f t="shared" ref="F3:F23" si="0">D3*730</f>
        <v>2190</v>
      </c>
      <c r="G3" s="6">
        <f t="shared" ref="G3:G23" si="1">E3*562</f>
        <v>2248</v>
      </c>
      <c r="H3" s="6">
        <v>3</v>
      </c>
      <c r="I3" s="6">
        <f t="shared" ref="I3:I23" si="2">H3*80</f>
        <v>240</v>
      </c>
      <c r="J3" s="6">
        <f>20.52*E3+32.4*D3</f>
        <v>179.28</v>
      </c>
      <c r="K3" s="13">
        <f>J3+I3+G3+F3</f>
        <v>4857.28</v>
      </c>
    </row>
    <row r="4" ht="32" customHeight="1" spans="1:11">
      <c r="A4" s="7">
        <v>2</v>
      </c>
      <c r="B4" s="7" t="s">
        <v>12</v>
      </c>
      <c r="C4" s="7" t="s">
        <v>14</v>
      </c>
      <c r="D4" s="7">
        <v>0</v>
      </c>
      <c r="E4" s="7">
        <v>1</v>
      </c>
      <c r="F4" s="7">
        <f t="shared" si="0"/>
        <v>0</v>
      </c>
      <c r="G4" s="7">
        <f t="shared" si="1"/>
        <v>562</v>
      </c>
      <c r="H4" s="7">
        <v>0</v>
      </c>
      <c r="I4" s="7">
        <f t="shared" si="2"/>
        <v>0</v>
      </c>
      <c r="J4" s="6">
        <f t="shared" ref="J4:J24" si="3">20.52*E4+32.4*D4</f>
        <v>20.52</v>
      </c>
      <c r="K4" s="13">
        <f t="shared" ref="K4:K24" si="4">J4+I4+G4+F4</f>
        <v>582.52</v>
      </c>
    </row>
    <row r="5" s="2" customFormat="1" ht="32" customHeight="1" spans="1:11">
      <c r="A5" s="7">
        <v>3</v>
      </c>
      <c r="B5" s="7" t="s">
        <v>12</v>
      </c>
      <c r="C5" s="7" t="s">
        <v>15</v>
      </c>
      <c r="D5" s="7">
        <v>1</v>
      </c>
      <c r="E5" s="7">
        <v>7</v>
      </c>
      <c r="F5" s="7">
        <f t="shared" si="0"/>
        <v>730</v>
      </c>
      <c r="G5" s="7">
        <f t="shared" si="1"/>
        <v>3934</v>
      </c>
      <c r="H5" s="7">
        <v>2</v>
      </c>
      <c r="I5" s="7">
        <f t="shared" si="2"/>
        <v>160</v>
      </c>
      <c r="J5" s="6">
        <f t="shared" si="3"/>
        <v>176.04</v>
      </c>
      <c r="K5" s="13">
        <f t="shared" si="4"/>
        <v>5000.04</v>
      </c>
    </row>
    <row r="6" ht="32" customHeight="1" spans="1:11">
      <c r="A6" s="7">
        <v>4</v>
      </c>
      <c r="B6" s="7" t="s">
        <v>12</v>
      </c>
      <c r="C6" s="7" t="s">
        <v>16</v>
      </c>
      <c r="D6" s="7">
        <v>1</v>
      </c>
      <c r="E6" s="7">
        <v>2</v>
      </c>
      <c r="F6" s="7">
        <f t="shared" si="0"/>
        <v>730</v>
      </c>
      <c r="G6" s="7">
        <f t="shared" si="1"/>
        <v>1124</v>
      </c>
      <c r="H6" s="7">
        <v>2</v>
      </c>
      <c r="I6" s="7">
        <f t="shared" si="2"/>
        <v>160</v>
      </c>
      <c r="J6" s="6">
        <f t="shared" si="3"/>
        <v>73.44</v>
      </c>
      <c r="K6" s="13">
        <f t="shared" si="4"/>
        <v>2087.44</v>
      </c>
    </row>
    <row r="7" ht="32" customHeight="1" spans="1:11">
      <c r="A7" s="7">
        <v>5</v>
      </c>
      <c r="B7" s="7" t="s">
        <v>12</v>
      </c>
      <c r="C7" s="7" t="s">
        <v>17</v>
      </c>
      <c r="D7" s="7">
        <v>2</v>
      </c>
      <c r="E7" s="7">
        <v>3</v>
      </c>
      <c r="F7" s="7">
        <f t="shared" si="0"/>
        <v>1460</v>
      </c>
      <c r="G7" s="7">
        <f t="shared" si="1"/>
        <v>1686</v>
      </c>
      <c r="H7" s="7">
        <v>2</v>
      </c>
      <c r="I7" s="7">
        <f t="shared" si="2"/>
        <v>160</v>
      </c>
      <c r="J7" s="6">
        <f t="shared" si="3"/>
        <v>126.36</v>
      </c>
      <c r="K7" s="13">
        <f t="shared" si="4"/>
        <v>3432.36</v>
      </c>
    </row>
    <row r="8" s="2" customFormat="1" ht="32" customHeight="1" spans="1:11">
      <c r="A8" s="7">
        <v>6</v>
      </c>
      <c r="B8" s="7" t="s">
        <v>12</v>
      </c>
      <c r="C8" s="7" t="s">
        <v>18</v>
      </c>
      <c r="D8" s="7">
        <v>1</v>
      </c>
      <c r="E8" s="7">
        <v>6</v>
      </c>
      <c r="F8" s="7">
        <f t="shared" si="0"/>
        <v>730</v>
      </c>
      <c r="G8" s="7">
        <f t="shared" si="1"/>
        <v>3372</v>
      </c>
      <c r="H8" s="7">
        <v>3</v>
      </c>
      <c r="I8" s="7">
        <f t="shared" si="2"/>
        <v>240</v>
      </c>
      <c r="J8" s="6">
        <f t="shared" si="3"/>
        <v>155.52</v>
      </c>
      <c r="K8" s="13">
        <f t="shared" si="4"/>
        <v>4497.52</v>
      </c>
    </row>
    <row r="9" ht="32" customHeight="1" spans="1:11">
      <c r="A9" s="7">
        <v>7</v>
      </c>
      <c r="B9" s="7" t="s">
        <v>12</v>
      </c>
      <c r="C9" s="7" t="s">
        <v>19</v>
      </c>
      <c r="D9" s="7">
        <v>3</v>
      </c>
      <c r="E9" s="7">
        <v>0</v>
      </c>
      <c r="F9" s="7">
        <f t="shared" si="0"/>
        <v>2190</v>
      </c>
      <c r="G9" s="7">
        <f t="shared" si="1"/>
        <v>0</v>
      </c>
      <c r="H9" s="7">
        <v>1</v>
      </c>
      <c r="I9" s="7">
        <f t="shared" si="2"/>
        <v>80</v>
      </c>
      <c r="J9" s="6">
        <f t="shared" si="3"/>
        <v>97.2</v>
      </c>
      <c r="K9" s="13">
        <f t="shared" si="4"/>
        <v>2367.2</v>
      </c>
    </row>
    <row r="10" ht="32" customHeight="1" spans="1:11">
      <c r="A10" s="7">
        <v>8</v>
      </c>
      <c r="B10" s="7" t="s">
        <v>12</v>
      </c>
      <c r="C10" s="7" t="s">
        <v>20</v>
      </c>
      <c r="D10" s="7">
        <v>0</v>
      </c>
      <c r="E10" s="7">
        <v>5</v>
      </c>
      <c r="F10" s="7">
        <f t="shared" si="0"/>
        <v>0</v>
      </c>
      <c r="G10" s="7">
        <f t="shared" si="1"/>
        <v>2810</v>
      </c>
      <c r="H10" s="7">
        <v>2</v>
      </c>
      <c r="I10" s="7">
        <f t="shared" si="2"/>
        <v>160</v>
      </c>
      <c r="J10" s="6">
        <f t="shared" si="3"/>
        <v>102.6</v>
      </c>
      <c r="K10" s="13">
        <f t="shared" si="4"/>
        <v>3072.6</v>
      </c>
    </row>
    <row r="11" s="2" customFormat="1" ht="32" customHeight="1" spans="1:11">
      <c r="A11" s="7">
        <v>9</v>
      </c>
      <c r="B11" s="7" t="s">
        <v>12</v>
      </c>
      <c r="C11" s="7" t="s">
        <v>21</v>
      </c>
      <c r="D11" s="7">
        <v>0</v>
      </c>
      <c r="E11" s="7">
        <v>4</v>
      </c>
      <c r="F11" s="7">
        <f t="shared" si="0"/>
        <v>0</v>
      </c>
      <c r="G11" s="7">
        <f t="shared" si="1"/>
        <v>2248</v>
      </c>
      <c r="H11" s="7">
        <v>1</v>
      </c>
      <c r="I11" s="7">
        <f t="shared" si="2"/>
        <v>80</v>
      </c>
      <c r="J11" s="6">
        <f t="shared" si="3"/>
        <v>82.08</v>
      </c>
      <c r="K11" s="13">
        <f t="shared" si="4"/>
        <v>2410.08</v>
      </c>
    </row>
    <row r="12" ht="32" customHeight="1" spans="1:11">
      <c r="A12" s="7">
        <v>10</v>
      </c>
      <c r="B12" s="7" t="s">
        <v>12</v>
      </c>
      <c r="C12" s="7" t="s">
        <v>22</v>
      </c>
      <c r="D12" s="7">
        <v>2</v>
      </c>
      <c r="E12" s="7">
        <v>3</v>
      </c>
      <c r="F12" s="7">
        <f t="shared" si="0"/>
        <v>1460</v>
      </c>
      <c r="G12" s="7">
        <f t="shared" si="1"/>
        <v>1686</v>
      </c>
      <c r="H12" s="7">
        <v>2</v>
      </c>
      <c r="I12" s="7">
        <f t="shared" si="2"/>
        <v>160</v>
      </c>
      <c r="J12" s="6">
        <f t="shared" si="3"/>
        <v>126.36</v>
      </c>
      <c r="K12" s="13">
        <f t="shared" si="4"/>
        <v>3432.36</v>
      </c>
    </row>
    <row r="13" ht="32" customHeight="1" spans="1:11">
      <c r="A13" s="7">
        <v>11</v>
      </c>
      <c r="B13" s="7" t="s">
        <v>12</v>
      </c>
      <c r="C13" s="7" t="s">
        <v>23</v>
      </c>
      <c r="D13" s="7">
        <v>2</v>
      </c>
      <c r="E13" s="7">
        <v>5</v>
      </c>
      <c r="F13" s="7">
        <f t="shared" si="0"/>
        <v>1460</v>
      </c>
      <c r="G13" s="7">
        <f t="shared" si="1"/>
        <v>2810</v>
      </c>
      <c r="H13" s="7">
        <v>1</v>
      </c>
      <c r="I13" s="7">
        <f t="shared" si="2"/>
        <v>80</v>
      </c>
      <c r="J13" s="6">
        <f t="shared" si="3"/>
        <v>167.4</v>
      </c>
      <c r="K13" s="13">
        <f t="shared" si="4"/>
        <v>4517.4</v>
      </c>
    </row>
    <row r="14" ht="32" customHeight="1" spans="1:11">
      <c r="A14" s="7">
        <v>12</v>
      </c>
      <c r="B14" s="7" t="s">
        <v>12</v>
      </c>
      <c r="C14" s="7" t="s">
        <v>24</v>
      </c>
      <c r="D14" s="7">
        <v>1</v>
      </c>
      <c r="E14" s="7">
        <v>6</v>
      </c>
      <c r="F14" s="7">
        <f t="shared" si="0"/>
        <v>730</v>
      </c>
      <c r="G14" s="7">
        <f t="shared" si="1"/>
        <v>3372</v>
      </c>
      <c r="H14" s="7">
        <v>0</v>
      </c>
      <c r="I14" s="7">
        <f t="shared" si="2"/>
        <v>0</v>
      </c>
      <c r="J14" s="6">
        <f t="shared" si="3"/>
        <v>155.52</v>
      </c>
      <c r="K14" s="13">
        <f t="shared" si="4"/>
        <v>4257.52</v>
      </c>
    </row>
    <row r="15" s="3" customFormat="1" ht="32" customHeight="1" spans="1:11">
      <c r="A15" s="7">
        <v>13</v>
      </c>
      <c r="B15" s="7" t="s">
        <v>12</v>
      </c>
      <c r="C15" s="7" t="s">
        <v>25</v>
      </c>
      <c r="D15" s="7">
        <v>0</v>
      </c>
      <c r="E15" s="7">
        <v>1</v>
      </c>
      <c r="F15" s="7">
        <f t="shared" si="0"/>
        <v>0</v>
      </c>
      <c r="G15" s="7">
        <f t="shared" si="1"/>
        <v>562</v>
      </c>
      <c r="H15" s="7">
        <v>1</v>
      </c>
      <c r="I15" s="7">
        <v>0</v>
      </c>
      <c r="J15" s="6">
        <f t="shared" si="3"/>
        <v>20.52</v>
      </c>
      <c r="K15" s="13">
        <f t="shared" si="4"/>
        <v>582.52</v>
      </c>
    </row>
    <row r="16" ht="32" customHeight="1" spans="1:11">
      <c r="A16" s="7">
        <v>14</v>
      </c>
      <c r="B16" s="7" t="s">
        <v>12</v>
      </c>
      <c r="C16" s="7" t="s">
        <v>26</v>
      </c>
      <c r="D16" s="7">
        <v>0</v>
      </c>
      <c r="E16" s="7">
        <v>1</v>
      </c>
      <c r="F16" s="7">
        <f t="shared" si="0"/>
        <v>0</v>
      </c>
      <c r="G16" s="7">
        <f t="shared" si="1"/>
        <v>562</v>
      </c>
      <c r="H16" s="7">
        <v>0</v>
      </c>
      <c r="I16" s="7">
        <f t="shared" si="2"/>
        <v>0</v>
      </c>
      <c r="J16" s="6">
        <f t="shared" si="3"/>
        <v>20.52</v>
      </c>
      <c r="K16" s="13">
        <f t="shared" si="4"/>
        <v>582.52</v>
      </c>
    </row>
    <row r="17" ht="32" customHeight="1" spans="1:11">
      <c r="A17" s="7">
        <v>15</v>
      </c>
      <c r="B17" s="7" t="s">
        <v>12</v>
      </c>
      <c r="C17" s="7" t="s">
        <v>27</v>
      </c>
      <c r="D17" s="7">
        <v>0</v>
      </c>
      <c r="E17" s="7">
        <v>1</v>
      </c>
      <c r="F17" s="7">
        <f t="shared" si="0"/>
        <v>0</v>
      </c>
      <c r="G17" s="7">
        <f t="shared" si="1"/>
        <v>562</v>
      </c>
      <c r="H17" s="7">
        <v>0</v>
      </c>
      <c r="I17" s="7">
        <f t="shared" si="2"/>
        <v>0</v>
      </c>
      <c r="J17" s="6">
        <f t="shared" si="3"/>
        <v>20.52</v>
      </c>
      <c r="K17" s="13">
        <f t="shared" si="4"/>
        <v>582.52</v>
      </c>
    </row>
    <row r="18" s="3" customFormat="1" ht="32" customHeight="1" spans="1:11">
      <c r="A18" s="7">
        <v>16</v>
      </c>
      <c r="B18" s="7" t="s">
        <v>12</v>
      </c>
      <c r="C18" s="7" t="s">
        <v>28</v>
      </c>
      <c r="D18" s="7">
        <v>0</v>
      </c>
      <c r="E18" s="7">
        <v>4</v>
      </c>
      <c r="F18" s="7">
        <f t="shared" si="0"/>
        <v>0</v>
      </c>
      <c r="G18" s="7">
        <f t="shared" si="1"/>
        <v>2248</v>
      </c>
      <c r="H18" s="7">
        <v>0</v>
      </c>
      <c r="I18" s="7">
        <f t="shared" si="2"/>
        <v>0</v>
      </c>
      <c r="J18" s="6">
        <f t="shared" si="3"/>
        <v>82.08</v>
      </c>
      <c r="K18" s="13">
        <f t="shared" si="4"/>
        <v>2330.08</v>
      </c>
    </row>
    <row r="19" ht="32" customHeight="1" spans="1:11">
      <c r="A19" s="7">
        <v>17</v>
      </c>
      <c r="B19" s="7" t="s">
        <v>12</v>
      </c>
      <c r="C19" s="7" t="s">
        <v>29</v>
      </c>
      <c r="D19" s="7">
        <v>0</v>
      </c>
      <c r="E19" s="7">
        <v>2</v>
      </c>
      <c r="F19" s="7">
        <f t="shared" si="0"/>
        <v>0</v>
      </c>
      <c r="G19" s="7">
        <f t="shared" si="1"/>
        <v>1124</v>
      </c>
      <c r="H19" s="7">
        <v>1</v>
      </c>
      <c r="I19" s="7">
        <f t="shared" si="2"/>
        <v>80</v>
      </c>
      <c r="J19" s="6">
        <f t="shared" si="3"/>
        <v>41.04</v>
      </c>
      <c r="K19" s="13">
        <f t="shared" si="4"/>
        <v>1245.04</v>
      </c>
    </row>
    <row r="20" ht="32" customHeight="1" spans="1:11">
      <c r="A20" s="7">
        <v>18</v>
      </c>
      <c r="B20" s="7" t="s">
        <v>12</v>
      </c>
      <c r="C20" s="7" t="s">
        <v>30</v>
      </c>
      <c r="D20" s="7">
        <v>0</v>
      </c>
      <c r="E20" s="7">
        <v>1</v>
      </c>
      <c r="F20" s="7">
        <f t="shared" si="0"/>
        <v>0</v>
      </c>
      <c r="G20" s="7">
        <f t="shared" si="1"/>
        <v>562</v>
      </c>
      <c r="H20" s="7">
        <v>0</v>
      </c>
      <c r="I20" s="7">
        <f t="shared" si="2"/>
        <v>0</v>
      </c>
      <c r="J20" s="6">
        <f t="shared" si="3"/>
        <v>20.52</v>
      </c>
      <c r="K20" s="13">
        <f t="shared" si="4"/>
        <v>582.52</v>
      </c>
    </row>
    <row r="21" ht="32" customHeight="1" spans="1:11">
      <c r="A21" s="7">
        <v>19</v>
      </c>
      <c r="B21" s="7" t="s">
        <v>12</v>
      </c>
      <c r="C21" s="7" t="s">
        <v>31</v>
      </c>
      <c r="D21" s="7">
        <v>0</v>
      </c>
      <c r="E21" s="7">
        <v>2</v>
      </c>
      <c r="F21" s="7">
        <f t="shared" si="0"/>
        <v>0</v>
      </c>
      <c r="G21" s="7">
        <f t="shared" si="1"/>
        <v>1124</v>
      </c>
      <c r="H21" s="7">
        <v>1</v>
      </c>
      <c r="I21" s="7">
        <f t="shared" si="2"/>
        <v>80</v>
      </c>
      <c r="J21" s="6">
        <f t="shared" si="3"/>
        <v>41.04</v>
      </c>
      <c r="K21" s="13">
        <f t="shared" si="4"/>
        <v>1245.04</v>
      </c>
    </row>
    <row r="22" ht="32" customHeight="1" spans="1:11">
      <c r="A22" s="7">
        <v>20</v>
      </c>
      <c r="B22" s="7" t="s">
        <v>12</v>
      </c>
      <c r="C22" s="7" t="s">
        <v>32</v>
      </c>
      <c r="D22" s="7">
        <v>0</v>
      </c>
      <c r="E22" s="7">
        <v>2</v>
      </c>
      <c r="F22" s="7">
        <f t="shared" si="0"/>
        <v>0</v>
      </c>
      <c r="G22" s="7">
        <f t="shared" si="1"/>
        <v>1124</v>
      </c>
      <c r="H22" s="7">
        <v>0</v>
      </c>
      <c r="I22" s="7">
        <f t="shared" si="2"/>
        <v>0</v>
      </c>
      <c r="J22" s="6">
        <f t="shared" si="3"/>
        <v>41.04</v>
      </c>
      <c r="K22" s="13">
        <f t="shared" si="4"/>
        <v>1165.04</v>
      </c>
    </row>
    <row r="23" s="3" customFormat="1" ht="32" customHeight="1" spans="1:11">
      <c r="A23" s="7">
        <v>21</v>
      </c>
      <c r="B23" s="7" t="s">
        <v>12</v>
      </c>
      <c r="C23" s="7" t="s">
        <v>33</v>
      </c>
      <c r="D23" s="7">
        <v>0</v>
      </c>
      <c r="E23" s="7">
        <v>6</v>
      </c>
      <c r="F23" s="7">
        <f t="shared" si="0"/>
        <v>0</v>
      </c>
      <c r="G23" s="7">
        <f t="shared" si="1"/>
        <v>3372</v>
      </c>
      <c r="H23" s="7">
        <v>2</v>
      </c>
      <c r="I23" s="7">
        <f t="shared" si="2"/>
        <v>160</v>
      </c>
      <c r="J23" s="6">
        <f t="shared" si="3"/>
        <v>123.12</v>
      </c>
      <c r="K23" s="13">
        <f t="shared" si="4"/>
        <v>3655.12</v>
      </c>
    </row>
    <row r="24" s="2" customFormat="1" ht="32" customHeight="1" spans="1:11">
      <c r="A24" s="8" t="s">
        <v>34</v>
      </c>
      <c r="B24" s="9"/>
      <c r="C24" s="10"/>
      <c r="D24" s="5">
        <f>SUM(D3:D23)</f>
        <v>16</v>
      </c>
      <c r="E24" s="5">
        <f>SUM(E3:E23)</f>
        <v>66</v>
      </c>
      <c r="F24" s="5">
        <f>SUM(F3:F23)</f>
        <v>11680</v>
      </c>
      <c r="G24" s="5">
        <f>SUM(G3:G23)</f>
        <v>37092</v>
      </c>
      <c r="H24" s="5">
        <f>SUM(H3:H23)</f>
        <v>24</v>
      </c>
      <c r="I24" s="5">
        <f>SUM(I3:I23)</f>
        <v>1840</v>
      </c>
      <c r="J24" s="14">
        <f t="shared" si="3"/>
        <v>1872.72</v>
      </c>
      <c r="K24" s="15">
        <f t="shared" si="4"/>
        <v>52484.72</v>
      </c>
    </row>
  </sheetData>
  <mergeCells count="2">
    <mergeCell ref="A1:K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Zzzzzzzzzzz</cp:lastModifiedBy>
  <dcterms:created xsi:type="dcterms:W3CDTF">2017-06-06T08:37:00Z</dcterms:created>
  <dcterms:modified xsi:type="dcterms:W3CDTF">2021-04-14T09:43:03Z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