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附件1" sheetId="1" r:id="rId1"/>
    <sheet name="附件1续" sheetId="2" r:id="rId2"/>
    <sheet name="附件2" sheetId="3" r:id="rId3"/>
    <sheet name="附件3" sheetId="4" r:id="rId4"/>
  </sheets>
  <definedNames>
    <definedName name="_xlnm.Print_Titles" localSheetId="2">'附件2'!$2:$6</definedName>
  </definedNames>
  <calcPr fullCalcOnLoad="1"/>
</workbook>
</file>

<file path=xl/sharedStrings.xml><?xml version="1.0" encoding="utf-8"?>
<sst xmlns="http://schemas.openxmlformats.org/spreadsheetml/2006/main" count="186" uniqueCount="99">
  <si>
    <t>附件1</t>
  </si>
  <si>
    <t>沙坡头区文昌镇2020年农田水利基本建设任务计划表</t>
  </si>
  <si>
    <t>文昌镇</t>
  </si>
  <si>
    <t>沟  渠  清  淤</t>
  </si>
  <si>
    <t>巷道清理</t>
  </si>
  <si>
    <t>砌护渠道</t>
  </si>
  <si>
    <t>整修生产路</t>
  </si>
  <si>
    <t>畦田
建设</t>
  </si>
  <si>
    <t>残膜回收</t>
  </si>
  <si>
    <t>合计</t>
  </si>
  <si>
    <t>沟 道 清 淤</t>
  </si>
  <si>
    <t>渠 道 清 淤</t>
  </si>
  <si>
    <t>条数</t>
  </si>
  <si>
    <t>长度</t>
  </si>
  <si>
    <t>土方</t>
  </si>
  <si>
    <t>支沟清淤</t>
  </si>
  <si>
    <t>斗沟清淤</t>
  </si>
  <si>
    <t>农沟清淤</t>
  </si>
  <si>
    <t>支渠清淤</t>
  </si>
  <si>
    <t>斗渠清淤</t>
  </si>
  <si>
    <t>农渠清淤</t>
  </si>
  <si>
    <t>面积</t>
  </si>
  <si>
    <t>重量</t>
  </si>
  <si>
    <t>条</t>
  </si>
  <si>
    <t>Km</t>
  </si>
  <si>
    <t>万M3</t>
  </si>
  <si>
    <t>长度（Km）</t>
  </si>
  <si>
    <t>亩</t>
  </si>
  <si>
    <t>T</t>
  </si>
  <si>
    <t>双桥村</t>
  </si>
  <si>
    <t>郭营村</t>
  </si>
  <si>
    <t>五里村</t>
  </si>
  <si>
    <t>东园村</t>
  </si>
  <si>
    <t>雍楼村</t>
  </si>
  <si>
    <t>黄湾村</t>
  </si>
  <si>
    <t>东关村</t>
  </si>
  <si>
    <t>附件1续</t>
  </si>
  <si>
    <t>新增基本农田（含压砂地）</t>
  </si>
  <si>
    <t>新增灌溉面积</t>
  </si>
  <si>
    <t>改善灌溉面积</t>
  </si>
  <si>
    <t>新增节水灌溉面积</t>
  </si>
  <si>
    <t>高效节水灌溉面积</t>
  </si>
  <si>
    <t>配套建筑物</t>
  </si>
  <si>
    <t>人饮工程</t>
  </si>
  <si>
    <t>小流域治理</t>
  </si>
  <si>
    <t>塘坝淤地坝建设</t>
  </si>
  <si>
    <t>水库新建及除险加固</t>
  </si>
  <si>
    <t>解决人饮困难</t>
  </si>
  <si>
    <t>秸秆       还田</t>
  </si>
  <si>
    <t>机深翻      面积</t>
  </si>
  <si>
    <t>机普翻        面积</t>
  </si>
  <si>
    <t>秋施肥面积</t>
  </si>
  <si>
    <t>化肥深施</t>
  </si>
  <si>
    <t>改造中低产田</t>
  </si>
  <si>
    <t>激光平地</t>
  </si>
  <si>
    <t>建设旱作三田</t>
  </si>
  <si>
    <t>树木涂红涂白</t>
  </si>
  <si>
    <t>树木修枝抚育</t>
  </si>
  <si>
    <t>座</t>
  </si>
  <si>
    <t>处</t>
  </si>
  <si>
    <t>人</t>
  </si>
  <si>
    <t>万株</t>
  </si>
  <si>
    <t>合  计</t>
  </si>
  <si>
    <t>附件2</t>
  </si>
  <si>
    <t>沙坡头区文昌镇2020年秋冬季农田水利基本建设重点治理区域建设任务计划表</t>
  </si>
  <si>
    <t>序号</t>
  </si>
  <si>
    <t>重点片区</t>
  </si>
  <si>
    <t>四址范围</t>
  </si>
  <si>
    <t>面积
（亩）</t>
  </si>
  <si>
    <t>涉及村
（个）</t>
  </si>
  <si>
    <t>道路整修</t>
  </si>
  <si>
    <t>树木涂白（万株）</t>
  </si>
  <si>
    <t>机耕翻（亩）</t>
  </si>
  <si>
    <t>郭营路东西岸</t>
  </si>
  <si>
    <t>砖塔路西，
沙宁路以北
宁钢大道以东，中央大道以南。</t>
  </si>
  <si>
    <t>五葡路两岸</t>
  </si>
  <si>
    <t>东：卫谢路路
南：包兰铁路
西：韩闸路
北：三一支沟</t>
  </si>
  <si>
    <t>合     计</t>
  </si>
  <si>
    <t>附件3</t>
  </si>
  <si>
    <t>沙坡头区文昌镇2020年秋冬季农田水利基本建设骨干沟道清淤治理任务计划表</t>
  </si>
  <si>
    <t>沟道名称</t>
  </si>
  <si>
    <t>清淤治理</t>
  </si>
  <si>
    <t>涉及行政村名称</t>
  </si>
  <si>
    <t>主要治理内容</t>
  </si>
  <si>
    <t>备注</t>
  </si>
  <si>
    <t>起止位置</t>
  </si>
  <si>
    <t>长度（km）</t>
  </si>
  <si>
    <t>三一支沟</t>
  </si>
  <si>
    <t>东起赵桥农田，西至北桥路</t>
  </si>
  <si>
    <t>雍楼村、东园村</t>
  </si>
  <si>
    <t>平沟拜、修边坡</t>
  </si>
  <si>
    <t>四排水沟</t>
  </si>
  <si>
    <t>东起砖塔路交界，西至宁钢路</t>
  </si>
  <si>
    <t>五里村、郭营村</t>
  </si>
  <si>
    <t>深挖沟、平沟拜、修边坡</t>
  </si>
  <si>
    <t>三排水沟</t>
  </si>
  <si>
    <t>西起韩闸路，东至曹闸村农田</t>
  </si>
  <si>
    <t>雍楼村、东园村、东关村、黄湾村</t>
  </si>
  <si>
    <t>沟拜环境整治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</si>
</sst>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68">
    <font>
      <sz val="12"/>
      <name val="宋体"/>
      <family val="0"/>
    </font>
    <font>
      <sz val="10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2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63"/>
      <name val="宋体"/>
      <family val="0"/>
    </font>
    <font>
      <sz val="22"/>
      <color indexed="63"/>
      <name val="宋体"/>
      <family val="0"/>
    </font>
    <font>
      <sz val="8"/>
      <color indexed="63"/>
      <name val="宋体"/>
      <family val="0"/>
    </font>
    <font>
      <b/>
      <sz val="10"/>
      <color indexed="63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color indexed="63"/>
      <name val="仿宋_GB2312"/>
      <family val="3"/>
    </font>
    <font>
      <sz val="8"/>
      <color indexed="10"/>
      <name val="宋体"/>
      <family val="0"/>
    </font>
    <font>
      <sz val="8"/>
      <name val="宋体"/>
      <family val="0"/>
    </font>
    <font>
      <sz val="10.5"/>
      <name val="宋体"/>
      <family val="0"/>
    </font>
    <font>
      <sz val="6"/>
      <name val="宋体"/>
      <family val="0"/>
    </font>
    <font>
      <sz val="8"/>
      <name val="仿宋_GB2312"/>
      <family val="3"/>
    </font>
    <font>
      <b/>
      <sz val="8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.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仿宋"/>
      <family val="3"/>
    </font>
    <font>
      <sz val="8"/>
      <color indexed="63"/>
      <name val="Calibri"/>
      <family val="0"/>
    </font>
    <font>
      <sz val="12"/>
      <name val="Calibri"/>
      <family val="0"/>
    </font>
    <font>
      <sz val="10"/>
      <color rgb="FFFF0000"/>
      <name val="仿宋_GB2312"/>
      <family val="3"/>
    </font>
    <font>
      <sz val="8"/>
      <color rgb="FFFF0000"/>
      <name val="Calibri"/>
      <family val="0"/>
    </font>
    <font>
      <sz val="8"/>
      <name val="Calibri"/>
      <family val="0"/>
    </font>
    <font>
      <sz val="10.5"/>
      <name val="Calibri"/>
      <family val="0"/>
    </font>
    <font>
      <sz val="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 vertical="center"/>
      <protection/>
    </xf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64" applyFont="1" applyFill="1" applyBorder="1" applyAlignment="1">
      <alignment horizontal="center" vertical="center"/>
      <protection/>
    </xf>
    <xf numFmtId="0" fontId="3" fillId="0" borderId="9" xfId="64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/>
      <protection/>
    </xf>
    <xf numFmtId="0" fontId="3" fillId="0" borderId="11" xfId="64" applyFont="1" applyFill="1" applyBorder="1" applyAlignment="1">
      <alignment horizontal="center" vertical="center"/>
      <protection/>
    </xf>
    <xf numFmtId="0" fontId="3" fillId="0" borderId="12" xfId="64" applyFont="1" applyFill="1" applyBorder="1" applyAlignment="1">
      <alignment horizontal="center" vertical="center" wrapText="1"/>
      <protection/>
    </xf>
    <xf numFmtId="0" fontId="3" fillId="0" borderId="12" xfId="64" applyFont="1" applyFill="1" applyBorder="1" applyAlignment="1">
      <alignment horizontal="center" vertical="center"/>
      <protection/>
    </xf>
    <xf numFmtId="0" fontId="3" fillId="0" borderId="13" xfId="64" applyFont="1" applyFill="1" applyBorder="1" applyAlignment="1">
      <alignment horizontal="center" vertical="center"/>
      <protection/>
    </xf>
    <xf numFmtId="0" fontId="3" fillId="0" borderId="13" xfId="64" applyFont="1" applyFill="1" applyBorder="1" applyAlignment="1">
      <alignment horizontal="center" vertical="center" wrapText="1"/>
      <protection/>
    </xf>
    <xf numFmtId="0" fontId="59" fillId="0" borderId="12" xfId="0" applyFont="1" applyFill="1" applyBorder="1" applyAlignment="1">
      <alignment horizontal="center" vertical="center" shrinkToFit="1"/>
    </xf>
    <xf numFmtId="0" fontId="60" fillId="0" borderId="12" xfId="0" applyFont="1" applyFill="1" applyBorder="1" applyAlignment="1">
      <alignment horizontal="center" vertical="center" shrinkToFit="1"/>
    </xf>
    <xf numFmtId="0" fontId="60" fillId="0" borderId="12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66" applyFont="1" applyAlignment="1">
      <alignment horizontal="center" vertical="center"/>
      <protection/>
    </xf>
    <xf numFmtId="0" fontId="6" fillId="0" borderId="12" xfId="66" applyFont="1" applyBorder="1" applyAlignment="1">
      <alignment horizontal="center" vertical="center" wrapText="1"/>
      <protection/>
    </xf>
    <xf numFmtId="0" fontId="6" fillId="0" borderId="12" xfId="66" applyFont="1" applyBorder="1" applyAlignment="1">
      <alignment horizontal="center" vertical="center"/>
      <protection/>
    </xf>
    <xf numFmtId="0" fontId="6" fillId="0" borderId="9" xfId="66" applyFont="1" applyBorder="1" applyAlignment="1">
      <alignment horizontal="center" vertical="center"/>
      <protection/>
    </xf>
    <xf numFmtId="0" fontId="6" fillId="0" borderId="9" xfId="66" applyFont="1" applyBorder="1" applyAlignment="1">
      <alignment horizontal="center" vertical="center" wrapText="1"/>
      <protection/>
    </xf>
    <xf numFmtId="0" fontId="6" fillId="0" borderId="10" xfId="66" applyFont="1" applyBorder="1" applyAlignment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6" fillId="0" borderId="13" xfId="66" applyFont="1" applyBorder="1" applyAlignment="1">
      <alignment horizontal="center" vertical="center"/>
      <protection/>
    </xf>
    <xf numFmtId="0" fontId="8" fillId="0" borderId="0" xfId="0" applyFont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176" fontId="16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5" fillId="0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177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177" fontId="19" fillId="0" borderId="12" xfId="0" applyNumberFormat="1" applyFont="1" applyFill="1" applyBorder="1" applyAlignment="1" applyProtection="1">
      <alignment horizontal="center" vertical="center" wrapText="1"/>
      <protection/>
    </xf>
    <xf numFmtId="176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78" fontId="16" fillId="0" borderId="10" xfId="0" applyNumberFormat="1" applyFont="1" applyFill="1" applyBorder="1" applyAlignment="1">
      <alignment horizontal="center" vertical="center"/>
    </xf>
    <xf numFmtId="177" fontId="16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7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zoomScaleSheetLayoutView="100" workbookViewId="0" topLeftCell="A1">
      <pane xSplit="1" ySplit="6" topLeftCell="B8" activePane="bottomRight" state="frozen"/>
      <selection pane="bottomRight" activeCell="AG12" sqref="AG12"/>
    </sheetView>
  </sheetViews>
  <sheetFormatPr defaultColWidth="9.00390625" defaultRowHeight="14.25"/>
  <cols>
    <col min="1" max="1" width="5.25390625" style="0" customWidth="1"/>
    <col min="2" max="2" width="4.00390625" style="0" customWidth="1"/>
    <col min="3" max="3" width="4.125" style="0" customWidth="1"/>
    <col min="4" max="5" width="4.50390625" style="0" customWidth="1"/>
    <col min="6" max="6" width="5.50390625" style="0" customWidth="1"/>
    <col min="7" max="7" width="4.50390625" style="0" customWidth="1"/>
    <col min="8" max="8" width="4.625" style="0" customWidth="1"/>
    <col min="9" max="9" width="4.50390625" style="0" customWidth="1"/>
    <col min="10" max="10" width="5.125" style="0" customWidth="1"/>
    <col min="11" max="11" width="4.50390625" style="0" customWidth="1"/>
    <col min="12" max="12" width="5.625" style="0" customWidth="1"/>
    <col min="13" max="13" width="4.00390625" style="0" customWidth="1"/>
    <col min="14" max="14" width="5.375" style="0" customWidth="1"/>
    <col min="15" max="15" width="4.50390625" style="0" customWidth="1"/>
    <col min="16" max="16" width="5.125" style="0" customWidth="1"/>
    <col min="17" max="17" width="4.50390625" style="0" customWidth="1"/>
    <col min="18" max="18" width="5.00390625" style="0" customWidth="1"/>
    <col min="19" max="19" width="5.375" style="0" customWidth="1"/>
    <col min="20" max="20" width="5.125" style="0" customWidth="1"/>
    <col min="21" max="21" width="4.125" style="0" customWidth="1"/>
    <col min="22" max="22" width="4.00390625" style="0" customWidth="1"/>
    <col min="23" max="23" width="3.375" style="0" customWidth="1"/>
    <col min="24" max="24" width="4.375" style="0" customWidth="1"/>
    <col min="25" max="25" width="4.125" style="0" customWidth="1"/>
    <col min="26" max="26" width="4.50390625" style="0" customWidth="1"/>
    <col min="27" max="27" width="5.25390625" style="0" customWidth="1"/>
    <col min="28" max="28" width="4.75390625" style="0" customWidth="1"/>
    <col min="29" max="29" width="4.125" style="0" customWidth="1"/>
    <col min="31" max="31" width="9.25390625" style="0" bestFit="1" customWidth="1"/>
  </cols>
  <sheetData>
    <row r="1" ht="14.25">
      <c r="A1" s="1" t="s">
        <v>0</v>
      </c>
    </row>
    <row r="2" spans="1:29" ht="27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ht="27" customHeight="1">
      <c r="A3" s="55" t="s">
        <v>2</v>
      </c>
      <c r="B3" s="55" t="s">
        <v>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5" t="s">
        <v>4</v>
      </c>
      <c r="V3" s="56"/>
      <c r="W3" s="55" t="s">
        <v>5</v>
      </c>
      <c r="X3" s="56"/>
      <c r="Y3" s="55" t="s">
        <v>6</v>
      </c>
      <c r="Z3" s="56"/>
      <c r="AA3" s="55" t="s">
        <v>7</v>
      </c>
      <c r="AB3" s="55" t="s">
        <v>8</v>
      </c>
      <c r="AC3" s="55"/>
    </row>
    <row r="4" spans="1:29" ht="31.5" customHeight="1">
      <c r="A4" s="56"/>
      <c r="B4" s="55" t="s">
        <v>9</v>
      </c>
      <c r="C4" s="56"/>
      <c r="D4" s="56"/>
      <c r="E4" s="55" t="s">
        <v>10</v>
      </c>
      <c r="F4" s="55"/>
      <c r="G4" s="55"/>
      <c r="H4" s="55"/>
      <c r="I4" s="55"/>
      <c r="J4" s="55"/>
      <c r="K4" s="55"/>
      <c r="L4" s="55"/>
      <c r="M4" s="55" t="s">
        <v>11</v>
      </c>
      <c r="N4" s="55"/>
      <c r="O4" s="55"/>
      <c r="P4" s="55"/>
      <c r="Q4" s="55"/>
      <c r="R4" s="55"/>
      <c r="S4" s="55"/>
      <c r="T4" s="55"/>
      <c r="U4" s="56"/>
      <c r="V4" s="56"/>
      <c r="W4" s="56"/>
      <c r="X4" s="56"/>
      <c r="Y4" s="56"/>
      <c r="Z4" s="56"/>
      <c r="AA4" s="55"/>
      <c r="AB4" s="55"/>
      <c r="AC4" s="62"/>
    </row>
    <row r="5" spans="1:29" ht="28.5" customHeight="1">
      <c r="A5" s="56"/>
      <c r="B5" s="55" t="s">
        <v>12</v>
      </c>
      <c r="C5" s="55" t="s">
        <v>13</v>
      </c>
      <c r="D5" s="55" t="s">
        <v>14</v>
      </c>
      <c r="E5" s="55" t="s">
        <v>9</v>
      </c>
      <c r="F5" s="56"/>
      <c r="G5" s="55" t="s">
        <v>15</v>
      </c>
      <c r="H5" s="55"/>
      <c r="I5" s="55" t="s">
        <v>16</v>
      </c>
      <c r="J5" s="55"/>
      <c r="K5" s="55" t="s">
        <v>17</v>
      </c>
      <c r="L5" s="55"/>
      <c r="M5" s="55" t="s">
        <v>9</v>
      </c>
      <c r="N5" s="55"/>
      <c r="O5" s="55" t="s">
        <v>18</v>
      </c>
      <c r="P5" s="55"/>
      <c r="Q5" s="55" t="s">
        <v>19</v>
      </c>
      <c r="R5" s="55"/>
      <c r="S5" s="55" t="s">
        <v>20</v>
      </c>
      <c r="T5" s="55"/>
      <c r="U5" s="55" t="s">
        <v>12</v>
      </c>
      <c r="V5" s="55" t="s">
        <v>13</v>
      </c>
      <c r="W5" s="55" t="s">
        <v>12</v>
      </c>
      <c r="X5" s="55" t="s">
        <v>13</v>
      </c>
      <c r="Y5" s="55" t="s">
        <v>12</v>
      </c>
      <c r="Z5" s="55" t="s">
        <v>13</v>
      </c>
      <c r="AA5" s="55" t="s">
        <v>21</v>
      </c>
      <c r="AB5" s="63" t="s">
        <v>21</v>
      </c>
      <c r="AC5" s="55" t="s">
        <v>22</v>
      </c>
    </row>
    <row r="6" spans="1:29" ht="28.5" customHeight="1">
      <c r="A6" s="56"/>
      <c r="B6" s="55" t="s">
        <v>23</v>
      </c>
      <c r="C6" s="55" t="s">
        <v>24</v>
      </c>
      <c r="D6" s="55" t="s">
        <v>25</v>
      </c>
      <c r="E6" s="55" t="s">
        <v>12</v>
      </c>
      <c r="F6" s="55" t="s">
        <v>26</v>
      </c>
      <c r="G6" s="55" t="s">
        <v>12</v>
      </c>
      <c r="H6" s="55" t="s">
        <v>26</v>
      </c>
      <c r="I6" s="55" t="s">
        <v>12</v>
      </c>
      <c r="J6" s="55" t="s">
        <v>26</v>
      </c>
      <c r="K6" s="55" t="s">
        <v>12</v>
      </c>
      <c r="L6" s="55" t="s">
        <v>26</v>
      </c>
      <c r="M6" s="55" t="s">
        <v>12</v>
      </c>
      <c r="N6" s="55" t="s">
        <v>26</v>
      </c>
      <c r="O6" s="55" t="s">
        <v>12</v>
      </c>
      <c r="P6" s="55" t="s">
        <v>26</v>
      </c>
      <c r="Q6" s="55" t="s">
        <v>12</v>
      </c>
      <c r="R6" s="55" t="s">
        <v>26</v>
      </c>
      <c r="S6" s="55" t="s">
        <v>12</v>
      </c>
      <c r="T6" s="55" t="s">
        <v>26</v>
      </c>
      <c r="U6" s="55" t="s">
        <v>23</v>
      </c>
      <c r="V6" s="55" t="s">
        <v>24</v>
      </c>
      <c r="W6" s="55" t="s">
        <v>23</v>
      </c>
      <c r="X6" s="55" t="s">
        <v>24</v>
      </c>
      <c r="Y6" s="55" t="s">
        <v>23</v>
      </c>
      <c r="Z6" s="55" t="s">
        <v>24</v>
      </c>
      <c r="AA6" s="64" t="s">
        <v>27</v>
      </c>
      <c r="AB6" s="65" t="s">
        <v>27</v>
      </c>
      <c r="AC6" s="64" t="s">
        <v>28</v>
      </c>
    </row>
    <row r="7" spans="1:29" ht="30" customHeight="1">
      <c r="A7" s="57" t="s">
        <v>9</v>
      </c>
      <c r="B7" s="57"/>
      <c r="C7" s="57"/>
      <c r="D7" s="57"/>
      <c r="E7" s="57">
        <f>I7+K7</f>
        <v>79</v>
      </c>
      <c r="F7" s="58">
        <f>J7+L7</f>
        <v>21.1</v>
      </c>
      <c r="G7" s="57"/>
      <c r="H7" s="58"/>
      <c r="I7" s="57">
        <f>I8+I9</f>
        <v>4</v>
      </c>
      <c r="J7" s="58">
        <f>J8+J9</f>
        <v>3.77</v>
      </c>
      <c r="K7" s="57">
        <f>K8+K9+K10+K11+K12</f>
        <v>75</v>
      </c>
      <c r="L7" s="58">
        <f>L8+L9+L10+L11+L12</f>
        <v>17.330000000000002</v>
      </c>
      <c r="M7" s="57">
        <f aca="true" t="shared" si="0" ref="M7:R7">M8+M9+M10+M11+M12+M13+M14</f>
        <v>158</v>
      </c>
      <c r="N7" s="58">
        <f t="shared" si="0"/>
        <v>67.19599999999998</v>
      </c>
      <c r="O7" s="57">
        <f t="shared" si="0"/>
        <v>39</v>
      </c>
      <c r="P7" s="57">
        <f t="shared" si="0"/>
        <v>18.8</v>
      </c>
      <c r="Q7" s="57">
        <f t="shared" si="0"/>
        <v>5</v>
      </c>
      <c r="R7" s="57">
        <f t="shared" si="0"/>
        <v>3.8</v>
      </c>
      <c r="S7" s="57">
        <v>114</v>
      </c>
      <c r="T7" s="58">
        <f>T8+T9+T10+T11+T12+T13+T14</f>
        <v>44.596000000000004</v>
      </c>
      <c r="U7" s="57">
        <f>U8+U9+U10+U11+U12+U13</f>
        <v>69</v>
      </c>
      <c r="V7" s="57">
        <f>V8+V9+V10+V11+V12+V13</f>
        <v>24.4</v>
      </c>
      <c r="W7" s="57"/>
      <c r="X7" s="57"/>
      <c r="Y7" s="57">
        <f>Y8+Y9+Y10+Y11+Y12</f>
        <v>14</v>
      </c>
      <c r="Z7" s="58">
        <f>Z8+Z9+Z10+Z11+Z12</f>
        <v>4.58</v>
      </c>
      <c r="AA7" s="57">
        <f>AA11+AA12</f>
        <v>500</v>
      </c>
      <c r="AB7" s="66">
        <v>75</v>
      </c>
      <c r="AC7" s="66"/>
    </row>
    <row r="8" spans="1:29" ht="30" customHeight="1">
      <c r="A8" s="59" t="s">
        <v>29</v>
      </c>
      <c r="B8" s="59"/>
      <c r="C8" s="59"/>
      <c r="D8" s="59"/>
      <c r="E8" s="59">
        <f aca="true" t="shared" si="1" ref="E8:E12">G8+I8+K8</f>
        <v>54</v>
      </c>
      <c r="F8" s="60">
        <f aca="true" t="shared" si="2" ref="F8:F12">H8+J8+L8</f>
        <v>7.43</v>
      </c>
      <c r="G8" s="59"/>
      <c r="H8" s="59"/>
      <c r="I8" s="59">
        <v>3</v>
      </c>
      <c r="J8" s="60">
        <v>2.27</v>
      </c>
      <c r="K8" s="59">
        <v>51</v>
      </c>
      <c r="L8" s="60">
        <v>5.16</v>
      </c>
      <c r="M8" s="59">
        <f aca="true" t="shared" si="3" ref="M8:M14">O8+Q8+S8</f>
        <v>46</v>
      </c>
      <c r="N8" s="60">
        <f aca="true" t="shared" si="4" ref="N8:N14">P8+R8+T8</f>
        <v>19.92</v>
      </c>
      <c r="O8" s="59">
        <v>2</v>
      </c>
      <c r="P8" s="60">
        <v>3.97</v>
      </c>
      <c r="Q8" s="59">
        <v>1</v>
      </c>
      <c r="R8" s="60">
        <v>0.5</v>
      </c>
      <c r="S8" s="59">
        <v>43</v>
      </c>
      <c r="T8" s="59">
        <v>15.45</v>
      </c>
      <c r="U8" s="59">
        <v>13</v>
      </c>
      <c r="V8" s="59">
        <v>4.7</v>
      </c>
      <c r="W8" s="59"/>
      <c r="X8" s="59"/>
      <c r="Y8" s="59">
        <v>3</v>
      </c>
      <c r="Z8" s="60">
        <v>1.05</v>
      </c>
      <c r="AA8" s="59"/>
      <c r="AB8" s="67"/>
      <c r="AC8" s="68"/>
    </row>
    <row r="9" spans="1:29" ht="28.5" customHeight="1">
      <c r="A9" s="59" t="s">
        <v>30</v>
      </c>
      <c r="B9" s="59"/>
      <c r="C9" s="59"/>
      <c r="D9" s="59"/>
      <c r="E9" s="59">
        <f t="shared" si="1"/>
        <v>11</v>
      </c>
      <c r="F9" s="60">
        <f t="shared" si="2"/>
        <v>6.42</v>
      </c>
      <c r="G9" s="59"/>
      <c r="H9" s="60"/>
      <c r="I9" s="59">
        <v>1</v>
      </c>
      <c r="J9" s="60">
        <v>1.5</v>
      </c>
      <c r="K9" s="59">
        <v>10</v>
      </c>
      <c r="L9" s="59">
        <v>4.92</v>
      </c>
      <c r="M9" s="59">
        <f t="shared" si="3"/>
        <v>61</v>
      </c>
      <c r="N9" s="60">
        <f t="shared" si="4"/>
        <v>26.229999999999997</v>
      </c>
      <c r="O9" s="59">
        <v>23</v>
      </c>
      <c r="P9" s="60">
        <v>8.02</v>
      </c>
      <c r="Q9" s="59">
        <v>2</v>
      </c>
      <c r="R9" s="60">
        <v>2.06</v>
      </c>
      <c r="S9" s="59">
        <v>36</v>
      </c>
      <c r="T9" s="60">
        <v>16.15</v>
      </c>
      <c r="U9" s="59">
        <v>14</v>
      </c>
      <c r="V9" s="61">
        <v>5</v>
      </c>
      <c r="W9" s="61"/>
      <c r="X9" s="61"/>
      <c r="Y9" s="59">
        <v>3</v>
      </c>
      <c r="Z9" s="60">
        <v>0.87</v>
      </c>
      <c r="AA9" s="59"/>
      <c r="AB9" s="69"/>
      <c r="AC9" s="70"/>
    </row>
    <row r="10" spans="1:29" ht="28.5" customHeight="1">
      <c r="A10" s="59" t="s">
        <v>31</v>
      </c>
      <c r="B10" s="59"/>
      <c r="C10" s="59"/>
      <c r="D10" s="59"/>
      <c r="E10" s="59">
        <f t="shared" si="1"/>
        <v>6</v>
      </c>
      <c r="F10" s="60">
        <f t="shared" si="2"/>
        <v>2.1</v>
      </c>
      <c r="G10" s="59"/>
      <c r="H10" s="59"/>
      <c r="I10" s="59"/>
      <c r="J10" s="60"/>
      <c r="K10" s="59">
        <v>6</v>
      </c>
      <c r="L10" s="59">
        <v>2.1</v>
      </c>
      <c r="M10" s="59">
        <f t="shared" si="3"/>
        <v>18</v>
      </c>
      <c r="N10" s="60">
        <f t="shared" si="4"/>
        <v>7.46</v>
      </c>
      <c r="O10" s="59">
        <v>1</v>
      </c>
      <c r="P10" s="60">
        <v>0.43</v>
      </c>
      <c r="Q10" s="59">
        <v>2</v>
      </c>
      <c r="R10" s="59">
        <v>1.24</v>
      </c>
      <c r="S10" s="59">
        <v>15</v>
      </c>
      <c r="T10" s="60">
        <v>5.79</v>
      </c>
      <c r="U10" s="59">
        <v>12</v>
      </c>
      <c r="V10" s="59">
        <v>4.2</v>
      </c>
      <c r="W10" s="59"/>
      <c r="X10" s="59"/>
      <c r="Y10" s="59">
        <v>5</v>
      </c>
      <c r="Z10" s="59">
        <v>1.44</v>
      </c>
      <c r="AA10" s="59"/>
      <c r="AB10" s="71"/>
      <c r="AC10" s="72"/>
    </row>
    <row r="11" spans="1:29" ht="25.5" customHeight="1">
      <c r="A11" s="59" t="s">
        <v>32</v>
      </c>
      <c r="B11" s="59"/>
      <c r="C11" s="59"/>
      <c r="D11" s="59"/>
      <c r="E11" s="59">
        <f t="shared" si="1"/>
        <v>5</v>
      </c>
      <c r="F11" s="60">
        <f t="shared" si="2"/>
        <v>3.3</v>
      </c>
      <c r="G11" s="59"/>
      <c r="H11" s="59"/>
      <c r="I11" s="59"/>
      <c r="J11" s="59"/>
      <c r="K11" s="59">
        <v>5</v>
      </c>
      <c r="L11" s="60">
        <v>3.3</v>
      </c>
      <c r="M11" s="59">
        <f t="shared" si="3"/>
        <v>13</v>
      </c>
      <c r="N11" s="60">
        <f t="shared" si="4"/>
        <v>5.513999999999999</v>
      </c>
      <c r="O11" s="59">
        <v>5</v>
      </c>
      <c r="P11" s="59">
        <v>2.57</v>
      </c>
      <c r="Q11" s="59"/>
      <c r="R11" s="59"/>
      <c r="S11" s="59">
        <v>8</v>
      </c>
      <c r="T11" s="60">
        <f aca="true" t="shared" si="5" ref="T11:T13">S11*0.368</f>
        <v>2.944</v>
      </c>
      <c r="U11" s="59">
        <v>10</v>
      </c>
      <c r="V11" s="59">
        <v>3.5</v>
      </c>
      <c r="W11" s="59"/>
      <c r="X11" s="59"/>
      <c r="Y11" s="59">
        <v>2</v>
      </c>
      <c r="Z11" s="60">
        <v>0.72</v>
      </c>
      <c r="AA11" s="59"/>
      <c r="AB11" s="73">
        <v>30</v>
      </c>
      <c r="AC11" s="74"/>
    </row>
    <row r="12" spans="1:29" ht="24.75" customHeight="1">
      <c r="A12" s="59" t="s">
        <v>33</v>
      </c>
      <c r="B12" s="59"/>
      <c r="C12" s="59"/>
      <c r="D12" s="59"/>
      <c r="E12" s="59">
        <f t="shared" si="1"/>
        <v>3</v>
      </c>
      <c r="F12" s="60">
        <f t="shared" si="2"/>
        <v>1.85</v>
      </c>
      <c r="G12" s="59"/>
      <c r="H12" s="59"/>
      <c r="I12" s="59"/>
      <c r="J12" s="59"/>
      <c r="K12" s="59">
        <v>3</v>
      </c>
      <c r="L12" s="59">
        <v>1.85</v>
      </c>
      <c r="M12" s="59">
        <f t="shared" si="3"/>
        <v>11</v>
      </c>
      <c r="N12" s="60">
        <f t="shared" si="4"/>
        <v>5.106</v>
      </c>
      <c r="O12" s="59">
        <v>4</v>
      </c>
      <c r="P12" s="59">
        <v>2.53</v>
      </c>
      <c r="Q12" s="59"/>
      <c r="R12" s="60"/>
      <c r="S12" s="59">
        <v>7</v>
      </c>
      <c r="T12" s="60">
        <f t="shared" si="5"/>
        <v>2.576</v>
      </c>
      <c r="U12" s="59">
        <v>11</v>
      </c>
      <c r="V12" s="59">
        <v>3.85</v>
      </c>
      <c r="W12" s="59"/>
      <c r="X12" s="59"/>
      <c r="Y12" s="59">
        <v>1</v>
      </c>
      <c r="Z12" s="60">
        <v>0.5</v>
      </c>
      <c r="AA12" s="59">
        <v>500</v>
      </c>
      <c r="AB12" s="73">
        <v>45</v>
      </c>
      <c r="AC12" s="75"/>
    </row>
    <row r="13" spans="1:29" ht="33" customHeight="1">
      <c r="A13" s="59" t="s">
        <v>34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>
        <f t="shared" si="3"/>
        <v>3</v>
      </c>
      <c r="N13" s="60">
        <f t="shared" si="4"/>
        <v>1.0859999999999999</v>
      </c>
      <c r="O13" s="59">
        <v>1</v>
      </c>
      <c r="P13" s="59">
        <v>0.35</v>
      </c>
      <c r="Q13" s="59"/>
      <c r="R13" s="59"/>
      <c r="S13" s="59">
        <v>2</v>
      </c>
      <c r="T13" s="60">
        <f t="shared" si="5"/>
        <v>0.736</v>
      </c>
      <c r="U13" s="59">
        <v>9</v>
      </c>
      <c r="V13" s="59">
        <v>3.15</v>
      </c>
      <c r="W13" s="59"/>
      <c r="X13" s="59"/>
      <c r="Y13" s="59"/>
      <c r="Z13" s="59"/>
      <c r="AA13" s="59"/>
      <c r="AB13" s="55"/>
      <c r="AC13" s="55"/>
    </row>
    <row r="14" spans="1:29" ht="24.75" customHeight="1">
      <c r="A14" s="59" t="s">
        <v>35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>
        <f t="shared" si="3"/>
        <v>6</v>
      </c>
      <c r="N14" s="60">
        <f t="shared" si="4"/>
        <v>1.88</v>
      </c>
      <c r="O14" s="59">
        <v>3</v>
      </c>
      <c r="P14" s="59">
        <v>0.93</v>
      </c>
      <c r="Q14" s="59"/>
      <c r="R14" s="59"/>
      <c r="S14" s="59">
        <v>3</v>
      </c>
      <c r="T14" s="60">
        <v>0.95</v>
      </c>
      <c r="U14" s="59"/>
      <c r="V14" s="59"/>
      <c r="W14" s="59"/>
      <c r="X14" s="59"/>
      <c r="Y14" s="59"/>
      <c r="Z14" s="59"/>
      <c r="AA14" s="59"/>
      <c r="AB14" s="73"/>
      <c r="AC14" s="75"/>
    </row>
    <row r="15" spans="1:25" ht="15.75" customHeight="1">
      <c r="A15" s="14"/>
      <c r="B15" s="14"/>
      <c r="C15" s="14"/>
      <c r="D15" s="14"/>
      <c r="E15" s="14"/>
      <c r="F15" s="14"/>
      <c r="G15" s="14"/>
      <c r="H15" s="14"/>
      <c r="I15" s="14"/>
      <c r="K15" s="14"/>
      <c r="L15" s="14"/>
      <c r="M15" s="14"/>
      <c r="N15" s="14"/>
      <c r="O15" s="14"/>
      <c r="P15" s="14"/>
      <c r="Q15" s="14"/>
      <c r="T15" s="14"/>
      <c r="U15" s="15"/>
      <c r="V15" s="15"/>
      <c r="W15" s="15"/>
      <c r="X15" s="15"/>
      <c r="Y15" s="15"/>
    </row>
  </sheetData>
  <sheetProtection/>
  <mergeCells count="20">
    <mergeCell ref="A2:AC2"/>
    <mergeCell ref="B3:T3"/>
    <mergeCell ref="B4:D4"/>
    <mergeCell ref="E4:L4"/>
    <mergeCell ref="M4:T4"/>
    <mergeCell ref="E5:F5"/>
    <mergeCell ref="G5:H5"/>
    <mergeCell ref="I5:J5"/>
    <mergeCell ref="K5:L5"/>
    <mergeCell ref="M5:N5"/>
    <mergeCell ref="O5:P5"/>
    <mergeCell ref="Q5:R5"/>
    <mergeCell ref="S5:T5"/>
    <mergeCell ref="U15:Y15"/>
    <mergeCell ref="A3:A6"/>
    <mergeCell ref="AA3:AA4"/>
    <mergeCell ref="U3:V4"/>
    <mergeCell ref="W3:X4"/>
    <mergeCell ref="Y3:Z4"/>
    <mergeCell ref="AB3:AC4"/>
  </mergeCells>
  <printOptions/>
  <pageMargins left="0.23999999999999996" right="0.2" top="0.8300000000000001" bottom="0.6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SheetLayoutView="100" workbookViewId="0" topLeftCell="A1">
      <selection activeCell="R13" sqref="R13"/>
    </sheetView>
  </sheetViews>
  <sheetFormatPr defaultColWidth="9.00390625" defaultRowHeight="14.25"/>
  <cols>
    <col min="1" max="1" width="8.625" style="0" customWidth="1"/>
    <col min="2" max="2" width="5.50390625" style="0" customWidth="1"/>
    <col min="3" max="3" width="4.875" style="0" customWidth="1"/>
    <col min="4" max="4" width="5.25390625" style="0" customWidth="1"/>
    <col min="5" max="6" width="5.625" style="0" customWidth="1"/>
    <col min="7" max="7" width="4.875" style="0" customWidth="1"/>
    <col min="8" max="8" width="4.375" style="0" customWidth="1"/>
    <col min="9" max="9" width="4.625" style="0" customWidth="1"/>
    <col min="10" max="10" width="6.00390625" style="0" customWidth="1"/>
    <col min="11" max="11" width="5.00390625" style="0" customWidth="1"/>
    <col min="12" max="12" width="4.875" style="0" customWidth="1"/>
    <col min="13" max="13" width="5.00390625" style="0" customWidth="1"/>
    <col min="14" max="14" width="5.375" style="0" customWidth="1"/>
    <col min="15" max="15" width="5.625" style="0" customWidth="1"/>
    <col min="16" max="16" width="5.125" style="0" customWidth="1"/>
    <col min="17" max="17" width="5.00390625" style="0" customWidth="1"/>
    <col min="18" max="19" width="5.375" style="0" customWidth="1"/>
    <col min="20" max="20" width="5.00390625" style="0" customWidth="1"/>
    <col min="21" max="21" width="7.125" style="0" customWidth="1"/>
    <col min="22" max="22" width="5.375" style="0" customWidth="1"/>
  </cols>
  <sheetData>
    <row r="1" ht="14.25">
      <c r="A1" s="1" t="s">
        <v>36</v>
      </c>
    </row>
    <row r="2" spans="1:22" ht="27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45" customHeight="1">
      <c r="A3" s="30" t="s">
        <v>2</v>
      </c>
      <c r="B3" s="30" t="s">
        <v>37</v>
      </c>
      <c r="C3" s="30" t="s">
        <v>38</v>
      </c>
      <c r="D3" s="30" t="s">
        <v>39</v>
      </c>
      <c r="E3" s="30" t="s">
        <v>40</v>
      </c>
      <c r="F3" s="30" t="s">
        <v>41</v>
      </c>
      <c r="G3" s="31" t="s">
        <v>42</v>
      </c>
      <c r="H3" s="31" t="s">
        <v>43</v>
      </c>
      <c r="I3" s="31" t="s">
        <v>44</v>
      </c>
      <c r="J3" s="31" t="s">
        <v>45</v>
      </c>
      <c r="K3" s="31" t="s">
        <v>46</v>
      </c>
      <c r="L3" s="31" t="s">
        <v>47</v>
      </c>
      <c r="M3" s="31" t="s">
        <v>48</v>
      </c>
      <c r="N3" s="31" t="s">
        <v>49</v>
      </c>
      <c r="O3" s="31" t="s">
        <v>50</v>
      </c>
      <c r="P3" s="31" t="s">
        <v>51</v>
      </c>
      <c r="Q3" s="31" t="s">
        <v>52</v>
      </c>
      <c r="R3" s="31" t="s">
        <v>53</v>
      </c>
      <c r="S3" s="31" t="s">
        <v>54</v>
      </c>
      <c r="T3" s="31" t="s">
        <v>55</v>
      </c>
      <c r="U3" s="31" t="s">
        <v>56</v>
      </c>
      <c r="V3" s="46" t="s">
        <v>57</v>
      </c>
    </row>
    <row r="4" spans="1:22" ht="21" customHeight="1">
      <c r="A4" s="32"/>
      <c r="B4" s="30" t="s">
        <v>27</v>
      </c>
      <c r="C4" s="30" t="s">
        <v>27</v>
      </c>
      <c r="D4" s="30" t="s">
        <v>27</v>
      </c>
      <c r="E4" s="30" t="s">
        <v>27</v>
      </c>
      <c r="F4" s="30" t="s">
        <v>27</v>
      </c>
      <c r="G4" s="31" t="s">
        <v>58</v>
      </c>
      <c r="H4" s="31" t="s">
        <v>59</v>
      </c>
      <c r="I4" s="31" t="s">
        <v>23</v>
      </c>
      <c r="J4" s="31" t="s">
        <v>58</v>
      </c>
      <c r="K4" s="31" t="s">
        <v>58</v>
      </c>
      <c r="L4" s="31" t="s">
        <v>60</v>
      </c>
      <c r="M4" s="31" t="s">
        <v>27</v>
      </c>
      <c r="N4" s="31" t="s">
        <v>27</v>
      </c>
      <c r="O4" s="31" t="s">
        <v>27</v>
      </c>
      <c r="P4" s="31" t="s">
        <v>27</v>
      </c>
      <c r="Q4" s="31" t="s">
        <v>27</v>
      </c>
      <c r="R4" s="31" t="s">
        <v>27</v>
      </c>
      <c r="S4" s="31" t="s">
        <v>27</v>
      </c>
      <c r="T4" s="31" t="s">
        <v>27</v>
      </c>
      <c r="U4" s="31" t="s">
        <v>61</v>
      </c>
      <c r="V4" s="47" t="s">
        <v>61</v>
      </c>
    </row>
    <row r="5" spans="1:22" ht="27" customHeight="1">
      <c r="A5" s="33" t="s">
        <v>62</v>
      </c>
      <c r="B5" s="33"/>
      <c r="C5" s="33"/>
      <c r="D5" s="34"/>
      <c r="E5" s="35"/>
      <c r="F5" s="35"/>
      <c r="G5" s="36"/>
      <c r="H5" s="36"/>
      <c r="I5" s="42"/>
      <c r="J5" s="42"/>
      <c r="K5" s="42"/>
      <c r="L5" s="42"/>
      <c r="M5" s="43">
        <v>1000</v>
      </c>
      <c r="N5" s="43">
        <v>5000</v>
      </c>
      <c r="O5" s="43"/>
      <c r="P5" s="43">
        <v>1000</v>
      </c>
      <c r="Q5" s="43"/>
      <c r="R5" s="44"/>
      <c r="S5" s="44"/>
      <c r="T5" s="44"/>
      <c r="U5" s="48">
        <v>5</v>
      </c>
      <c r="V5" s="49"/>
    </row>
    <row r="6" spans="1:22" ht="27" customHeight="1">
      <c r="A6" s="37" t="s">
        <v>29</v>
      </c>
      <c r="B6" s="38"/>
      <c r="C6" s="38"/>
      <c r="D6" s="37"/>
      <c r="E6" s="35"/>
      <c r="F6" s="35"/>
      <c r="G6" s="36"/>
      <c r="H6" s="36"/>
      <c r="I6" s="42"/>
      <c r="J6" s="42"/>
      <c r="K6" s="42"/>
      <c r="L6" s="42"/>
      <c r="M6" s="43"/>
      <c r="N6" s="37">
        <v>1000</v>
      </c>
      <c r="O6" s="43"/>
      <c r="P6" s="37">
        <v>500</v>
      </c>
      <c r="Q6" s="43"/>
      <c r="R6" s="44"/>
      <c r="S6" s="44"/>
      <c r="T6" s="44"/>
      <c r="U6" s="37">
        <v>1.1</v>
      </c>
      <c r="V6" s="49"/>
    </row>
    <row r="7" spans="1:22" ht="27" customHeight="1">
      <c r="A7" s="37" t="s">
        <v>30</v>
      </c>
      <c r="B7" s="38"/>
      <c r="C7" s="38"/>
      <c r="D7" s="37"/>
      <c r="E7" s="39"/>
      <c r="F7" s="39"/>
      <c r="G7" s="39"/>
      <c r="H7" s="39"/>
      <c r="I7" s="39"/>
      <c r="J7" s="39"/>
      <c r="K7" s="39"/>
      <c r="L7" s="39"/>
      <c r="M7" s="39"/>
      <c r="N7" s="37">
        <v>1500</v>
      </c>
      <c r="O7" s="39"/>
      <c r="P7" s="37">
        <v>500</v>
      </c>
      <c r="Q7" s="39"/>
      <c r="R7" s="39"/>
      <c r="S7" s="39"/>
      <c r="T7" s="39"/>
      <c r="U7" s="37">
        <v>1</v>
      </c>
      <c r="V7" s="50"/>
    </row>
    <row r="8" spans="1:22" ht="27" customHeight="1">
      <c r="A8" s="37" t="s">
        <v>31</v>
      </c>
      <c r="B8" s="38"/>
      <c r="C8" s="38"/>
      <c r="D8" s="37"/>
      <c r="E8" s="35"/>
      <c r="F8" s="35"/>
      <c r="G8" s="36"/>
      <c r="H8" s="36"/>
      <c r="I8" s="42"/>
      <c r="J8" s="42"/>
      <c r="K8" s="42"/>
      <c r="L8" s="42"/>
      <c r="M8" s="43"/>
      <c r="N8" s="37">
        <v>500</v>
      </c>
      <c r="O8" s="43"/>
      <c r="P8" s="43"/>
      <c r="Q8" s="43"/>
      <c r="R8" s="44"/>
      <c r="S8" s="44"/>
      <c r="T8" s="44"/>
      <c r="U8" s="37">
        <v>0.6</v>
      </c>
      <c r="V8" s="49"/>
    </row>
    <row r="9" spans="1:22" ht="27" customHeight="1">
      <c r="A9" s="37" t="s">
        <v>32</v>
      </c>
      <c r="B9" s="38"/>
      <c r="C9" s="38"/>
      <c r="D9" s="37"/>
      <c r="E9" s="35"/>
      <c r="F9" s="35"/>
      <c r="G9" s="36"/>
      <c r="H9" s="36"/>
      <c r="I9" s="42"/>
      <c r="J9" s="42"/>
      <c r="K9" s="42"/>
      <c r="L9" s="42"/>
      <c r="M9" s="37">
        <v>500</v>
      </c>
      <c r="N9" s="37">
        <v>800</v>
      </c>
      <c r="O9" s="43"/>
      <c r="P9" s="43"/>
      <c r="Q9" s="43"/>
      <c r="R9" s="44"/>
      <c r="S9" s="44"/>
      <c r="T9" s="44"/>
      <c r="U9" s="37">
        <v>1.1</v>
      </c>
      <c r="V9" s="49"/>
    </row>
    <row r="10" spans="1:22" ht="27" customHeight="1">
      <c r="A10" s="37" t="s">
        <v>33</v>
      </c>
      <c r="B10" s="38"/>
      <c r="C10" s="38"/>
      <c r="D10" s="37"/>
      <c r="E10" s="35"/>
      <c r="F10" s="35"/>
      <c r="G10" s="36"/>
      <c r="H10" s="36"/>
      <c r="I10" s="42"/>
      <c r="J10" s="42"/>
      <c r="K10" s="42"/>
      <c r="L10" s="42"/>
      <c r="M10" s="37">
        <v>500</v>
      </c>
      <c r="N10" s="37">
        <v>910</v>
      </c>
      <c r="O10" s="43"/>
      <c r="P10" s="43"/>
      <c r="Q10" s="43"/>
      <c r="R10" s="42"/>
      <c r="S10" s="42"/>
      <c r="T10" s="44"/>
      <c r="U10" s="37">
        <v>0.8</v>
      </c>
      <c r="V10" s="49"/>
    </row>
    <row r="11" spans="1:22" ht="27" customHeight="1">
      <c r="A11" s="37" t="s">
        <v>34</v>
      </c>
      <c r="B11" s="38"/>
      <c r="C11" s="38"/>
      <c r="D11" s="35"/>
      <c r="E11" s="35"/>
      <c r="F11" s="35"/>
      <c r="G11" s="35"/>
      <c r="H11" s="35"/>
      <c r="I11" s="38"/>
      <c r="J11" s="38"/>
      <c r="K11" s="38"/>
      <c r="L11" s="38"/>
      <c r="M11" s="38"/>
      <c r="N11" s="37">
        <v>160</v>
      </c>
      <c r="O11" s="38"/>
      <c r="P11" s="38"/>
      <c r="Q11" s="38"/>
      <c r="R11" s="38"/>
      <c r="S11" s="38"/>
      <c r="T11" s="38"/>
      <c r="U11" s="37">
        <v>0.1</v>
      </c>
      <c r="V11" s="30"/>
    </row>
    <row r="12" spans="1:22" ht="27" customHeight="1">
      <c r="A12" s="37" t="s">
        <v>35</v>
      </c>
      <c r="B12" s="35"/>
      <c r="C12" s="35"/>
      <c r="D12" s="35"/>
      <c r="E12" s="35"/>
      <c r="F12" s="35"/>
      <c r="G12" s="36"/>
      <c r="H12" s="36"/>
      <c r="I12" s="44"/>
      <c r="J12" s="44"/>
      <c r="K12" s="44"/>
      <c r="L12" s="44"/>
      <c r="M12" s="43"/>
      <c r="N12" s="37">
        <v>130</v>
      </c>
      <c r="O12" s="43"/>
      <c r="P12" s="43"/>
      <c r="Q12" s="43"/>
      <c r="R12" s="44"/>
      <c r="S12" s="44"/>
      <c r="T12" s="44"/>
      <c r="U12" s="37">
        <v>0.3</v>
      </c>
      <c r="V12" s="49"/>
    </row>
    <row r="13" spans="1:22" ht="27" customHeight="1">
      <c r="A13" s="38"/>
      <c r="B13" s="38"/>
      <c r="C13" s="38"/>
      <c r="D13" s="35"/>
      <c r="E13" s="35"/>
      <c r="F13" s="35"/>
      <c r="G13" s="36"/>
      <c r="H13" s="36"/>
      <c r="I13" s="42"/>
      <c r="J13" s="42"/>
      <c r="K13" s="42"/>
      <c r="L13" s="42"/>
      <c r="M13" s="43"/>
      <c r="N13" s="43"/>
      <c r="O13" s="43"/>
      <c r="P13" s="43"/>
      <c r="Q13" s="43"/>
      <c r="R13" s="42"/>
      <c r="S13" s="42"/>
      <c r="T13" s="44"/>
      <c r="U13" s="48"/>
      <c r="V13" s="49"/>
    </row>
    <row r="14" spans="1:22" ht="27" customHeight="1">
      <c r="A14" s="30"/>
      <c r="B14" s="30"/>
      <c r="C14" s="30"/>
      <c r="D14" s="40"/>
      <c r="E14" s="40"/>
      <c r="F14" s="40"/>
      <c r="G14" s="41"/>
      <c r="H14" s="41"/>
      <c r="I14" s="31"/>
      <c r="J14" s="31"/>
      <c r="K14" s="31"/>
      <c r="L14" s="31"/>
      <c r="M14" s="45"/>
      <c r="N14" s="45"/>
      <c r="O14" s="45"/>
      <c r="P14" s="45"/>
      <c r="Q14" s="45"/>
      <c r="R14" s="51"/>
      <c r="S14" s="51"/>
      <c r="T14" s="52"/>
      <c r="U14" s="53"/>
      <c r="V14" s="49"/>
    </row>
    <row r="15" spans="1:22" ht="27" customHeight="1">
      <c r="A15" s="30"/>
      <c r="B15" s="30"/>
      <c r="C15" s="30"/>
      <c r="D15" s="40"/>
      <c r="E15" s="40"/>
      <c r="F15" s="40"/>
      <c r="G15" s="41"/>
      <c r="H15" s="41"/>
      <c r="I15" s="31"/>
      <c r="J15" s="31"/>
      <c r="K15" s="31"/>
      <c r="L15" s="31"/>
      <c r="M15" s="45"/>
      <c r="N15" s="45"/>
      <c r="O15" s="45"/>
      <c r="P15" s="45"/>
      <c r="Q15" s="45"/>
      <c r="R15" s="31"/>
      <c r="S15" s="31"/>
      <c r="T15" s="54"/>
      <c r="U15" s="53"/>
      <c r="V15" s="49"/>
    </row>
    <row r="16" spans="1:22" ht="27" customHeight="1">
      <c r="A16" s="30"/>
      <c r="B16" s="30"/>
      <c r="C16" s="30"/>
      <c r="D16" s="30"/>
      <c r="E16" s="30"/>
      <c r="F16" s="30"/>
      <c r="G16" s="31"/>
      <c r="H16" s="31"/>
      <c r="I16" s="31"/>
      <c r="J16" s="31"/>
      <c r="K16" s="31"/>
      <c r="L16" s="31"/>
      <c r="M16" s="45"/>
      <c r="N16" s="45"/>
      <c r="O16" s="45"/>
      <c r="P16" s="45"/>
      <c r="Q16" s="45"/>
      <c r="R16" s="52"/>
      <c r="S16" s="52"/>
      <c r="T16" s="52"/>
      <c r="U16" s="53"/>
      <c r="V16" s="49"/>
    </row>
    <row r="17" spans="1:19" ht="18.75" customHeight="1">
      <c r="A17" s="15"/>
      <c r="B17" s="15"/>
      <c r="C17" s="15"/>
      <c r="D17" s="14"/>
      <c r="E17" s="14"/>
      <c r="F17" s="14"/>
      <c r="G17" s="14"/>
      <c r="H17" s="14"/>
      <c r="I17" s="14"/>
      <c r="J17" s="14"/>
      <c r="N17" s="15"/>
      <c r="O17" s="15"/>
      <c r="P17" s="15"/>
      <c r="Q17" s="15"/>
      <c r="R17" s="15"/>
      <c r="S17" s="14"/>
    </row>
  </sheetData>
  <sheetProtection/>
  <mergeCells count="4">
    <mergeCell ref="A2:V2"/>
    <mergeCell ref="A17:C17"/>
    <mergeCell ref="N17:R17"/>
    <mergeCell ref="A3:A4"/>
  </mergeCells>
  <printOptions/>
  <pageMargins left="0.7900000000000001" right="0.63" top="0.8300000000000001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="110" zoomScaleNormal="110" zoomScaleSheetLayoutView="100" workbookViewId="0" topLeftCell="A1">
      <pane ySplit="6" topLeftCell="A10" activePane="bottomLeft" state="frozen"/>
      <selection pane="bottomLeft" activeCell="A2" sqref="A2:Y2"/>
    </sheetView>
  </sheetViews>
  <sheetFormatPr defaultColWidth="8.875" defaultRowHeight="14.25"/>
  <cols>
    <col min="1" max="1" width="5.375" style="14" customWidth="1"/>
    <col min="2" max="2" width="9.875" style="14" customWidth="1"/>
    <col min="3" max="3" width="11.75390625" style="14" customWidth="1"/>
    <col min="4" max="4" width="5.25390625" style="14" customWidth="1"/>
    <col min="5" max="5" width="4.00390625" style="14" customWidth="1"/>
    <col min="6" max="6" width="3.875" style="14" customWidth="1"/>
    <col min="7" max="7" width="5.25390625" style="14" customWidth="1"/>
    <col min="8" max="9" width="3.875" style="14" customWidth="1"/>
    <col min="10" max="10" width="3.625" style="14" customWidth="1"/>
    <col min="11" max="11" width="5.125" style="14" customWidth="1"/>
    <col min="12" max="12" width="3.75390625" style="14" customWidth="1"/>
    <col min="13" max="13" width="5.125" style="14" customWidth="1"/>
    <col min="14" max="14" width="4.375" style="14" customWidth="1"/>
    <col min="15" max="15" width="4.875" style="14" customWidth="1"/>
    <col min="16" max="16" width="4.125" style="14" customWidth="1"/>
    <col min="17" max="17" width="4.625" style="14" customWidth="1"/>
    <col min="18" max="18" width="3.875" style="14" customWidth="1"/>
    <col min="19" max="19" width="4.625" style="14" customWidth="1"/>
    <col min="20" max="20" width="3.875" style="14" customWidth="1"/>
    <col min="21" max="21" width="6.00390625" style="14" customWidth="1"/>
    <col min="22" max="22" width="3.75390625" style="14" customWidth="1"/>
    <col min="23" max="23" width="5.25390625" style="14" customWidth="1"/>
    <col min="24" max="24" width="4.375" style="14" customWidth="1"/>
    <col min="25" max="25" width="6.75390625" style="14" customWidth="1"/>
    <col min="26" max="32" width="9.00390625" style="14" bestFit="1" customWidth="1"/>
    <col min="33" max="16384" width="8.875" style="14" customWidth="1"/>
  </cols>
  <sheetData>
    <row r="1" ht="14.25">
      <c r="A1" s="16" t="s">
        <v>63</v>
      </c>
    </row>
    <row r="2" spans="1:25" ht="25.5">
      <c r="A2" s="17" t="s">
        <v>64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9" ht="14.25">
      <c r="A3" s="18" t="s">
        <v>65</v>
      </c>
      <c r="B3" s="19" t="s">
        <v>66</v>
      </c>
      <c r="C3" s="19" t="s">
        <v>67</v>
      </c>
      <c r="D3" s="18" t="s">
        <v>68</v>
      </c>
      <c r="E3" s="18" t="s">
        <v>69</v>
      </c>
      <c r="F3" s="19" t="s">
        <v>10</v>
      </c>
      <c r="G3" s="19"/>
      <c r="H3" s="19"/>
      <c r="I3" s="19"/>
      <c r="J3" s="19"/>
      <c r="K3" s="19"/>
      <c r="L3" s="19"/>
      <c r="M3" s="19"/>
      <c r="N3" s="19" t="s">
        <v>11</v>
      </c>
      <c r="O3" s="19"/>
      <c r="P3" s="19"/>
      <c r="Q3" s="19"/>
      <c r="R3" s="19"/>
      <c r="S3" s="19"/>
      <c r="T3" s="19"/>
      <c r="U3" s="19"/>
      <c r="V3" s="18" t="s">
        <v>70</v>
      </c>
      <c r="W3" s="18"/>
      <c r="X3" s="18" t="s">
        <v>71</v>
      </c>
      <c r="Y3" s="18" t="s">
        <v>72</v>
      </c>
      <c r="AB3" s="27"/>
      <c r="AC3" s="27"/>
    </row>
    <row r="4" spans="1:25" ht="22.5" customHeight="1">
      <c r="A4" s="18"/>
      <c r="B4" s="19"/>
      <c r="C4" s="19"/>
      <c r="D4" s="19"/>
      <c r="E4" s="19"/>
      <c r="F4" s="19" t="s">
        <v>9</v>
      </c>
      <c r="G4" s="19"/>
      <c r="H4" s="19" t="s">
        <v>15</v>
      </c>
      <c r="I4" s="19"/>
      <c r="J4" s="19" t="s">
        <v>16</v>
      </c>
      <c r="K4" s="19"/>
      <c r="L4" s="19" t="s">
        <v>17</v>
      </c>
      <c r="M4" s="19"/>
      <c r="N4" s="19" t="s">
        <v>9</v>
      </c>
      <c r="O4" s="19"/>
      <c r="P4" s="19" t="s">
        <v>18</v>
      </c>
      <c r="Q4" s="19"/>
      <c r="R4" s="19" t="s">
        <v>19</v>
      </c>
      <c r="S4" s="19"/>
      <c r="T4" s="19" t="s">
        <v>20</v>
      </c>
      <c r="U4" s="19"/>
      <c r="V4" s="19" t="s">
        <v>12</v>
      </c>
      <c r="W4" s="18" t="s">
        <v>26</v>
      </c>
      <c r="X4" s="18"/>
      <c r="Y4" s="18"/>
    </row>
    <row r="5" spans="1:25" ht="22.5" customHeight="1">
      <c r="A5" s="18"/>
      <c r="B5" s="20"/>
      <c r="C5" s="20"/>
      <c r="D5" s="20"/>
      <c r="E5" s="20"/>
      <c r="F5" s="21" t="s">
        <v>12</v>
      </c>
      <c r="G5" s="21" t="s">
        <v>26</v>
      </c>
      <c r="H5" s="21" t="s">
        <v>12</v>
      </c>
      <c r="I5" s="21" t="s">
        <v>26</v>
      </c>
      <c r="J5" s="21" t="s">
        <v>12</v>
      </c>
      <c r="K5" s="21" t="s">
        <v>26</v>
      </c>
      <c r="L5" s="21" t="s">
        <v>12</v>
      </c>
      <c r="M5" s="21" t="s">
        <v>26</v>
      </c>
      <c r="N5" s="21" t="s">
        <v>12</v>
      </c>
      <c r="O5" s="21" t="s">
        <v>26</v>
      </c>
      <c r="P5" s="21" t="s">
        <v>12</v>
      </c>
      <c r="Q5" s="21" t="s">
        <v>26</v>
      </c>
      <c r="R5" s="21" t="s">
        <v>12</v>
      </c>
      <c r="S5" s="21" t="s">
        <v>26</v>
      </c>
      <c r="T5" s="21" t="s">
        <v>12</v>
      </c>
      <c r="U5" s="21" t="s">
        <v>26</v>
      </c>
      <c r="V5" s="20"/>
      <c r="W5" s="21"/>
      <c r="X5" s="21"/>
      <c r="Y5" s="21"/>
    </row>
    <row r="6" spans="1:25" ht="78.75" customHeight="1">
      <c r="A6" s="22">
        <v>1</v>
      </c>
      <c r="B6" s="23" t="s">
        <v>73</v>
      </c>
      <c r="C6" s="24" t="s">
        <v>74</v>
      </c>
      <c r="D6" s="25">
        <v>2500</v>
      </c>
      <c r="E6" s="25">
        <v>2</v>
      </c>
      <c r="F6" s="25">
        <v>69</v>
      </c>
      <c r="G6" s="25">
        <v>14.9</v>
      </c>
      <c r="H6" s="25"/>
      <c r="I6" s="25"/>
      <c r="J6" s="25">
        <v>3</v>
      </c>
      <c r="K6" s="25">
        <v>3.27</v>
      </c>
      <c r="L6" s="25">
        <v>66</v>
      </c>
      <c r="M6" s="25">
        <v>11.63</v>
      </c>
      <c r="N6" s="25">
        <v>109</v>
      </c>
      <c r="O6" s="25">
        <v>47.15</v>
      </c>
      <c r="P6" s="25">
        <v>25</v>
      </c>
      <c r="Q6" s="25">
        <v>11.99</v>
      </c>
      <c r="R6" s="25">
        <v>3</v>
      </c>
      <c r="S6" s="25">
        <v>2.56</v>
      </c>
      <c r="T6" s="25">
        <v>81</v>
      </c>
      <c r="U6" s="25">
        <v>32.6</v>
      </c>
      <c r="V6" s="25">
        <v>6</v>
      </c>
      <c r="W6" s="25">
        <v>1.92</v>
      </c>
      <c r="X6" s="25">
        <v>2.8</v>
      </c>
      <c r="Y6" s="25">
        <v>2500</v>
      </c>
    </row>
    <row r="7" spans="1:25" ht="99.75" customHeight="1">
      <c r="A7" s="22">
        <v>2</v>
      </c>
      <c r="B7" s="23" t="s">
        <v>75</v>
      </c>
      <c r="C7" s="24" t="s">
        <v>76</v>
      </c>
      <c r="D7" s="25">
        <v>2000</v>
      </c>
      <c r="E7" s="25">
        <v>2</v>
      </c>
      <c r="F7" s="25">
        <v>9</v>
      </c>
      <c r="G7" s="25">
        <v>5.7</v>
      </c>
      <c r="H7" s="25"/>
      <c r="I7" s="25"/>
      <c r="J7" s="25">
        <v>1</v>
      </c>
      <c r="K7" s="25">
        <v>0.5</v>
      </c>
      <c r="L7" s="25">
        <v>8</v>
      </c>
      <c r="M7" s="25">
        <v>5.2</v>
      </c>
      <c r="N7" s="25">
        <v>24</v>
      </c>
      <c r="O7" s="25">
        <v>10.62</v>
      </c>
      <c r="P7" s="25">
        <v>9</v>
      </c>
      <c r="Q7" s="25">
        <v>5.1</v>
      </c>
      <c r="R7" s="25"/>
      <c r="S7" s="25"/>
      <c r="T7" s="25">
        <v>15</v>
      </c>
      <c r="U7" s="25">
        <v>5.52</v>
      </c>
      <c r="V7" s="25">
        <v>3</v>
      </c>
      <c r="W7" s="25">
        <v>1.22</v>
      </c>
      <c r="X7" s="25">
        <v>2.1</v>
      </c>
      <c r="Y7" s="25">
        <v>1710</v>
      </c>
    </row>
    <row r="8" spans="1:25" ht="102" customHeight="1">
      <c r="A8" s="19" t="s">
        <v>77</v>
      </c>
      <c r="B8" s="19"/>
      <c r="C8" s="19"/>
      <c r="D8" s="26">
        <f aca="true" t="shared" si="0" ref="D8:G8">SUM(D6:D7)</f>
        <v>4500</v>
      </c>
      <c r="E8" s="26">
        <f t="shared" si="0"/>
        <v>4</v>
      </c>
      <c r="F8" s="26">
        <f t="shared" si="0"/>
        <v>78</v>
      </c>
      <c r="G8" s="26">
        <f t="shared" si="0"/>
        <v>20.6</v>
      </c>
      <c r="H8" s="26"/>
      <c r="I8" s="26"/>
      <c r="J8" s="26">
        <f aca="true" t="shared" si="1" ref="J8:Y8">SUM(J6:J7)</f>
        <v>4</v>
      </c>
      <c r="K8" s="26">
        <f t="shared" si="1"/>
        <v>3.77</v>
      </c>
      <c r="L8" s="26">
        <f t="shared" si="1"/>
        <v>74</v>
      </c>
      <c r="M8" s="26">
        <f t="shared" si="1"/>
        <v>16.830000000000002</v>
      </c>
      <c r="N8" s="26">
        <f t="shared" si="1"/>
        <v>133</v>
      </c>
      <c r="O8" s="26">
        <f t="shared" si="1"/>
        <v>57.769999999999996</v>
      </c>
      <c r="P8" s="26">
        <f t="shared" si="1"/>
        <v>34</v>
      </c>
      <c r="Q8" s="26">
        <f t="shared" si="1"/>
        <v>17.09</v>
      </c>
      <c r="R8" s="26">
        <f t="shared" si="1"/>
        <v>3</v>
      </c>
      <c r="S8" s="26">
        <f t="shared" si="1"/>
        <v>2.56</v>
      </c>
      <c r="T8" s="26">
        <f t="shared" si="1"/>
        <v>96</v>
      </c>
      <c r="U8" s="26">
        <f t="shared" si="1"/>
        <v>38.120000000000005</v>
      </c>
      <c r="V8" s="26">
        <f t="shared" si="1"/>
        <v>9</v>
      </c>
      <c r="W8" s="26">
        <f t="shared" si="1"/>
        <v>3.1399999999999997</v>
      </c>
      <c r="X8" s="26">
        <f t="shared" si="1"/>
        <v>4.9</v>
      </c>
      <c r="Y8" s="28">
        <f t="shared" si="1"/>
        <v>4210</v>
      </c>
    </row>
    <row r="9" spans="10:22" ht="46.5" customHeight="1">
      <c r="J9" s="15"/>
      <c r="K9" s="15"/>
      <c r="L9" s="15"/>
      <c r="M9" s="15"/>
      <c r="S9" s="15"/>
      <c r="T9" s="15"/>
      <c r="U9" s="15"/>
      <c r="V9" s="15"/>
    </row>
    <row r="10" ht="19.5" customHeight="1"/>
  </sheetData>
  <sheetProtection/>
  <mergeCells count="24">
    <mergeCell ref="A2:Y2"/>
    <mergeCell ref="F3:M3"/>
    <mergeCell ref="N3:U3"/>
    <mergeCell ref="V3:W3"/>
    <mergeCell ref="F4:G4"/>
    <mergeCell ref="H4:I4"/>
    <mergeCell ref="J4:K4"/>
    <mergeCell ref="L4:M4"/>
    <mergeCell ref="N4:O4"/>
    <mergeCell ref="P4:Q4"/>
    <mergeCell ref="R4:S4"/>
    <mergeCell ref="T4:U4"/>
    <mergeCell ref="A8:C8"/>
    <mergeCell ref="J9:M9"/>
    <mergeCell ref="S9:V9"/>
    <mergeCell ref="A3:A5"/>
    <mergeCell ref="B3:B5"/>
    <mergeCell ref="C3:C5"/>
    <mergeCell ref="D3:D5"/>
    <mergeCell ref="E3:E5"/>
    <mergeCell ref="V4:V5"/>
    <mergeCell ref="W4:W5"/>
    <mergeCell ref="X3:X5"/>
    <mergeCell ref="Y3:Y5"/>
  </mergeCells>
  <printOptions/>
  <pageMargins left="0.51" right="0.43000000000000005" top="0.67" bottom="0.28" header="0.5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="110" zoomScaleNormal="110" zoomScaleSheetLayoutView="100" workbookViewId="0" topLeftCell="A1">
      <selection activeCell="A2" sqref="A2:G2"/>
    </sheetView>
  </sheetViews>
  <sheetFormatPr defaultColWidth="8.875" defaultRowHeight="14.25"/>
  <cols>
    <col min="1" max="1" width="6.75390625" style="0" customWidth="1"/>
    <col min="2" max="2" width="12.625" style="0" customWidth="1"/>
    <col min="3" max="3" width="25.00390625" style="0" customWidth="1"/>
    <col min="4" max="4" width="13.75390625" style="0" customWidth="1"/>
    <col min="5" max="5" width="16.625" style="0" customWidth="1"/>
    <col min="6" max="6" width="34.375" style="0" customWidth="1"/>
    <col min="7" max="7" width="10.875" style="0" customWidth="1"/>
  </cols>
  <sheetData>
    <row r="1" ht="16.5" customHeight="1">
      <c r="A1" s="1" t="s">
        <v>78</v>
      </c>
    </row>
    <row r="2" spans="1:7" ht="25.5">
      <c r="A2" s="2" t="s">
        <v>79</v>
      </c>
      <c r="B2" s="2"/>
      <c r="C2" s="2"/>
      <c r="D2" s="2"/>
      <c r="E2" s="2"/>
      <c r="F2" s="2"/>
      <c r="G2" s="2"/>
    </row>
    <row r="3" spans="1:7" ht="28.5" customHeight="1">
      <c r="A3" s="3" t="s">
        <v>65</v>
      </c>
      <c r="B3" s="4" t="s">
        <v>80</v>
      </c>
      <c r="C3" s="5" t="s">
        <v>81</v>
      </c>
      <c r="D3" s="6"/>
      <c r="E3" s="4" t="s">
        <v>82</v>
      </c>
      <c r="F3" s="7" t="s">
        <v>83</v>
      </c>
      <c r="G3" s="8" t="s">
        <v>84</v>
      </c>
    </row>
    <row r="4" spans="1:7" ht="28.5" customHeight="1">
      <c r="A4" s="9"/>
      <c r="B4" s="10"/>
      <c r="C4" s="11" t="s">
        <v>85</v>
      </c>
      <c r="D4" s="11" t="s">
        <v>86</v>
      </c>
      <c r="E4" s="10"/>
      <c r="F4" s="7"/>
      <c r="G4" s="8"/>
    </row>
    <row r="5" spans="1:7" ht="42.75" customHeight="1">
      <c r="A5" s="12">
        <v>1</v>
      </c>
      <c r="B5" s="12" t="s">
        <v>87</v>
      </c>
      <c r="C5" s="12" t="s">
        <v>88</v>
      </c>
      <c r="D5" s="12">
        <v>0.88</v>
      </c>
      <c r="E5" s="12" t="s">
        <v>89</v>
      </c>
      <c r="F5" s="12" t="s">
        <v>90</v>
      </c>
      <c r="G5" s="12"/>
    </row>
    <row r="6" spans="1:7" ht="42.75" customHeight="1">
      <c r="A6" s="12">
        <v>2</v>
      </c>
      <c r="B6" s="12" t="s">
        <v>91</v>
      </c>
      <c r="C6" s="12" t="s">
        <v>92</v>
      </c>
      <c r="D6" s="12">
        <v>1.46</v>
      </c>
      <c r="E6" s="12" t="s">
        <v>93</v>
      </c>
      <c r="F6" s="12" t="s">
        <v>94</v>
      </c>
      <c r="G6" s="12"/>
    </row>
    <row r="7" spans="1:7" ht="42.75" customHeight="1">
      <c r="A7" s="12">
        <v>3</v>
      </c>
      <c r="B7" s="12" t="s">
        <v>95</v>
      </c>
      <c r="C7" s="12" t="s">
        <v>96</v>
      </c>
      <c r="D7" s="12">
        <v>2.1</v>
      </c>
      <c r="E7" s="13" t="s">
        <v>97</v>
      </c>
      <c r="F7" s="12" t="s">
        <v>98</v>
      </c>
      <c r="G7" s="12"/>
    </row>
    <row r="8" spans="1:7" ht="42.75" customHeight="1">
      <c r="A8" s="12"/>
      <c r="B8" s="12"/>
      <c r="C8" s="12"/>
      <c r="D8" s="12"/>
      <c r="E8" s="12"/>
      <c r="F8" s="12"/>
      <c r="G8" s="12"/>
    </row>
    <row r="9" spans="1:7" ht="42.75" customHeight="1">
      <c r="A9" s="12"/>
      <c r="B9" s="12"/>
      <c r="C9" s="12"/>
      <c r="D9" s="12"/>
      <c r="E9" s="12"/>
      <c r="F9" s="12"/>
      <c r="G9" s="12"/>
    </row>
    <row r="10" spans="1:7" ht="42.75" customHeight="1">
      <c r="A10" s="12"/>
      <c r="B10" s="12"/>
      <c r="C10" s="12"/>
      <c r="D10" s="12"/>
      <c r="E10" s="12"/>
      <c r="F10" s="12"/>
      <c r="G10" s="12"/>
    </row>
    <row r="11" spans="1:21" ht="18" customHeight="1">
      <c r="A11" s="14"/>
      <c r="B11" s="14"/>
      <c r="C11" s="14"/>
      <c r="D11" s="15"/>
      <c r="E11" s="15"/>
      <c r="F11" s="15"/>
      <c r="G11" s="15"/>
      <c r="H11" s="14"/>
      <c r="I11" s="14"/>
      <c r="K11" s="14"/>
      <c r="L11" s="14"/>
      <c r="M11" s="14"/>
      <c r="N11" s="14"/>
      <c r="O11" s="14"/>
      <c r="P11" s="14"/>
      <c r="Q11" s="14"/>
      <c r="R11" s="14"/>
      <c r="T11" s="14"/>
      <c r="U11" s="14"/>
    </row>
  </sheetData>
  <sheetProtection/>
  <mergeCells count="8">
    <mergeCell ref="A2:G2"/>
    <mergeCell ref="C3:D3"/>
    <mergeCell ref="D11:E11"/>
    <mergeCell ref="A3:A4"/>
    <mergeCell ref="B3:B4"/>
    <mergeCell ref="E3:E4"/>
    <mergeCell ref="F3:F4"/>
    <mergeCell ref="G3:G4"/>
  </mergeCells>
  <printOptions/>
  <pageMargins left="0.75" right="0.75" top="1" bottom="1" header="0.51" footer="0.51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藝</cp:lastModifiedBy>
  <cp:lastPrinted>2014-08-15T01:31:10Z</cp:lastPrinted>
  <dcterms:created xsi:type="dcterms:W3CDTF">2014-08-11T08:57:16Z</dcterms:created>
  <dcterms:modified xsi:type="dcterms:W3CDTF">2020-09-18T01:26:29Z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