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6"/>
  </bookViews>
  <sheets>
    <sheet name="汇总表" sheetId="2" r:id="rId1"/>
  </sheets>
  <definedNames>
    <definedName name="_xlnm.Print_Area" localSheetId="0">汇总表!$A$1:$I$18</definedName>
    <definedName name="_xlnm._FilterDatabase" localSheetId="0" hidden="1">汇总表!$A$1:$G$16</definedName>
  </definedNames>
  <calcPr calcId="144525"/>
</workbook>
</file>

<file path=xl/sharedStrings.xml><?xml version="1.0" encoding="utf-8"?>
<sst xmlns="http://schemas.openxmlformats.org/spreadsheetml/2006/main" count="26" uniqueCount="26">
  <si>
    <t>沙坡头区永康镇2019年12月特困供养生活、护理补贴及春节补贴资金分配表</t>
  </si>
  <si>
    <t>村名</t>
  </si>
  <si>
    <t>特困供养人数
（城市）</t>
  </si>
  <si>
    <t>特困供养人数
（农村）</t>
  </si>
  <si>
    <t>城市特困供养生活补贴(730元/月)</t>
  </si>
  <si>
    <t>农村特困供养生活补贴(562元/月)</t>
  </si>
  <si>
    <t>特困供养护理人数</t>
  </si>
  <si>
    <t>护理补贴
（80元/月）</t>
  </si>
  <si>
    <t>春节补贴（60元/人）</t>
  </si>
  <si>
    <t>总计（元）</t>
  </si>
  <si>
    <t>杨滩村</t>
  </si>
  <si>
    <t>上滩村</t>
  </si>
  <si>
    <t>北滩村</t>
  </si>
  <si>
    <t>刘湾村</t>
  </si>
  <si>
    <t>永丰村</t>
  </si>
  <si>
    <t>艾湾村</t>
  </si>
  <si>
    <t>永康村</t>
  </si>
  <si>
    <t>永南村</t>
  </si>
  <si>
    <t>沙滩村</t>
  </si>
  <si>
    <t>乐台村</t>
  </si>
  <si>
    <t>景台村</t>
  </si>
  <si>
    <t>城农村</t>
  </si>
  <si>
    <t>彩达村</t>
  </si>
  <si>
    <t>双达村</t>
  </si>
  <si>
    <t>党家水村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</si>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</sst>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0" borderId="0"/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/>
    <xf numFmtId="0" fontId="3" fillId="0" borderId="0"/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K10" sqref="K10"/>
    </sheetView>
  </sheetViews>
  <sheetFormatPr defaultColWidth="9" defaultRowHeight="13.5"/>
  <cols>
    <col min="1" max="1" width="9.76666666666667" style="1" customWidth="1"/>
    <col min="2" max="2" width="10.3333333333333" style="1" customWidth="1"/>
    <col min="3" max="3" width="9.975" style="1" customWidth="1"/>
    <col min="4" max="5" width="11.875" style="1" customWidth="1"/>
    <col min="6" max="6" width="7.75" style="1" customWidth="1"/>
    <col min="7" max="7" width="12.25" style="1" customWidth="1"/>
    <col min="8" max="9" width="11.875" style="1" customWidth="1"/>
    <col min="10" max="16384" width="9" style="1"/>
  </cols>
  <sheetData>
    <row r="1" s="1" customFormat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7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2" customHeight="1" spans="1:9">
      <c r="A3" s="3" t="s">
        <v>10</v>
      </c>
      <c r="B3" s="4">
        <v>0</v>
      </c>
      <c r="C3" s="3">
        <v>1</v>
      </c>
      <c r="D3" s="3">
        <f>B3*730</f>
        <v>0</v>
      </c>
      <c r="E3" s="3">
        <f>C3*562</f>
        <v>562</v>
      </c>
      <c r="F3" s="3">
        <v>1</v>
      </c>
      <c r="G3" s="3">
        <f>F3*80</f>
        <v>80</v>
      </c>
      <c r="H3" s="3">
        <f>(B3+C3)*60</f>
        <v>60</v>
      </c>
      <c r="I3" s="5">
        <f>D3+E3+G3+H3</f>
        <v>702</v>
      </c>
    </row>
    <row r="4" s="1" customFormat="1" ht="32" customHeight="1" spans="1:9">
      <c r="A4" s="3" t="s">
        <v>11</v>
      </c>
      <c r="B4" s="4">
        <v>0</v>
      </c>
      <c r="C4" s="3">
        <v>1</v>
      </c>
      <c r="D4" s="3">
        <v>0</v>
      </c>
      <c r="E4" s="3">
        <f>C4*562</f>
        <v>562</v>
      </c>
      <c r="F4" s="3">
        <v>0</v>
      </c>
      <c r="G4" s="3">
        <v>0</v>
      </c>
      <c r="H4" s="3">
        <f t="shared" ref="H4:H18" si="0">(B4+C4)*60</f>
        <v>60</v>
      </c>
      <c r="I4" s="5">
        <f t="shared" ref="I4:I18" si="1">D4+E4+G4+H4</f>
        <v>622</v>
      </c>
    </row>
    <row r="5" s="1" customFormat="1" ht="32" customHeight="1" spans="1:9">
      <c r="A5" s="3" t="s">
        <v>12</v>
      </c>
      <c r="B5" s="3">
        <v>0</v>
      </c>
      <c r="C5" s="3">
        <v>3</v>
      </c>
      <c r="D5" s="3">
        <f t="shared" ref="D5:D16" si="2">B5*730</f>
        <v>0</v>
      </c>
      <c r="E5" s="3">
        <f>C5*562</f>
        <v>1686</v>
      </c>
      <c r="F5" s="3">
        <v>1</v>
      </c>
      <c r="G5" s="3">
        <f t="shared" ref="G5:G16" si="3">F5*80</f>
        <v>80</v>
      </c>
      <c r="H5" s="3">
        <f t="shared" si="0"/>
        <v>180</v>
      </c>
      <c r="I5" s="5">
        <f t="shared" si="1"/>
        <v>1946</v>
      </c>
    </row>
    <row r="6" s="1" customFormat="1" ht="32" customHeight="1" spans="1:9">
      <c r="A6" s="3" t="s">
        <v>13</v>
      </c>
      <c r="B6" s="3">
        <v>0</v>
      </c>
      <c r="C6" s="3">
        <v>6</v>
      </c>
      <c r="D6" s="3">
        <f t="shared" si="2"/>
        <v>0</v>
      </c>
      <c r="E6" s="3">
        <f t="shared" ref="E5:E16" si="4">C6*562</f>
        <v>3372</v>
      </c>
      <c r="F6" s="3">
        <v>0</v>
      </c>
      <c r="G6" s="3">
        <f t="shared" si="3"/>
        <v>0</v>
      </c>
      <c r="H6" s="3">
        <f t="shared" si="0"/>
        <v>360</v>
      </c>
      <c r="I6" s="5">
        <f t="shared" si="1"/>
        <v>3732</v>
      </c>
    </row>
    <row r="7" s="1" customFormat="1" ht="32" customHeight="1" spans="1:9">
      <c r="A7" s="3" t="s">
        <v>14</v>
      </c>
      <c r="B7" s="3">
        <v>1</v>
      </c>
      <c r="C7" s="3">
        <v>1</v>
      </c>
      <c r="D7" s="3">
        <f t="shared" si="2"/>
        <v>730</v>
      </c>
      <c r="E7" s="3">
        <f t="shared" si="4"/>
        <v>562</v>
      </c>
      <c r="F7" s="3">
        <v>1</v>
      </c>
      <c r="G7" s="3">
        <f t="shared" si="3"/>
        <v>80</v>
      </c>
      <c r="H7" s="3">
        <f t="shared" si="0"/>
        <v>120</v>
      </c>
      <c r="I7" s="5">
        <f t="shared" si="1"/>
        <v>1492</v>
      </c>
    </row>
    <row r="8" s="1" customFormat="1" ht="32" customHeight="1" spans="1:9">
      <c r="A8" s="3" t="s">
        <v>15</v>
      </c>
      <c r="B8" s="3">
        <v>1</v>
      </c>
      <c r="C8" s="3">
        <v>4</v>
      </c>
      <c r="D8" s="3">
        <f t="shared" si="2"/>
        <v>730</v>
      </c>
      <c r="E8" s="3">
        <f t="shared" si="4"/>
        <v>2248</v>
      </c>
      <c r="F8" s="3">
        <v>1</v>
      </c>
      <c r="G8" s="3">
        <f t="shared" si="3"/>
        <v>80</v>
      </c>
      <c r="H8" s="3">
        <f t="shared" si="0"/>
        <v>300</v>
      </c>
      <c r="I8" s="5">
        <f t="shared" si="1"/>
        <v>3358</v>
      </c>
    </row>
    <row r="9" s="1" customFormat="1" ht="32" customHeight="1" spans="1:9">
      <c r="A9" s="3" t="s">
        <v>16</v>
      </c>
      <c r="B9" s="3">
        <v>0</v>
      </c>
      <c r="C9" s="3">
        <v>1</v>
      </c>
      <c r="D9" s="3">
        <f t="shared" si="2"/>
        <v>0</v>
      </c>
      <c r="E9" s="3">
        <f t="shared" si="4"/>
        <v>562</v>
      </c>
      <c r="F9" s="3">
        <v>0</v>
      </c>
      <c r="G9" s="3">
        <f t="shared" si="3"/>
        <v>0</v>
      </c>
      <c r="H9" s="3">
        <f t="shared" si="0"/>
        <v>60</v>
      </c>
      <c r="I9" s="5">
        <f t="shared" si="1"/>
        <v>622</v>
      </c>
    </row>
    <row r="10" s="1" customFormat="1" ht="32" customHeight="1" spans="1:9">
      <c r="A10" s="3" t="s">
        <v>17</v>
      </c>
      <c r="B10" s="3">
        <v>0</v>
      </c>
      <c r="C10" s="3">
        <v>5</v>
      </c>
      <c r="D10" s="3">
        <f t="shared" si="2"/>
        <v>0</v>
      </c>
      <c r="E10" s="3">
        <f t="shared" si="4"/>
        <v>2810</v>
      </c>
      <c r="F10" s="3">
        <v>0</v>
      </c>
      <c r="G10" s="3">
        <f t="shared" si="3"/>
        <v>0</v>
      </c>
      <c r="H10" s="3">
        <f t="shared" si="0"/>
        <v>300</v>
      </c>
      <c r="I10" s="5">
        <f t="shared" si="1"/>
        <v>3110</v>
      </c>
    </row>
    <row r="11" s="1" customFormat="1" ht="32" customHeight="1" spans="1:9">
      <c r="A11" s="3" t="s">
        <v>18</v>
      </c>
      <c r="B11" s="3">
        <v>1</v>
      </c>
      <c r="C11" s="3">
        <v>3</v>
      </c>
      <c r="D11" s="3">
        <f t="shared" si="2"/>
        <v>730</v>
      </c>
      <c r="E11" s="3">
        <f t="shared" si="4"/>
        <v>1686</v>
      </c>
      <c r="F11" s="3">
        <v>0</v>
      </c>
      <c r="G11" s="3">
        <f t="shared" si="3"/>
        <v>0</v>
      </c>
      <c r="H11" s="3">
        <f t="shared" si="0"/>
        <v>240</v>
      </c>
      <c r="I11" s="5">
        <f t="shared" si="1"/>
        <v>2656</v>
      </c>
    </row>
    <row r="12" s="1" customFormat="1" ht="32" customHeight="1" spans="1:9">
      <c r="A12" s="3" t="s">
        <v>19</v>
      </c>
      <c r="B12" s="3">
        <v>0</v>
      </c>
      <c r="C12" s="3">
        <v>2</v>
      </c>
      <c r="D12" s="3">
        <f t="shared" si="2"/>
        <v>0</v>
      </c>
      <c r="E12" s="3">
        <f t="shared" si="4"/>
        <v>1124</v>
      </c>
      <c r="F12" s="3">
        <v>1</v>
      </c>
      <c r="G12" s="3">
        <f t="shared" si="3"/>
        <v>80</v>
      </c>
      <c r="H12" s="3">
        <f t="shared" si="0"/>
        <v>120</v>
      </c>
      <c r="I12" s="5">
        <f t="shared" si="1"/>
        <v>1324</v>
      </c>
    </row>
    <row r="13" s="1" customFormat="1" ht="32" customHeight="1" spans="1:9">
      <c r="A13" s="3" t="s">
        <v>20</v>
      </c>
      <c r="B13" s="3">
        <v>0</v>
      </c>
      <c r="C13" s="3">
        <v>2</v>
      </c>
      <c r="D13" s="3">
        <f t="shared" si="2"/>
        <v>0</v>
      </c>
      <c r="E13" s="3">
        <f t="shared" si="4"/>
        <v>1124</v>
      </c>
      <c r="F13" s="3">
        <v>0</v>
      </c>
      <c r="G13" s="3">
        <f t="shared" si="3"/>
        <v>0</v>
      </c>
      <c r="H13" s="3">
        <f t="shared" si="0"/>
        <v>120</v>
      </c>
      <c r="I13" s="5">
        <f t="shared" si="1"/>
        <v>1244</v>
      </c>
    </row>
    <row r="14" s="1" customFormat="1" ht="32" customHeight="1" spans="1:9">
      <c r="A14" s="3" t="s">
        <v>21</v>
      </c>
      <c r="B14" s="3">
        <v>1</v>
      </c>
      <c r="C14" s="3">
        <v>0</v>
      </c>
      <c r="D14" s="3">
        <v>730</v>
      </c>
      <c r="E14" s="3">
        <v>0</v>
      </c>
      <c r="F14" s="3">
        <v>0</v>
      </c>
      <c r="G14" s="3">
        <v>0</v>
      </c>
      <c r="H14" s="3">
        <f t="shared" si="0"/>
        <v>60</v>
      </c>
      <c r="I14" s="5">
        <f t="shared" si="1"/>
        <v>790</v>
      </c>
    </row>
    <row r="15" s="1" customFormat="1" ht="32" customHeight="1" spans="1:9">
      <c r="A15" s="3" t="s">
        <v>22</v>
      </c>
      <c r="B15" s="3">
        <v>0</v>
      </c>
      <c r="C15" s="3">
        <v>2</v>
      </c>
      <c r="D15" s="3">
        <f>B15*730</f>
        <v>0</v>
      </c>
      <c r="E15" s="3">
        <f>C15*562</f>
        <v>1124</v>
      </c>
      <c r="F15" s="3">
        <v>1</v>
      </c>
      <c r="G15" s="3">
        <f>F15*80</f>
        <v>80</v>
      </c>
      <c r="H15" s="3">
        <f t="shared" si="0"/>
        <v>120</v>
      </c>
      <c r="I15" s="5">
        <f t="shared" si="1"/>
        <v>1324</v>
      </c>
    </row>
    <row r="16" s="1" customFormat="1" ht="32" customHeight="1" spans="1:9">
      <c r="A16" s="3" t="s">
        <v>23</v>
      </c>
      <c r="B16" s="3">
        <v>1</v>
      </c>
      <c r="C16" s="3">
        <v>1</v>
      </c>
      <c r="D16" s="3">
        <f>B16*730</f>
        <v>730</v>
      </c>
      <c r="E16" s="3">
        <f>C16*562</f>
        <v>562</v>
      </c>
      <c r="F16" s="3">
        <v>0</v>
      </c>
      <c r="G16" s="3">
        <f>F16*80</f>
        <v>0</v>
      </c>
      <c r="H16" s="3">
        <f t="shared" si="0"/>
        <v>120</v>
      </c>
      <c r="I16" s="5">
        <f t="shared" si="1"/>
        <v>1412</v>
      </c>
    </row>
    <row r="17" s="1" customFormat="1" ht="32" customHeight="1" spans="1:9">
      <c r="A17" s="3" t="s">
        <v>24</v>
      </c>
      <c r="B17" s="3">
        <v>1</v>
      </c>
      <c r="C17" s="3">
        <v>2</v>
      </c>
      <c r="D17" s="3">
        <f>B17*730</f>
        <v>730</v>
      </c>
      <c r="E17" s="3">
        <f>C17*562</f>
        <v>1124</v>
      </c>
      <c r="F17" s="3">
        <v>0</v>
      </c>
      <c r="G17" s="3">
        <f>F17*80</f>
        <v>0</v>
      </c>
      <c r="H17" s="3">
        <f t="shared" si="0"/>
        <v>180</v>
      </c>
      <c r="I17" s="5">
        <f t="shared" si="1"/>
        <v>2034</v>
      </c>
    </row>
    <row r="18" s="1" customFormat="1" ht="32" customHeight="1" spans="1:9">
      <c r="A18" s="3" t="s">
        <v>25</v>
      </c>
      <c r="B18" s="5">
        <f>SUM(B5:B17)</f>
        <v>6</v>
      </c>
      <c r="C18" s="5">
        <f>SUM(C3:C17)</f>
        <v>34</v>
      </c>
      <c r="D18" s="5">
        <f>SUM(D3:D17)</f>
        <v>4380</v>
      </c>
      <c r="E18" s="5">
        <f>SUM(E3:E17)</f>
        <v>19108</v>
      </c>
      <c r="F18" s="5">
        <f>SUM(F3:F17)</f>
        <v>6</v>
      </c>
      <c r="G18" s="5">
        <f>SUM(G3:G17)</f>
        <v>480</v>
      </c>
      <c r="H18" s="3">
        <f t="shared" si="0"/>
        <v>2400</v>
      </c>
      <c r="I18" s="5">
        <f t="shared" si="1"/>
        <v>26368</v>
      </c>
    </row>
    <row r="19" s="1" customFormat="1" ht="27" customHeight="1"/>
  </sheetData>
  <mergeCells count="1">
    <mergeCell ref="A1:I1"/>
  </mergeCells>
  <pageMargins left="0.472222222222222" right="0.236111111111111" top="0.590277777777778" bottom="0.511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2017-06-06T08:37:00Z</dcterms:created>
  <dcterms:modified xsi:type="dcterms:W3CDTF">2019-11-12T00:55:52Z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