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64" windowHeight="9600" firstSheet="12" activeTab="14"/>
  </bookViews>
  <sheets>
    <sheet name="表1-一般公共预算收入表" sheetId="14" r:id="rId1"/>
    <sheet name="表2-一般公共预算支出表" sheetId="15" r:id="rId2"/>
    <sheet name="3-一般公共预算本级支出表" sheetId="17" r:id="rId3"/>
    <sheet name="表4-一般公共预算本级基本支出表" sheetId="16" r:id="rId4"/>
    <sheet name="5-税收返还和转移支付表" sheetId="18" r:id="rId5"/>
    <sheet name="6-一般债务限额和余额情况表" sheetId="19" r:id="rId6"/>
    <sheet name="7-政府性基金收入表" sheetId="20" r:id="rId7"/>
    <sheet name="8-政府性基金本级支出表" sheetId="21" r:id="rId8"/>
    <sheet name="9-政府性基金转移支付表" sheetId="22" r:id="rId9"/>
    <sheet name="10-政府专项债务余额情况表" sheetId="23" r:id="rId10"/>
    <sheet name="11-国有资本经营预算收支表" sheetId="31" r:id="rId11"/>
    <sheet name="12-社会保险基金预算收入表" sheetId="26" r:id="rId12"/>
    <sheet name="13-社会保险基金预算支出表" sheetId="28" r:id="rId13"/>
    <sheet name="14-三公经费预算表" sheetId="29" r:id="rId14"/>
    <sheet name="15-乡村振兴资金安排情况" sheetId="30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Print_Area">#N/A</definedName>
    <definedName name="_xlnm.Print_Titles" hidden="1">#N/A</definedName>
    <definedName name="_xlnm.Print_Titles" localSheetId="2">'3-一般公共预算本级支出表'!$2:$4</definedName>
    <definedName name="_xlnm.Print_Titles" localSheetId="4">'5-税收返还和转移支付表'!$2:$4</definedName>
    <definedName name="\d" localSheetId="12">#REF!</definedName>
    <definedName name="\P" localSheetId="12">#REF!</definedName>
    <definedName name="\x" localSheetId="12">#REF!</definedName>
    <definedName name="\z">#N/A</definedName>
    <definedName name="_Key1" localSheetId="12" hidden="1">#REF!</definedName>
    <definedName name="_Order1" hidden="1">255</definedName>
    <definedName name="_Order2" hidden="1">255</definedName>
    <definedName name="_Sort" localSheetId="12" hidden="1">#REF!</definedName>
    <definedName name="_2005年8月取数查询_查询_交叉表" localSheetId="12">[1]人员职务!#REF!</definedName>
    <definedName name="社会保险" localSheetId="12">#REF!</definedName>
    <definedName name="社会保险">[2]人员职务!#REF!</definedName>
    <definedName name="A">#N/A</definedName>
    <definedName name="aaaaaaa" localSheetId="12">#REF!</definedName>
    <definedName name="B">#N/A</definedName>
    <definedName name="BM8_SelectZBM.BM8_ZBMChangeKMM" localSheetId="12">[3]!BM8_SelectZBM.BM8_ZBMChangeKMM</definedName>
    <definedName name="BM8_SelectZBM.BM8_ZBMminusOption" localSheetId="12">[3]!BM8_SelectZBM.BM8_ZBMminusOption</definedName>
    <definedName name="BM8_SelectZBM.BM8_ZBMSumOption" localSheetId="12">[3]!BM8_SelectZBM.BM8_ZBMSumOption</definedName>
    <definedName name="Database" localSheetId="12" hidden="1">#REF!</definedName>
    <definedName name="dddddd" localSheetId="12">#REF!</definedName>
    <definedName name="ffffff" localSheetId="12">#REF!</definedName>
    <definedName name="ggggg" localSheetId="12">#REF!</definedName>
    <definedName name="gxxe2003">'[4]P1012001'!$A$6:$E$117</definedName>
    <definedName name="hhh" localSheetId="12">'[5]Mp-team 1'!#REF!</definedName>
    <definedName name="hhhhhh" localSheetId="12">#REF!</definedName>
    <definedName name="hhhhhhhhh" localSheetId="12">#REF!</definedName>
    <definedName name="jjjjj" localSheetId="12">#REF!</definedName>
    <definedName name="kkkkk" localSheetId="12">#REF!</definedName>
    <definedName name="rrrrr" localSheetId="12">#REF!</definedName>
    <definedName name="明清">#REF!</definedName>
    <definedName name="ssss" localSheetId="12">#REF!</definedName>
    <definedName name="zzzzz" localSheetId="12">#REF!</definedName>
    <definedName name="啊啊" localSheetId="12">#REF!</definedName>
    <definedName name="安徽" localSheetId="12">#REF!</definedName>
    <definedName name="北京" localSheetId="12">#REF!</definedName>
    <definedName name="不不不" localSheetId="12">#REF!</definedName>
    <definedName name="大连" localSheetId="12">#REF!</definedName>
    <definedName name="第三批">#N/A</definedName>
    <definedName name="呃呃呃" localSheetId="12">#REF!</definedName>
    <definedName name="福建" localSheetId="12">#REF!</definedName>
    <definedName name="福建地区" localSheetId="12">#REF!</definedName>
    <definedName name="附表" localSheetId="12">#REF!</definedName>
    <definedName name="广东" localSheetId="12">#REF!</definedName>
    <definedName name="广东地区" localSheetId="12">#REF!</definedName>
    <definedName name="广西" localSheetId="12">#REF!</definedName>
    <definedName name="贵州" localSheetId="12">#REF!</definedName>
    <definedName name="哈哈哈哈" localSheetId="12">#REF!</definedName>
    <definedName name="海南" localSheetId="12">#REF!</definedName>
    <definedName name="河北" localSheetId="12">#REF!</definedName>
    <definedName name="河南" localSheetId="12">#REF!</definedName>
    <definedName name="黑龙江" localSheetId="12">#REF!</definedName>
    <definedName name="湖北" localSheetId="12">#REF!</definedName>
    <definedName name="湖南" localSheetId="12">#REF!</definedName>
    <definedName name="汇率" localSheetId="12">#REF!</definedName>
    <definedName name="吉林" localSheetId="12">#REF!</definedName>
    <definedName name="江苏" localSheetId="12">#REF!</definedName>
    <definedName name="江西" localSheetId="12">#REF!</definedName>
    <definedName name="啦啦啦" localSheetId="12">#REF!</definedName>
    <definedName name="辽宁" localSheetId="12">#REF!</definedName>
    <definedName name="辽宁地区" localSheetId="12">#REF!</definedName>
    <definedName name="了" localSheetId="12">#REF!</definedName>
    <definedName name="么么么么" localSheetId="12">#REF!</definedName>
    <definedName name="内蒙" localSheetId="12">#REF!</definedName>
    <definedName name="你" localSheetId="12">#REF!</definedName>
    <definedName name="宁波" localSheetId="12">#REF!</definedName>
    <definedName name="宁夏" localSheetId="12">#REF!</definedName>
    <definedName name="悄悄" localSheetId="12">#REF!</definedName>
    <definedName name="青岛" localSheetId="12">#REF!</definedName>
    <definedName name="青海" localSheetId="12">#REF!</definedName>
    <definedName name="全国收入累计">#N/A</definedName>
    <definedName name="日日日" localSheetId="12">#REF!</definedName>
    <definedName name="山东" localSheetId="12">#REF!</definedName>
    <definedName name="山东地区" localSheetId="12">#REF!</definedName>
    <definedName name="山西" localSheetId="12">#REF!</definedName>
    <definedName name="陕西" localSheetId="12">#REF!</definedName>
    <definedName name="上海" localSheetId="12">#REF!</definedName>
    <definedName name="深圳" localSheetId="12">#REF!</definedName>
    <definedName name="生产列1" localSheetId="12">#REF!</definedName>
    <definedName name="生产列11" localSheetId="12">#REF!</definedName>
    <definedName name="生产列15" localSheetId="12">#REF!</definedName>
    <definedName name="生产列16" localSheetId="12">#REF!</definedName>
    <definedName name="生产列17" localSheetId="12">#REF!</definedName>
    <definedName name="生产列19" localSheetId="12">#REF!</definedName>
    <definedName name="生产列2" localSheetId="12">#REF!</definedName>
    <definedName name="生产列20" localSheetId="12">#REF!</definedName>
    <definedName name="生产列3" localSheetId="12">#REF!</definedName>
    <definedName name="生产列4" localSheetId="12">#REF!</definedName>
    <definedName name="生产列5" localSheetId="12">#REF!</definedName>
    <definedName name="生产列6" localSheetId="12">#REF!</definedName>
    <definedName name="生产列7" localSheetId="12">#REF!</definedName>
    <definedName name="生产列8" localSheetId="12">#REF!</definedName>
    <definedName name="生产列9" localSheetId="12">#REF!</definedName>
    <definedName name="生产期" localSheetId="12">#REF!</definedName>
    <definedName name="生产期1" localSheetId="12">#REF!</definedName>
    <definedName name="生产期11" localSheetId="12">#REF!</definedName>
    <definedName name="生产期15" localSheetId="12">#REF!</definedName>
    <definedName name="生产期16" localSheetId="12">#REF!</definedName>
    <definedName name="生产期17" localSheetId="12">#REF!</definedName>
    <definedName name="生产期19" localSheetId="12">#REF!</definedName>
    <definedName name="生产期2" localSheetId="12">#REF!</definedName>
    <definedName name="生产期20" localSheetId="12">#REF!</definedName>
    <definedName name="生产期3" localSheetId="12">#REF!</definedName>
    <definedName name="生产期4" localSheetId="12">#REF!</definedName>
    <definedName name="生产期5" localSheetId="12">#REF!</definedName>
    <definedName name="生产期6" localSheetId="12">#REF!</definedName>
    <definedName name="生产期7" localSheetId="12">#REF!</definedName>
    <definedName name="生产期8" localSheetId="12">#REF!</definedName>
    <definedName name="生产期9" localSheetId="12">#REF!</definedName>
    <definedName name="生产日期" localSheetId="12">#REF!</definedName>
    <definedName name="省级">#N/A</definedName>
    <definedName name="时代" localSheetId="12">#REF!</definedName>
    <definedName name="是" localSheetId="12">#REF!</definedName>
    <definedName name="是水水水水" localSheetId="12">#REF!</definedName>
    <definedName name="水水水嘎嘎嘎水" localSheetId="12">#REF!</definedName>
    <definedName name="水水水水" localSheetId="12">#REF!</definedName>
    <definedName name="四川" localSheetId="12">#REF!</definedName>
    <definedName name="天津" localSheetId="12">#REF!</definedName>
    <definedName name="我问问" localSheetId="12">#REF!</definedName>
    <definedName name="西藏" localSheetId="12">#REF!</definedName>
    <definedName name="厦门" localSheetId="12">#REF!</definedName>
    <definedName name="新疆" localSheetId="12">#REF!</definedName>
    <definedName name="一i" localSheetId="12">#REF!</definedName>
    <definedName name="一一i" localSheetId="12">#REF!</definedName>
    <definedName name="云南" localSheetId="12">#REF!</definedName>
    <definedName name="啧啧啧" localSheetId="12">#REF!</definedName>
    <definedName name="浙江" localSheetId="12">#REF!</definedName>
    <definedName name="浙江地区" localSheetId="12">#REF!</definedName>
    <definedName name="重庆" localSheetId="12">#REF!</definedName>
    <definedName name="_xlnm.Print_Titles" localSheetId="13">'14-三公经费预算表'!$3:$7</definedName>
    <definedName name="_xlnm.Print_Titles" localSheetId="14">'15-乡村振兴资金安排情况'!$4:$6</definedName>
    <definedName name="_xlnm.Print_Area" localSheetId="3">'表4-一般公共预算本级基本支出表'!$A$1:$C$31</definedName>
  </definedNames>
  <calcPr calcId="144525" iterate="1" iterateCount="100" iterateDelta="0.001" fullPrecision="0"/>
</workbook>
</file>

<file path=xl/sharedStrings.xml><?xml version="1.0" encoding="utf-8"?>
<sst xmlns="http://schemas.openxmlformats.org/spreadsheetml/2006/main" count="971">
  <si>
    <t>表一</t>
  </si>
  <si>
    <t>2025年沙坡头区一般公共预算收入表</t>
  </si>
  <si>
    <t>单位：万元</t>
  </si>
  <si>
    <r>
      <rPr>
        <b/>
        <sz val="12"/>
        <rFont val="宋体"/>
        <charset val="134"/>
      </rPr>
      <t>预算科目</t>
    </r>
  </si>
  <si>
    <r>
      <rPr>
        <b/>
        <sz val="12"/>
        <rFont val="Times New Roman"/>
        <charset val="134"/>
      </rPr>
      <t>2024</t>
    </r>
    <r>
      <rPr>
        <b/>
        <sz val="12"/>
        <rFont val="宋体"/>
        <charset val="134"/>
      </rPr>
      <t>年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预算数</t>
    </r>
  </si>
  <si>
    <r>
      <rPr>
        <b/>
        <sz val="12"/>
        <rFont val="Times New Roman"/>
        <charset val="134"/>
      </rPr>
      <t>2024</t>
    </r>
    <r>
      <rPr>
        <b/>
        <sz val="12"/>
        <rFont val="宋体"/>
        <charset val="134"/>
      </rPr>
      <t>年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完成数</t>
    </r>
  </si>
  <si>
    <r>
      <rPr>
        <b/>
        <sz val="12"/>
        <rFont val="Times New Roman"/>
        <charset val="134"/>
      </rPr>
      <t>2025</t>
    </r>
    <r>
      <rPr>
        <b/>
        <sz val="12"/>
        <rFont val="宋体"/>
        <charset val="134"/>
      </rPr>
      <t>年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预算数</t>
    </r>
  </si>
  <si>
    <r>
      <rPr>
        <b/>
        <sz val="12"/>
        <rFont val="宋体"/>
        <charset val="134"/>
      </rPr>
      <t>增幅（</t>
    </r>
    <r>
      <rPr>
        <b/>
        <sz val="12"/>
        <rFont val="Times New Roman"/>
        <charset val="134"/>
      </rPr>
      <t>%</t>
    </r>
    <r>
      <rPr>
        <b/>
        <sz val="12"/>
        <rFont val="宋体"/>
        <charset val="134"/>
      </rPr>
      <t>）</t>
    </r>
  </si>
  <si>
    <r>
      <rPr>
        <b/>
        <sz val="12"/>
        <rFont val="宋体"/>
        <charset val="134"/>
      </rPr>
      <t>备注</t>
    </r>
  </si>
  <si>
    <r>
      <rPr>
        <b/>
        <sz val="11"/>
        <rFont val="宋体"/>
        <charset val="134"/>
      </rPr>
      <t>合</t>
    </r>
    <r>
      <rPr>
        <b/>
        <sz val="11"/>
        <rFont val="Times New Roman"/>
        <charset val="134"/>
      </rPr>
      <t xml:space="preserve">       </t>
    </r>
    <r>
      <rPr>
        <b/>
        <sz val="11"/>
        <rFont val="宋体"/>
        <charset val="134"/>
      </rPr>
      <t>计</t>
    </r>
  </si>
  <si>
    <t>一、税收收入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</si>
  <si>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增值税</t>
    </r>
  </si>
  <si>
    <r>
      <rPr>
        <sz val="8"/>
        <rFont val="宋体"/>
        <charset val="134"/>
      </rPr>
      <t>市本级、沙坡头区</t>
    </r>
    <r>
      <rPr>
        <sz val="8"/>
        <rFont val="Times New Roman"/>
        <charset val="134"/>
      </rPr>
      <t>6:4</t>
    </r>
    <r>
      <rPr>
        <sz val="8"/>
        <rFont val="宋体"/>
        <charset val="134"/>
      </rPr>
      <t>分成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</si>
  <si>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企业所得税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</si>
  <si>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个人所得税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</si>
  <si>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城市维护建设税</t>
    </r>
  </si>
  <si>
    <t>市本级、沙坡头区8:2分成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</si>
  <si>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房产税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</si>
  <si>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印花税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</si>
  <si>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土地增值税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</si>
  <si>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车船税</t>
    </r>
  </si>
  <si>
    <r>
      <rPr>
        <sz val="8"/>
        <rFont val="宋体"/>
        <charset val="134"/>
      </rPr>
      <t>市本级、沙坡头区</t>
    </r>
    <r>
      <rPr>
        <sz val="8"/>
        <rFont val="Times New Roman"/>
        <charset val="134"/>
      </rPr>
      <t>7:3</t>
    </r>
    <r>
      <rPr>
        <sz val="8"/>
        <rFont val="宋体"/>
        <charset val="134"/>
      </rPr>
      <t>分成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</si>
  <si>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耕地占用税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</si>
  <si>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契税</t>
    </r>
  </si>
  <si>
    <t xml:space="preserve">  其他税收收入</t>
  </si>
  <si>
    <t>二、非税收入</t>
  </si>
  <si>
    <t>　专项收入</t>
  </si>
  <si>
    <t>　行政事业性收费收入</t>
  </si>
  <si>
    <t>　罚没收入</t>
  </si>
  <si>
    <t>　国有资本经营收入</t>
  </si>
  <si>
    <t>　国有资源（资产）有偿使用收入</t>
  </si>
  <si>
    <t>　捐赠收入</t>
  </si>
  <si>
    <t>　其他收入</t>
  </si>
  <si>
    <t>表二</t>
  </si>
  <si>
    <r>
      <rPr>
        <b/>
        <sz val="18"/>
        <rFont val="Times New Roman"/>
        <charset val="134"/>
      </rPr>
      <t>2025</t>
    </r>
    <r>
      <rPr>
        <b/>
        <sz val="18"/>
        <rFont val="宋体"/>
        <charset val="134"/>
      </rPr>
      <t>年沙坡头区一般公共预算支出明细表（草案）</t>
    </r>
  </si>
  <si>
    <t>预算科目</t>
  </si>
  <si>
    <r>
      <rPr>
        <b/>
        <sz val="12"/>
        <rFont val="Times New Roman"/>
        <charset val="134"/>
      </rPr>
      <t>2025</t>
    </r>
    <r>
      <rPr>
        <b/>
        <sz val="12"/>
        <rFont val="宋体"/>
        <charset val="134"/>
      </rPr>
      <t>年预算数</t>
    </r>
  </si>
  <si>
    <t>比上年预算数增减（%）</t>
  </si>
  <si>
    <t>备注</t>
  </si>
  <si>
    <t>小计</t>
  </si>
  <si>
    <t>本级财力</t>
  </si>
  <si>
    <t>上年结转</t>
  </si>
  <si>
    <t>提前下达专项转移支付</t>
  </si>
  <si>
    <r>
      <rPr>
        <b/>
        <sz val="12"/>
        <rFont val="宋体"/>
        <charset val="134"/>
      </rPr>
      <t>合</t>
    </r>
    <r>
      <rPr>
        <b/>
        <sz val="12"/>
        <rFont val="Times New Roman"/>
        <charset val="134"/>
      </rPr>
      <t xml:space="preserve">    </t>
    </r>
    <r>
      <rPr>
        <b/>
        <sz val="12"/>
        <rFont val="宋体"/>
        <charset val="134"/>
      </rPr>
      <t>计</t>
    </r>
  </si>
  <si>
    <r>
      <rPr>
        <sz val="11"/>
        <rFont val="宋体"/>
        <charset val="134"/>
      </rPr>
      <t>一般公共服务</t>
    </r>
  </si>
  <si>
    <t>国防支出</t>
  </si>
  <si>
    <r>
      <rPr>
        <sz val="11"/>
        <rFont val="宋体"/>
        <charset val="134"/>
      </rPr>
      <t>公共安全</t>
    </r>
  </si>
  <si>
    <r>
      <rPr>
        <sz val="11"/>
        <rFont val="宋体"/>
        <charset val="134"/>
      </rPr>
      <t>教育</t>
    </r>
  </si>
  <si>
    <r>
      <rPr>
        <sz val="11"/>
        <rFont val="宋体"/>
        <charset val="134"/>
      </rPr>
      <t>科学技术</t>
    </r>
  </si>
  <si>
    <r>
      <rPr>
        <sz val="11"/>
        <rFont val="宋体"/>
        <charset val="134"/>
      </rPr>
      <t>文化旅游体育与传媒</t>
    </r>
  </si>
  <si>
    <r>
      <rPr>
        <sz val="11"/>
        <rFont val="宋体"/>
        <charset val="134"/>
      </rPr>
      <t>社会保障和就业</t>
    </r>
  </si>
  <si>
    <r>
      <rPr>
        <sz val="11"/>
        <rFont val="宋体"/>
        <charset val="134"/>
      </rPr>
      <t>卫生健康</t>
    </r>
  </si>
  <si>
    <r>
      <rPr>
        <sz val="11"/>
        <rFont val="宋体"/>
        <charset val="134"/>
      </rPr>
      <t>节能环保</t>
    </r>
  </si>
  <si>
    <r>
      <rPr>
        <sz val="11"/>
        <rFont val="宋体"/>
        <charset val="134"/>
      </rPr>
      <t>城乡社区</t>
    </r>
  </si>
  <si>
    <r>
      <rPr>
        <sz val="11"/>
        <rFont val="宋体"/>
        <charset val="134"/>
      </rPr>
      <t>农林水</t>
    </r>
  </si>
  <si>
    <r>
      <rPr>
        <sz val="11"/>
        <rFont val="宋体"/>
        <charset val="134"/>
      </rPr>
      <t>交通运输</t>
    </r>
  </si>
  <si>
    <t>资源勘探工业信息</t>
  </si>
  <si>
    <r>
      <rPr>
        <sz val="11"/>
        <rFont val="宋体"/>
        <charset val="134"/>
      </rPr>
      <t>商业服务业等</t>
    </r>
  </si>
  <si>
    <r>
      <rPr>
        <sz val="11"/>
        <rFont val="宋体"/>
        <charset val="134"/>
      </rPr>
      <t>金融</t>
    </r>
  </si>
  <si>
    <t>-</t>
  </si>
  <si>
    <t>自然资源海洋气象</t>
  </si>
  <si>
    <r>
      <rPr>
        <sz val="11"/>
        <rFont val="宋体"/>
        <charset val="134"/>
      </rPr>
      <t>住房保障</t>
    </r>
  </si>
  <si>
    <r>
      <rPr>
        <sz val="11"/>
        <rFont val="宋体"/>
        <charset val="134"/>
      </rPr>
      <t>粮油物资储备</t>
    </r>
  </si>
  <si>
    <r>
      <rPr>
        <sz val="11"/>
        <rFont val="宋体"/>
        <charset val="134"/>
      </rPr>
      <t>灾害防治及应急管理</t>
    </r>
  </si>
  <si>
    <r>
      <rPr>
        <sz val="11"/>
        <rFont val="宋体"/>
        <charset val="134"/>
      </rPr>
      <t>预备费</t>
    </r>
  </si>
  <si>
    <r>
      <rPr>
        <sz val="11"/>
        <rFont val="宋体"/>
        <charset val="134"/>
      </rPr>
      <t>其他支出</t>
    </r>
  </si>
  <si>
    <r>
      <rPr>
        <sz val="11"/>
        <rFont val="宋体"/>
        <charset val="134"/>
      </rPr>
      <t>债务还本支出</t>
    </r>
  </si>
  <si>
    <r>
      <rPr>
        <sz val="11"/>
        <rFont val="宋体"/>
        <charset val="134"/>
      </rPr>
      <t>债务付息支出</t>
    </r>
  </si>
  <si>
    <t>表三</t>
  </si>
  <si>
    <t>2025年沙坡头区一般公共预算本级支出表</t>
  </si>
  <si>
    <t>科目编码</t>
  </si>
  <si>
    <t>科目名称</t>
  </si>
  <si>
    <t>合计</t>
  </si>
  <si>
    <t/>
  </si>
  <si>
    <t>201</t>
  </si>
  <si>
    <t>一般公共服务支出</t>
  </si>
  <si>
    <t>　20101</t>
  </si>
  <si>
    <t>　人大事务</t>
  </si>
  <si>
    <t>　　2010101</t>
  </si>
  <si>
    <t>　　行政运行</t>
  </si>
  <si>
    <t>　　2010102</t>
  </si>
  <si>
    <t>　　一般行政管理事务</t>
  </si>
  <si>
    <t>　　2010104</t>
  </si>
  <si>
    <t>　　人大会议</t>
  </si>
  <si>
    <t>　　2010108</t>
  </si>
  <si>
    <t>　　代表工作</t>
  </si>
  <si>
    <t>　20102</t>
  </si>
  <si>
    <t>　政协事务</t>
  </si>
  <si>
    <t>　　2010201</t>
  </si>
  <si>
    <t>　　2010202</t>
  </si>
  <si>
    <t>　　2010204</t>
  </si>
  <si>
    <t>　　政协会议</t>
  </si>
  <si>
    <t>　　2010205</t>
  </si>
  <si>
    <t>　　委员视察</t>
  </si>
  <si>
    <t>　　2010206</t>
  </si>
  <si>
    <t>　　参政议政</t>
  </si>
  <si>
    <t>　20103</t>
  </si>
  <si>
    <t>　政府办公厅（室）及相关机构事务</t>
  </si>
  <si>
    <t>　　2010301</t>
  </si>
  <si>
    <t>　　2010302</t>
  </si>
  <si>
    <t>　　2010350</t>
  </si>
  <si>
    <t>　　事业运行</t>
  </si>
  <si>
    <t>　　2010399</t>
  </si>
  <si>
    <t>　　其他政府办公厅（室）及相关机构事务支出</t>
  </si>
  <si>
    <t>　20104</t>
  </si>
  <si>
    <t>　发展与改革事务</t>
  </si>
  <si>
    <t>　　2010401</t>
  </si>
  <si>
    <t>　　2010402</t>
  </si>
  <si>
    <t>　　2010499</t>
  </si>
  <si>
    <t>　　其他发展与改革事务支出</t>
  </si>
  <si>
    <t>　20105</t>
  </si>
  <si>
    <t>　统计信息事务</t>
  </si>
  <si>
    <t>　　2010501</t>
  </si>
  <si>
    <t>　　2010502</t>
  </si>
  <si>
    <t>　　2010505</t>
  </si>
  <si>
    <t>　　专项统计业务</t>
  </si>
  <si>
    <t>　　2010507</t>
  </si>
  <si>
    <t>　　专项普查活动</t>
  </si>
  <si>
    <t>　20106</t>
  </si>
  <si>
    <t>　财政事务</t>
  </si>
  <si>
    <t>　　2010601</t>
  </si>
  <si>
    <t>　　2010602</t>
  </si>
  <si>
    <t>　　2010608</t>
  </si>
  <si>
    <t>　　财政委托业务支出</t>
  </si>
  <si>
    <t>　20107</t>
  </si>
  <si>
    <t>　税收事务</t>
  </si>
  <si>
    <t>　　2010702</t>
  </si>
  <si>
    <t>　20108</t>
  </si>
  <si>
    <t>　审计事务</t>
  </si>
  <si>
    <t>　　2010801</t>
  </si>
  <si>
    <t>　　2010804</t>
  </si>
  <si>
    <t>　　审计业务</t>
  </si>
  <si>
    <t>　20111</t>
  </si>
  <si>
    <t>　纪检监察事务</t>
  </si>
  <si>
    <t>　　2011101</t>
  </si>
  <si>
    <t>　　2011102</t>
  </si>
  <si>
    <t>　20123</t>
  </si>
  <si>
    <t>　民族事务</t>
  </si>
  <si>
    <t>　　2012304</t>
  </si>
  <si>
    <t>　　民族工作专项</t>
  </si>
  <si>
    <t>　20129</t>
  </si>
  <si>
    <t>　群众团体事务</t>
  </si>
  <si>
    <t>　　2012902</t>
  </si>
  <si>
    <t>　　2012906</t>
  </si>
  <si>
    <t>　　工会事务</t>
  </si>
  <si>
    <t>　　2012950</t>
  </si>
  <si>
    <t>　　2012999</t>
  </si>
  <si>
    <t>　　其他群众团体事务支出</t>
  </si>
  <si>
    <t>　20131</t>
  </si>
  <si>
    <t>　党委办公厅（室）及相关机构事务</t>
  </si>
  <si>
    <t>　　2013101</t>
  </si>
  <si>
    <t>　　2013102</t>
  </si>
  <si>
    <t>　20132</t>
  </si>
  <si>
    <t>　组织事务</t>
  </si>
  <si>
    <t>　　2013201</t>
  </si>
  <si>
    <t>　　2013202</t>
  </si>
  <si>
    <t>　20133</t>
  </si>
  <si>
    <t>　宣传事务</t>
  </si>
  <si>
    <t>　　2013301</t>
  </si>
  <si>
    <t>　　2013302</t>
  </si>
  <si>
    <t>　　2013399</t>
  </si>
  <si>
    <t>　　其他宣传事务支出</t>
  </si>
  <si>
    <t>　20134</t>
  </si>
  <si>
    <t>　统战事务</t>
  </si>
  <si>
    <t>　　2013401</t>
  </si>
  <si>
    <t>　　2013402</t>
  </si>
  <si>
    <t>　　2013404</t>
  </si>
  <si>
    <t>　　宗教事务</t>
  </si>
  <si>
    <t>　20136</t>
  </si>
  <si>
    <t>　其他共产党事务支出</t>
  </si>
  <si>
    <t>　　2013601</t>
  </si>
  <si>
    <t>　　2013602</t>
  </si>
  <si>
    <t>　　2013699</t>
  </si>
  <si>
    <t>　　其他共产党事务支出</t>
  </si>
  <si>
    <t>　20137</t>
  </si>
  <si>
    <t>　网信事务</t>
  </si>
  <si>
    <t>　　2013701</t>
  </si>
  <si>
    <t>　　2013702</t>
  </si>
  <si>
    <t>　20139</t>
  </si>
  <si>
    <t>　社会工作事务</t>
  </si>
  <si>
    <t>　　2013901</t>
  </si>
  <si>
    <t>　　2013902</t>
  </si>
  <si>
    <t>　　2013904</t>
  </si>
  <si>
    <t>　　专项业务</t>
  </si>
  <si>
    <t>　20140</t>
  </si>
  <si>
    <t>　信访事务</t>
  </si>
  <si>
    <t>　　2014004</t>
  </si>
  <si>
    <t>　　信访业务</t>
  </si>
  <si>
    <t>　20199</t>
  </si>
  <si>
    <t>　其他一般公共服务支出</t>
  </si>
  <si>
    <t>　　2019999</t>
  </si>
  <si>
    <t>　　其他一般公共服务支出</t>
  </si>
  <si>
    <t>203</t>
  </si>
  <si>
    <t>　20399</t>
  </si>
  <si>
    <t>　其他国防支出</t>
  </si>
  <si>
    <t>　　2039999</t>
  </si>
  <si>
    <t>　　其他国防支出</t>
  </si>
  <si>
    <t>204</t>
  </si>
  <si>
    <t>公共安全支出</t>
  </si>
  <si>
    <t>　20402</t>
  </si>
  <si>
    <t>　公安</t>
  </si>
  <si>
    <t>　　2040202</t>
  </si>
  <si>
    <t>　20406</t>
  </si>
  <si>
    <t>　司法</t>
  </si>
  <si>
    <t>　　2040601</t>
  </si>
  <si>
    <t>　　2040602</t>
  </si>
  <si>
    <t>　　2040604</t>
  </si>
  <si>
    <t>　　基层司法业务</t>
  </si>
  <si>
    <t>　　2040605</t>
  </si>
  <si>
    <t>　　普法宣传</t>
  </si>
  <si>
    <t>　　2040607</t>
  </si>
  <si>
    <t>　　公共法律服务</t>
  </si>
  <si>
    <t>　20499</t>
  </si>
  <si>
    <t>　其他公共安全支出</t>
  </si>
  <si>
    <t>　　2049999</t>
  </si>
  <si>
    <t>　　其他公共安全支出</t>
  </si>
  <si>
    <t>205</t>
  </si>
  <si>
    <t>教育支出</t>
  </si>
  <si>
    <t>　20501</t>
  </si>
  <si>
    <t>　教育管理事务</t>
  </si>
  <si>
    <t>　　2050101</t>
  </si>
  <si>
    <t>　　2050102</t>
  </si>
  <si>
    <t>　　2050199</t>
  </si>
  <si>
    <t>　　其他教育管理事务支出</t>
  </si>
  <si>
    <t>　20502</t>
  </si>
  <si>
    <t>　普通教育</t>
  </si>
  <si>
    <t>　　2050201</t>
  </si>
  <si>
    <t>　　学前教育</t>
  </si>
  <si>
    <t>　　2050202</t>
  </si>
  <si>
    <t>　　小学教育</t>
  </si>
  <si>
    <t>　　2050203</t>
  </si>
  <si>
    <t>　　初中教育</t>
  </si>
  <si>
    <t>　　2050299</t>
  </si>
  <si>
    <t>　　其他普通教育支出</t>
  </si>
  <si>
    <t>　20507</t>
  </si>
  <si>
    <t>　特殊教育</t>
  </si>
  <si>
    <t>　　2050701</t>
  </si>
  <si>
    <t>　　特殊学校教育</t>
  </si>
  <si>
    <t>206</t>
  </si>
  <si>
    <t>科学技术支出</t>
  </si>
  <si>
    <t>　20601</t>
  </si>
  <si>
    <t>　科学技术管理事务</t>
  </si>
  <si>
    <t>　　2060101</t>
  </si>
  <si>
    <t>　　2060102</t>
  </si>
  <si>
    <t>　20604</t>
  </si>
  <si>
    <t>　技术研究与开发</t>
  </si>
  <si>
    <t>　　2060404</t>
  </si>
  <si>
    <t>　　科技成果转化与扩散</t>
  </si>
  <si>
    <t>　　2060499</t>
  </si>
  <si>
    <t>　　其他技术研究与开发支出</t>
  </si>
  <si>
    <t>　20607</t>
  </si>
  <si>
    <t>　科学技术普及</t>
  </si>
  <si>
    <t>　　2060702</t>
  </si>
  <si>
    <t>　　科普活动</t>
  </si>
  <si>
    <t>207</t>
  </si>
  <si>
    <t>文化旅游体育与传媒支出</t>
  </si>
  <si>
    <t>　20701</t>
  </si>
  <si>
    <t>　文化和旅游</t>
  </si>
  <si>
    <t>　　2070101</t>
  </si>
  <si>
    <t>　　2070102</t>
  </si>
  <si>
    <t>　　2070109</t>
  </si>
  <si>
    <t>　　群众文化</t>
  </si>
  <si>
    <t>　　2070199</t>
  </si>
  <si>
    <t>　　其他文化和旅游支出</t>
  </si>
  <si>
    <t>　20703</t>
  </si>
  <si>
    <t>　体育</t>
  </si>
  <si>
    <t>　　2070307</t>
  </si>
  <si>
    <t>　　体育场馆</t>
  </si>
  <si>
    <t>208</t>
  </si>
  <si>
    <t>社会保障和就业支出</t>
  </si>
  <si>
    <t>　20801</t>
  </si>
  <si>
    <t>　人力资源和社会保障管理事务</t>
  </si>
  <si>
    <t>　　2080116</t>
  </si>
  <si>
    <t>　　引进人才费用</t>
  </si>
  <si>
    <t>　　2080199</t>
  </si>
  <si>
    <t>　　其他人力资源和社会保障管理事务支出</t>
  </si>
  <si>
    <t>　20802</t>
  </si>
  <si>
    <t>　民政管理事务</t>
  </si>
  <si>
    <t>　　2080201</t>
  </si>
  <si>
    <t>　　2080299</t>
  </si>
  <si>
    <t>　　其他民政管理事务支出</t>
  </si>
  <si>
    <t>　20805</t>
  </si>
  <si>
    <t>　行政事业单位养老支出</t>
  </si>
  <si>
    <t>　　2080501</t>
  </si>
  <si>
    <t>　　行政单位离退休</t>
  </si>
  <si>
    <t>　　2080502</t>
  </si>
  <si>
    <t>　　事业单位离退休</t>
  </si>
  <si>
    <t>　　2080505</t>
  </si>
  <si>
    <t>　　机关事业单位基本养老保险缴费支出</t>
  </si>
  <si>
    <t>　　2080506</t>
  </si>
  <si>
    <t>　　机关事业单位职业年金缴费支出</t>
  </si>
  <si>
    <t>　20807</t>
  </si>
  <si>
    <t>　就业补助</t>
  </si>
  <si>
    <t>　　2080705</t>
  </si>
  <si>
    <t>　　公益性岗位补贴</t>
  </si>
  <si>
    <t>　　2080711</t>
  </si>
  <si>
    <t>　　就业见习补贴</t>
  </si>
  <si>
    <t>　20808</t>
  </si>
  <si>
    <t>　抚恤</t>
  </si>
  <si>
    <t>　　2080802</t>
  </si>
  <si>
    <t>　　伤残抚恤</t>
  </si>
  <si>
    <t>　　2080805</t>
  </si>
  <si>
    <t>　　义务兵优待</t>
  </si>
  <si>
    <t>　20809</t>
  </si>
  <si>
    <t>　退役安置</t>
  </si>
  <si>
    <t>　　2080901</t>
  </si>
  <si>
    <t>　　退役士兵安置</t>
  </si>
  <si>
    <t>　　2080902</t>
  </si>
  <si>
    <t>　　军队移交政府的离退休人员安置</t>
  </si>
  <si>
    <t>　　2080999</t>
  </si>
  <si>
    <t>　　其他退役安置支出</t>
  </si>
  <si>
    <t>　20810</t>
  </si>
  <si>
    <t>　社会福利</t>
  </si>
  <si>
    <t>　　2081001</t>
  </si>
  <si>
    <t>　　儿童福利</t>
  </si>
  <si>
    <t>　　2081002</t>
  </si>
  <si>
    <t>　　老年福利</t>
  </si>
  <si>
    <t>　　2081004</t>
  </si>
  <si>
    <t>　　殡葬</t>
  </si>
  <si>
    <t>　　2081006</t>
  </si>
  <si>
    <t>　　养老服务</t>
  </si>
  <si>
    <t>　　2081099</t>
  </si>
  <si>
    <t>　　其他社会福利支出</t>
  </si>
  <si>
    <t>　20811</t>
  </si>
  <si>
    <t>　残疾人事业</t>
  </si>
  <si>
    <t>　　2081102</t>
  </si>
  <si>
    <t>　　2081107</t>
  </si>
  <si>
    <t>　　残疾人生活和护理补贴</t>
  </si>
  <si>
    <t>　20819</t>
  </si>
  <si>
    <t>　最低生活保障</t>
  </si>
  <si>
    <t>　　2081901</t>
  </si>
  <si>
    <t>　　城市最低生活保障金支出</t>
  </si>
  <si>
    <t>　　2081902</t>
  </si>
  <si>
    <t>　　农村最低生活保障金支出</t>
  </si>
  <si>
    <t>　20820</t>
  </si>
  <si>
    <t>　临时救助</t>
  </si>
  <si>
    <t>　　2082001</t>
  </si>
  <si>
    <t>　　临时救助支出</t>
  </si>
  <si>
    <t>　20821</t>
  </si>
  <si>
    <t>　特困人员救助供养</t>
  </si>
  <si>
    <t>　　2082102</t>
  </si>
  <si>
    <t>　　农村特困人员救助供养支出</t>
  </si>
  <si>
    <t>　20828</t>
  </si>
  <si>
    <t>　退役军人管理事务</t>
  </si>
  <si>
    <t>　　2082801</t>
  </si>
  <si>
    <t>　　2082802</t>
  </si>
  <si>
    <t>　　2082804</t>
  </si>
  <si>
    <t>　　拥军优属</t>
  </si>
  <si>
    <t>210</t>
  </si>
  <si>
    <t>卫生健康支出</t>
  </si>
  <si>
    <t>　21001</t>
  </si>
  <si>
    <t>　卫生健康管理事务</t>
  </si>
  <si>
    <t>　　2100101</t>
  </si>
  <si>
    <t>　　2100102</t>
  </si>
  <si>
    <t>　　2100199</t>
  </si>
  <si>
    <t>　　其他卫生健康管理事务支出</t>
  </si>
  <si>
    <t>　21002</t>
  </si>
  <si>
    <t>　公立医院</t>
  </si>
  <si>
    <t>　　2100299</t>
  </si>
  <si>
    <t>　　其他公立医院支出</t>
  </si>
  <si>
    <t>　21003</t>
  </si>
  <si>
    <t>　基层医疗卫生机构</t>
  </si>
  <si>
    <t>　　2100301</t>
  </si>
  <si>
    <t>　　城市社区卫生机构</t>
  </si>
  <si>
    <t>　　2100302</t>
  </si>
  <si>
    <t>　　乡镇卫生院</t>
  </si>
  <si>
    <t>　　2100399</t>
  </si>
  <si>
    <t>　　其他基层医疗卫生机构支出</t>
  </si>
  <si>
    <t>　21004</t>
  </si>
  <si>
    <t>　公共卫生</t>
  </si>
  <si>
    <t>　　2100408</t>
  </si>
  <si>
    <t>　　基本公共卫生服务</t>
  </si>
  <si>
    <t>　　2100499</t>
  </si>
  <si>
    <t>　　其他公共卫生支出</t>
  </si>
  <si>
    <t>　21007</t>
  </si>
  <si>
    <t>　计划生育事务</t>
  </si>
  <si>
    <t>　　2100716</t>
  </si>
  <si>
    <t>　　计划生育机构</t>
  </si>
  <si>
    <t>　　2100717</t>
  </si>
  <si>
    <t>　　计划生育服务</t>
  </si>
  <si>
    <t>　　2100799</t>
  </si>
  <si>
    <t>　　其他计划生育事务支出</t>
  </si>
  <si>
    <t>　21011</t>
  </si>
  <si>
    <t>　行政事业单位医疗</t>
  </si>
  <si>
    <t>　　2101101</t>
  </si>
  <si>
    <t>　　行政单位医疗</t>
  </si>
  <si>
    <t>　　2101102</t>
  </si>
  <si>
    <t>　　事业单位医疗</t>
  </si>
  <si>
    <t>　　2101103</t>
  </si>
  <si>
    <t>　　公务员医疗补助</t>
  </si>
  <si>
    <t>　21014</t>
  </si>
  <si>
    <t>　优抚对象医疗</t>
  </si>
  <si>
    <t>　　2101401</t>
  </si>
  <si>
    <t>　　优抚对象医疗补助</t>
  </si>
  <si>
    <t>　21015</t>
  </si>
  <si>
    <t>　医疗保障管理事务</t>
  </si>
  <si>
    <t>　　2101501</t>
  </si>
  <si>
    <t>　　2101502</t>
  </si>
  <si>
    <t>　　2101506</t>
  </si>
  <si>
    <t>　　医疗保障经办事务</t>
  </si>
  <si>
    <t>211</t>
  </si>
  <si>
    <t>节能环保支出</t>
  </si>
  <si>
    <t>　21101</t>
  </si>
  <si>
    <t>　环境保护管理事务</t>
  </si>
  <si>
    <t>　　2110102</t>
  </si>
  <si>
    <t>　21111</t>
  </si>
  <si>
    <t>　污染减排</t>
  </si>
  <si>
    <t>　　2111101</t>
  </si>
  <si>
    <t>　　生态环境监测与信息</t>
  </si>
  <si>
    <t>212</t>
  </si>
  <si>
    <t>城乡社区支出</t>
  </si>
  <si>
    <t>　21201</t>
  </si>
  <si>
    <t>　城乡社区管理事务</t>
  </si>
  <si>
    <t>　　2120101</t>
  </si>
  <si>
    <t>　　2120102</t>
  </si>
  <si>
    <t>　　2120104</t>
  </si>
  <si>
    <t>　　城管执法</t>
  </si>
  <si>
    <t>　21205</t>
  </si>
  <si>
    <t>　城乡社区环境卫生</t>
  </si>
  <si>
    <t>　　2120501</t>
  </si>
  <si>
    <t>　　城乡社区环境卫生</t>
  </si>
  <si>
    <t>213</t>
  </si>
  <si>
    <t>农林水支出</t>
  </si>
  <si>
    <t>　21301</t>
  </si>
  <si>
    <t>　农业农村</t>
  </si>
  <si>
    <t>　　2130101</t>
  </si>
  <si>
    <t>　　2130102</t>
  </si>
  <si>
    <t>　　2130104</t>
  </si>
  <si>
    <t>　　2130108</t>
  </si>
  <si>
    <t>　　病虫害控制</t>
  </si>
  <si>
    <t>　　2130110</t>
  </si>
  <si>
    <t>　　执法监管</t>
  </si>
  <si>
    <t>　　2130122</t>
  </si>
  <si>
    <t>　　农业生产发展</t>
  </si>
  <si>
    <t>　　2130153</t>
  </si>
  <si>
    <t>　　耕地建设与利用</t>
  </si>
  <si>
    <t>　21302</t>
  </si>
  <si>
    <t>　林业和草原</t>
  </si>
  <si>
    <t>　　2130201</t>
  </si>
  <si>
    <t>　　2130202</t>
  </si>
  <si>
    <t>　　2130234</t>
  </si>
  <si>
    <t>　　林业草原防灾减灾</t>
  </si>
  <si>
    <t>　21303</t>
  </si>
  <si>
    <t>　水利</t>
  </si>
  <si>
    <t>　　2130301</t>
  </si>
  <si>
    <t>　　2130302</t>
  </si>
  <si>
    <t>　　2130304</t>
  </si>
  <si>
    <t>　　水利行业业务管理</t>
  </si>
  <si>
    <t>　　2130306</t>
  </si>
  <si>
    <t>　　水利工程运行与维护</t>
  </si>
  <si>
    <t>　　2130310</t>
  </si>
  <si>
    <t>　　水土保持</t>
  </si>
  <si>
    <t>　21305</t>
  </si>
  <si>
    <t>　巩固脱贫攻坚成果衔接乡村振兴</t>
  </si>
  <si>
    <t>　　2130506</t>
  </si>
  <si>
    <t>　　社会发展</t>
  </si>
  <si>
    <t>　　2130599</t>
  </si>
  <si>
    <t>　　其他巩固脱贫攻坚成果衔接乡村振兴支出</t>
  </si>
  <si>
    <t>　21307</t>
  </si>
  <si>
    <t>　农村综合改革</t>
  </si>
  <si>
    <t>　　2130701</t>
  </si>
  <si>
    <t>　　对村级公益事业建设的补助</t>
  </si>
  <si>
    <t>　　2130705</t>
  </si>
  <si>
    <t>　　对村民委员会和村党支部的补助</t>
  </si>
  <si>
    <t>　21308</t>
  </si>
  <si>
    <t>　普惠金融发展支出</t>
  </si>
  <si>
    <t>　　2130803</t>
  </si>
  <si>
    <t>　　农业保险保费补贴</t>
  </si>
  <si>
    <t>214</t>
  </si>
  <si>
    <t>交通运输支出</t>
  </si>
  <si>
    <t>　21401</t>
  </si>
  <si>
    <t>　公路水路运输</t>
  </si>
  <si>
    <t>　　2140104</t>
  </si>
  <si>
    <t>　　公路建设</t>
  </si>
  <si>
    <t>　　2140106</t>
  </si>
  <si>
    <t>　　公路养护</t>
  </si>
  <si>
    <t>215</t>
  </si>
  <si>
    <t>资源勘探工业信息等支出</t>
  </si>
  <si>
    <t>　21505</t>
  </si>
  <si>
    <t>　工业和信息产业</t>
  </si>
  <si>
    <t>　　2150501</t>
  </si>
  <si>
    <t>　　2150502</t>
  </si>
  <si>
    <t>216</t>
  </si>
  <si>
    <t>商业服务业等支出</t>
  </si>
  <si>
    <t>　21602</t>
  </si>
  <si>
    <t>　商业流通事务</t>
  </si>
  <si>
    <t>　　2160299</t>
  </si>
  <si>
    <t>　　其他商业流通事务支出</t>
  </si>
  <si>
    <t>220</t>
  </si>
  <si>
    <t>自然资源海洋气象等支出</t>
  </si>
  <si>
    <t>　22001</t>
  </si>
  <si>
    <t>　自然资源事务</t>
  </si>
  <si>
    <t>　　2200101</t>
  </si>
  <si>
    <t>　　2200106</t>
  </si>
  <si>
    <t>　　自然资源利用与保护</t>
  </si>
  <si>
    <t>　22005</t>
  </si>
  <si>
    <t>　气象事务</t>
  </si>
  <si>
    <t>　　2200599</t>
  </si>
  <si>
    <t>　　其他气象事务支出</t>
  </si>
  <si>
    <t>221</t>
  </si>
  <si>
    <t>住房保障支出</t>
  </si>
  <si>
    <t>　22101</t>
  </si>
  <si>
    <t>　保障性安居工程支出</t>
  </si>
  <si>
    <t>　　2210105</t>
  </si>
  <si>
    <t>　　农村危房改造</t>
  </si>
  <si>
    <t>　　2210108</t>
  </si>
  <si>
    <t>　　老旧小区改造</t>
  </si>
  <si>
    <t>　22102</t>
  </si>
  <si>
    <t>　住房改革支出</t>
  </si>
  <si>
    <t>　　2210201</t>
  </si>
  <si>
    <t>　　住房公积金</t>
  </si>
  <si>
    <t>222</t>
  </si>
  <si>
    <t>粮油物资储备支出</t>
  </si>
  <si>
    <t>　22201</t>
  </si>
  <si>
    <t>　粮油物资事务</t>
  </si>
  <si>
    <t>　　2220199</t>
  </si>
  <si>
    <t>　　其他粮油物资事务支出</t>
  </si>
  <si>
    <t>　22204</t>
  </si>
  <si>
    <t>　粮油储备</t>
  </si>
  <si>
    <t>　　2220401</t>
  </si>
  <si>
    <t>　　储备粮油补贴</t>
  </si>
  <si>
    <t>224</t>
  </si>
  <si>
    <t>灾害防治及应急管理支出</t>
  </si>
  <si>
    <t>　22401</t>
  </si>
  <si>
    <t>　应急管理事务</t>
  </si>
  <si>
    <t>　　2240101</t>
  </si>
  <si>
    <t>　　2240102</t>
  </si>
  <si>
    <t>　　2240106</t>
  </si>
  <si>
    <t>　　安全监管</t>
  </si>
  <si>
    <t>　　2240109</t>
  </si>
  <si>
    <t>　　应急管理</t>
  </si>
  <si>
    <t>　22402</t>
  </si>
  <si>
    <t>　消防救援事务</t>
  </si>
  <si>
    <t>　　2240201</t>
  </si>
  <si>
    <t>　　2240202</t>
  </si>
  <si>
    <t>　22499</t>
  </si>
  <si>
    <t>　其他灾害防治及应急管理支出</t>
  </si>
  <si>
    <t>　　2249999</t>
  </si>
  <si>
    <t>　　其他灾害防治及应急管理支出</t>
  </si>
  <si>
    <t>227</t>
  </si>
  <si>
    <t>预备费</t>
  </si>
  <si>
    <t>　227</t>
  </si>
  <si>
    <t>　预备费</t>
  </si>
  <si>
    <t>　　227</t>
  </si>
  <si>
    <t>　　预备费</t>
  </si>
  <si>
    <t>229</t>
  </si>
  <si>
    <t>其他支出</t>
  </si>
  <si>
    <t>　22902</t>
  </si>
  <si>
    <t>　年初预留</t>
  </si>
  <si>
    <t>　　2290201</t>
  </si>
  <si>
    <t>　　年初预留</t>
  </si>
  <si>
    <t>231</t>
  </si>
  <si>
    <t>债务还本支出</t>
  </si>
  <si>
    <t>　23103</t>
  </si>
  <si>
    <t>　地方政府一般债务还本支出</t>
  </si>
  <si>
    <t>　　2310301</t>
  </si>
  <si>
    <t>　　地方政府一般债券还本支出</t>
  </si>
  <si>
    <t>232</t>
  </si>
  <si>
    <t>债务付息支出</t>
  </si>
  <si>
    <t>　23203</t>
  </si>
  <si>
    <t>　地方政府一般债务付息支出</t>
  </si>
  <si>
    <t>　　2320301</t>
  </si>
  <si>
    <t>　　地方政府一般债券付息支出</t>
  </si>
  <si>
    <t>2025年沙坡头区一般公共预算本级基本支出表</t>
  </si>
  <si>
    <t>单位： 万元</t>
  </si>
  <si>
    <t>501</t>
  </si>
  <si>
    <t>机关工资福利支出</t>
  </si>
  <si>
    <t>　50101</t>
  </si>
  <si>
    <t>　工资奖金津补贴</t>
  </si>
  <si>
    <t>　50102</t>
  </si>
  <si>
    <t>　社会保障缴费</t>
  </si>
  <si>
    <t>　50103</t>
  </si>
  <si>
    <t>　住房公积金</t>
  </si>
  <si>
    <t>　50199</t>
  </si>
  <si>
    <t>　其他工资福利支出</t>
  </si>
  <si>
    <t>502</t>
  </si>
  <si>
    <t>机关商品和服务支出</t>
  </si>
  <si>
    <t>　50201</t>
  </si>
  <si>
    <t>　办公经费</t>
  </si>
  <si>
    <t>　50203</t>
  </si>
  <si>
    <t>　培训费</t>
  </si>
  <si>
    <t>　50205</t>
  </si>
  <si>
    <t>　委托业务费</t>
  </si>
  <si>
    <t>　50208</t>
  </si>
  <si>
    <t>　公务用车运行维护费</t>
  </si>
  <si>
    <t>　50209</t>
  </si>
  <si>
    <t>　维修（护）费</t>
  </si>
  <si>
    <t>　50299</t>
  </si>
  <si>
    <t>　其他商品和服务支出</t>
  </si>
  <si>
    <t>503</t>
  </si>
  <si>
    <t>机关资本性支出</t>
  </si>
  <si>
    <t>　50306</t>
  </si>
  <si>
    <t>　设备购置</t>
  </si>
  <si>
    <t>505</t>
  </si>
  <si>
    <t>对事业单位经常性补助</t>
  </si>
  <si>
    <t>　50501</t>
  </si>
  <si>
    <t>　工资福利支出</t>
  </si>
  <si>
    <t>　50502</t>
  </si>
  <si>
    <t>　商品和服务支出</t>
  </si>
  <si>
    <t>506</t>
  </si>
  <si>
    <t>对事业单位资本性补助</t>
  </si>
  <si>
    <t>　50601</t>
  </si>
  <si>
    <t>　资本性支出</t>
  </si>
  <si>
    <t>509</t>
  </si>
  <si>
    <t>对个人和家庭的补助</t>
  </si>
  <si>
    <t>　50901</t>
  </si>
  <si>
    <t>　社会福利和救助</t>
  </si>
  <si>
    <t>　50902</t>
  </si>
  <si>
    <t>　助学金</t>
  </si>
  <si>
    <t>　50905</t>
  </si>
  <si>
    <t>　离退休费</t>
  </si>
  <si>
    <t>　50999</t>
  </si>
  <si>
    <t>　其他对个人和家庭的补助</t>
  </si>
  <si>
    <t>599</t>
  </si>
  <si>
    <t>　59999</t>
  </si>
  <si>
    <t>　其他支出</t>
  </si>
  <si>
    <t>表五</t>
  </si>
  <si>
    <r>
      <rPr>
        <b/>
        <sz val="18"/>
        <rFont val="Times New Roman"/>
        <charset val="134"/>
      </rPr>
      <t>2025</t>
    </r>
    <r>
      <rPr>
        <b/>
        <sz val="18"/>
        <rFont val="宋体"/>
        <charset val="134"/>
      </rPr>
      <t>年沙坡头区一般公共预算税收返还和转移支付表</t>
    </r>
  </si>
  <si>
    <t>项目</t>
  </si>
  <si>
    <t>2025年预算数</t>
  </si>
  <si>
    <t>上级补助收入</t>
  </si>
  <si>
    <t xml:space="preserve">  返还性收入</t>
  </si>
  <si>
    <t xml:space="preserve">    所得税基数返还收入</t>
  </si>
  <si>
    <t xml:space="preserve">    成品油税费改革税收返还收入</t>
  </si>
  <si>
    <t xml:space="preserve">    增值税税收返还收入</t>
  </si>
  <si>
    <t xml:space="preserve">    消费税税收返还收入</t>
  </si>
  <si>
    <t xml:space="preserve">    增值税“五五分享”税收返还收入</t>
  </si>
  <si>
    <t xml:space="preserve">    其他税收返还收入</t>
  </si>
  <si>
    <t xml:space="preserve">  一般性转移支付收入</t>
  </si>
  <si>
    <t xml:space="preserve">    体制补助收入</t>
  </si>
  <si>
    <t xml:space="preserve">    均衡性转移支付收入</t>
  </si>
  <si>
    <t xml:space="preserve">    县级基本财力保障机制奖补资金收入</t>
  </si>
  <si>
    <t xml:space="preserve">    结算补助收入</t>
  </si>
  <si>
    <t xml:space="preserve">    资源枯竭型城市转移支付补助收入</t>
  </si>
  <si>
    <t xml:space="preserve">    企业事业单位划转补助收入</t>
  </si>
  <si>
    <t xml:space="preserve">    产粮(油)大县奖励资金收入</t>
  </si>
  <si>
    <t xml:space="preserve">    重点生态功能区转移支付收入</t>
  </si>
  <si>
    <t xml:space="preserve">    固定数额补助收入</t>
  </si>
  <si>
    <t xml:space="preserve">    巩固脱贫攻坚成果衔接乡村振兴转移支付收入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</si>
  <si>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</si>
  <si>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</si>
  <si>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</si>
  <si>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贫困地区转移支付收入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</si>
  <si>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</si>
  <si>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</si>
  <si>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</si>
  <si>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</si>
  <si>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</si>
  <si>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</si>
  <si>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</si>
  <si>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</si>
  <si>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医疗卫生共同财政事权转移支付收入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</si>
  <si>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</si>
  <si>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</si>
  <si>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</si>
  <si>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</si>
  <si>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</si>
  <si>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</si>
  <si>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</si>
  <si>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</si>
  <si>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</si>
  <si>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</si>
  <si>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灾害防治及应急管理共同财政事权转移支付收入  </t>
  </si>
  <si>
    <t xml:space="preserve">    其他共同财政事权转移支付收入  </t>
  </si>
  <si>
    <t xml:space="preserve">    其他一般性转移支付收入</t>
  </si>
  <si>
    <t xml:space="preserve">  专项转移支付收入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</si>
  <si>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</si>
  <si>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</si>
  <si>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</si>
  <si>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</si>
  <si>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</si>
  <si>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</si>
  <si>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</si>
  <si>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</si>
  <si>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</si>
  <si>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</si>
  <si>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</si>
  <si>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</si>
  <si>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</si>
  <si>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</si>
  <si>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</si>
  <si>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</si>
  <si>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</si>
  <si>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</si>
  <si>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</si>
  <si>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灾害防治及应急管理</t>
  </si>
  <si>
    <t xml:space="preserve">    其他收入</t>
  </si>
  <si>
    <t>表六</t>
  </si>
  <si>
    <r>
      <rPr>
        <b/>
        <sz val="18"/>
        <rFont val="Times New Roman"/>
        <charset val="134"/>
      </rPr>
      <t>2024</t>
    </r>
    <r>
      <rPr>
        <b/>
        <sz val="18"/>
        <rFont val="宋体"/>
        <charset val="134"/>
      </rPr>
      <t>年沙坡头区政府一般债务限额和余额情况表</t>
    </r>
  </si>
  <si>
    <r>
      <rPr>
        <sz val="10"/>
        <rFont val="宋体"/>
        <charset val="134"/>
      </rPr>
      <t>单位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万元</t>
    </r>
  </si>
  <si>
    <t>一般债务</t>
  </si>
  <si>
    <t>一般债券</t>
  </si>
  <si>
    <t>向外国政府借款</t>
  </si>
  <si>
    <t>向国际组织借款</t>
  </si>
  <si>
    <t>其他一般债务</t>
  </si>
  <si>
    <t>上年末地方政府债务余额</t>
  </si>
  <si>
    <t>本年地方政府债务余额限额(预算数)</t>
  </si>
  <si>
    <t>本年地方政府债务(转贷)收入</t>
  </si>
  <si>
    <t>本年地方政府债务还本支出</t>
  </si>
  <si>
    <t>本年采用其他方式化解的债务本金</t>
  </si>
  <si>
    <t>年末地方政府债务余额</t>
  </si>
  <si>
    <t>表七</t>
  </si>
  <si>
    <r>
      <rPr>
        <b/>
        <sz val="18"/>
        <rFont val="Times New Roman"/>
        <charset val="134"/>
      </rPr>
      <t>2025</t>
    </r>
    <r>
      <rPr>
        <b/>
        <sz val="18"/>
        <rFont val="宋体"/>
        <charset val="134"/>
      </rPr>
      <t>年沙坡头区政府性基金预算收入表</t>
    </r>
  </si>
  <si>
    <t>2024年预算数</t>
  </si>
  <si>
    <t>农网还贷资金收入</t>
  </si>
  <si>
    <t>铁路建设基金收入</t>
  </si>
  <si>
    <t>民航发展基金收入</t>
  </si>
  <si>
    <t>海南省高等级公路车辆通行附加费收入</t>
  </si>
  <si>
    <t>港口建设费收入</t>
  </si>
  <si>
    <t>旅游发展基金收入</t>
  </si>
  <si>
    <t>国家电影事业发展专项资金收入</t>
  </si>
  <si>
    <t>国有土地收益基金收入</t>
  </si>
  <si>
    <t>农业土地开发资金收入</t>
  </si>
  <si>
    <t>国有土地使用权出让收入</t>
  </si>
  <si>
    <t>大中型水库移民后期扶持基金收入</t>
  </si>
  <si>
    <t>大中型水库库区基金收入</t>
  </si>
  <si>
    <t>三峡水库库区基金收入</t>
  </si>
  <si>
    <t>中央特别国债经营基金收入</t>
  </si>
  <si>
    <t>中央特别国债经营基金财务收入</t>
  </si>
  <si>
    <t>彩票公益金收入</t>
  </si>
  <si>
    <t>城市基础设施配套费收入</t>
  </si>
  <si>
    <t>小型水库移民扶助基金收入</t>
  </si>
  <si>
    <t>国家重大水利工程建设基金收入</t>
  </si>
  <si>
    <t>车辆通行费</t>
  </si>
  <si>
    <t>核电站乏燃料处理处置基金收入</t>
  </si>
  <si>
    <t>可再生能源电价附加收入</t>
  </si>
  <si>
    <t>船舶油污损害赔偿基金收入</t>
  </si>
  <si>
    <t>废弃电器电子产品处理基金收入</t>
  </si>
  <si>
    <t>污水处理费收入</t>
  </si>
  <si>
    <t>彩票发行机构和彩票销售机构的业务费用</t>
  </si>
  <si>
    <t>其他政府性基金专项债务对应项目专项收入</t>
  </si>
  <si>
    <t>表八</t>
  </si>
  <si>
    <t>2025年沙坡头区政府性基金预算本级支出表</t>
  </si>
  <si>
    <t>　21208</t>
  </si>
  <si>
    <t>　国有土地使用权出让收入安排的支出</t>
  </si>
  <si>
    <t>　　2120803</t>
  </si>
  <si>
    <t>　　城市建设支出</t>
  </si>
  <si>
    <t>　　2120804</t>
  </si>
  <si>
    <t>　　农村基础设施建设支出</t>
  </si>
  <si>
    <t>　　2120814</t>
  </si>
  <si>
    <t>　　农业生产发展支出</t>
  </si>
  <si>
    <t>　　2120815</t>
  </si>
  <si>
    <t>　　农村社会事业支出</t>
  </si>
  <si>
    <t>　　2120816</t>
  </si>
  <si>
    <t>　　农业农村生态环境支出</t>
  </si>
  <si>
    <t>　22960</t>
  </si>
  <si>
    <t>　彩票公益金安排的支出</t>
  </si>
  <si>
    <t>　　2296002</t>
  </si>
  <si>
    <t>　　用于社会福利的彩票公益金支出</t>
  </si>
  <si>
    <t>　　2296003</t>
  </si>
  <si>
    <t>　　用于体育事业的彩票公益金支出</t>
  </si>
  <si>
    <t>230</t>
  </si>
  <si>
    <t>转移性支出</t>
  </si>
  <si>
    <t>　23006</t>
  </si>
  <si>
    <t>　上解支出</t>
  </si>
  <si>
    <t>　　2300605</t>
  </si>
  <si>
    <t>　　抗疫特别国债还本上解支出</t>
  </si>
  <si>
    <t>　23104</t>
  </si>
  <si>
    <t>　地方政府专项债务还本支出</t>
  </si>
  <si>
    <t>　　2310411</t>
  </si>
  <si>
    <t>　　国有土地使用权出让金债务还本支出</t>
  </si>
  <si>
    <t>　23204</t>
  </si>
  <si>
    <t>　地方政府专项债务付息支出</t>
  </si>
  <si>
    <t>　　2320411</t>
  </si>
  <si>
    <t>　　国有土地使用权出让金债务付息支出</t>
  </si>
  <si>
    <t>　　2320498</t>
  </si>
  <si>
    <t>　　其他地方自行试点项目收益专项债券付息支出</t>
  </si>
  <si>
    <t>表九</t>
  </si>
  <si>
    <r>
      <rPr>
        <b/>
        <sz val="18"/>
        <rFont val="Times New Roman"/>
        <charset val="134"/>
      </rPr>
      <t>2025</t>
    </r>
    <r>
      <rPr>
        <b/>
        <sz val="18"/>
        <rFont val="宋体"/>
        <charset val="134"/>
      </rPr>
      <t>年沙坡头区政府性基金预算转移支付表</t>
    </r>
  </si>
  <si>
    <r>
      <rPr>
        <sz val="11"/>
        <rFont val="宋体"/>
        <charset val="134"/>
      </rPr>
      <t>单位：万元</t>
    </r>
  </si>
  <si>
    <r>
      <rPr>
        <sz val="12"/>
        <rFont val="Times New Roman"/>
        <charset val="134"/>
      </rPr>
      <t xml:space="preserve">   </t>
    </r>
    <r>
      <rPr>
        <sz val="12"/>
        <rFont val="宋体"/>
        <charset val="134"/>
      </rPr>
      <t>政府性基金转移支付收入</t>
    </r>
  </si>
  <si>
    <r>
      <rPr>
        <sz val="12"/>
        <rFont val="Times New Roman"/>
        <charset val="134"/>
      </rPr>
      <t xml:space="preserve">   </t>
    </r>
    <r>
      <rPr>
        <sz val="12"/>
        <rFont val="宋体"/>
        <charset val="134"/>
      </rPr>
      <t>政府性基金上解收入</t>
    </r>
  </si>
  <si>
    <t>表十</t>
  </si>
  <si>
    <r>
      <rPr>
        <b/>
        <sz val="18"/>
        <rFont val="Times New Roman"/>
        <charset val="134"/>
      </rPr>
      <t>2024</t>
    </r>
    <r>
      <rPr>
        <b/>
        <sz val="18"/>
        <rFont val="宋体"/>
        <charset val="134"/>
      </rPr>
      <t>年度沙坡头区政府专项债务限额和余额情况表</t>
    </r>
  </si>
  <si>
    <t>专项债务</t>
  </si>
  <si>
    <t>专项债券</t>
  </si>
  <si>
    <t>其他专项债务</t>
  </si>
  <si>
    <t>表十一</t>
  </si>
  <si>
    <r>
      <rPr>
        <b/>
        <sz val="18"/>
        <rFont val="Times New Roman"/>
        <charset val="134"/>
      </rPr>
      <t>2025</t>
    </r>
    <r>
      <rPr>
        <b/>
        <sz val="18"/>
        <rFont val="宋体"/>
        <charset val="134"/>
      </rPr>
      <t>年沙坡头区国有资本经营预算收支表</t>
    </r>
  </si>
  <si>
    <t xml:space="preserve"> </t>
  </si>
  <si>
    <r>
      <rPr>
        <sz val="12"/>
        <rFont val="宋体"/>
        <charset val="134"/>
      </rPr>
      <t>单位：万元</t>
    </r>
  </si>
  <si>
    <r>
      <rPr>
        <b/>
        <sz val="12"/>
        <rFont val="宋体"/>
        <charset val="134"/>
      </rPr>
      <t>收</t>
    </r>
    <r>
      <rPr>
        <b/>
        <sz val="12"/>
        <rFont val="Times New Roman"/>
        <charset val="134"/>
      </rPr>
      <t xml:space="preserve">                 </t>
    </r>
    <r>
      <rPr>
        <b/>
        <sz val="12"/>
        <rFont val="宋体"/>
        <charset val="134"/>
      </rPr>
      <t>入</t>
    </r>
  </si>
  <si>
    <r>
      <rPr>
        <b/>
        <sz val="12"/>
        <rFont val="宋体"/>
        <charset val="134"/>
      </rPr>
      <t>支</t>
    </r>
    <r>
      <rPr>
        <b/>
        <sz val="12"/>
        <rFont val="Times New Roman"/>
        <charset val="134"/>
      </rPr>
      <t xml:space="preserve">          </t>
    </r>
    <r>
      <rPr>
        <b/>
        <sz val="12"/>
        <rFont val="宋体"/>
        <charset val="134"/>
      </rPr>
      <t>出</t>
    </r>
  </si>
  <si>
    <r>
      <rPr>
        <b/>
        <sz val="12"/>
        <rFont val="宋体"/>
        <charset val="134"/>
      </rPr>
      <t>备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注</t>
    </r>
  </si>
  <si>
    <r>
      <rPr>
        <b/>
        <sz val="12"/>
        <rFont val="宋体"/>
        <charset val="134"/>
      </rPr>
      <t>项</t>
    </r>
    <r>
      <rPr>
        <b/>
        <sz val="12"/>
        <rFont val="Times New Roman"/>
        <charset val="134"/>
      </rPr>
      <t xml:space="preserve">        </t>
    </r>
    <r>
      <rPr>
        <b/>
        <sz val="12"/>
        <rFont val="宋体"/>
        <charset val="134"/>
      </rPr>
      <t>目</t>
    </r>
  </si>
  <si>
    <r>
      <rPr>
        <b/>
        <sz val="12"/>
        <color rgb="FF000000"/>
        <rFont val="Times New Roman"/>
        <charset val="134"/>
      </rPr>
      <t>2024</t>
    </r>
    <r>
      <rPr>
        <b/>
        <sz val="12"/>
        <color rgb="FF000000"/>
        <rFont val="宋体"/>
        <charset val="134"/>
      </rPr>
      <t>年完成数</t>
    </r>
  </si>
  <si>
    <r>
      <rPr>
        <b/>
        <sz val="12"/>
        <rFont val="宋体"/>
        <charset val="134"/>
      </rPr>
      <t>比上年预算数增减（</t>
    </r>
    <r>
      <rPr>
        <b/>
        <sz val="12"/>
        <rFont val="Times New Roman"/>
        <charset val="134"/>
      </rPr>
      <t>%</t>
    </r>
    <r>
      <rPr>
        <b/>
        <sz val="12"/>
        <rFont val="宋体"/>
        <charset val="134"/>
      </rPr>
      <t>）</t>
    </r>
  </si>
  <si>
    <r>
      <rPr>
        <sz val="12"/>
        <rFont val="宋体"/>
        <charset val="134"/>
      </rPr>
      <t>一、利润收入</t>
    </r>
  </si>
  <si>
    <r>
      <rPr>
        <sz val="12"/>
        <rFont val="宋体"/>
        <charset val="134"/>
      </rPr>
      <t>一、解决历史遗留问题及改革成本支出</t>
    </r>
  </si>
  <si>
    <r>
      <rPr>
        <sz val="12"/>
        <rFont val="宋体"/>
        <charset val="134"/>
      </rPr>
      <t>二、股利、股息收入</t>
    </r>
  </si>
  <si>
    <r>
      <rPr>
        <sz val="12"/>
        <rFont val="宋体"/>
        <charset val="134"/>
      </rPr>
      <t>二、国有企业资本金注入</t>
    </r>
  </si>
  <si>
    <r>
      <rPr>
        <sz val="12"/>
        <rFont val="宋体"/>
        <charset val="134"/>
      </rPr>
      <t>三、产权转让收入</t>
    </r>
  </si>
  <si>
    <r>
      <rPr>
        <sz val="12"/>
        <rFont val="宋体"/>
        <charset val="134"/>
      </rPr>
      <t>三、国有企业政策性补贴</t>
    </r>
  </si>
  <si>
    <r>
      <rPr>
        <sz val="12"/>
        <rFont val="宋体"/>
        <charset val="134"/>
      </rPr>
      <t>四、清算收入</t>
    </r>
  </si>
  <si>
    <r>
      <rPr>
        <sz val="12"/>
        <rFont val="宋体"/>
        <charset val="134"/>
      </rPr>
      <t>四、金融国有资本经营预算支出</t>
    </r>
  </si>
  <si>
    <r>
      <rPr>
        <sz val="12"/>
        <rFont val="宋体"/>
        <charset val="134"/>
      </rPr>
      <t>五、国有资本经营预算转移支付收入</t>
    </r>
  </si>
  <si>
    <r>
      <rPr>
        <sz val="12"/>
        <rFont val="宋体"/>
        <charset val="134"/>
      </rPr>
      <t>五、调出资金</t>
    </r>
  </si>
  <si>
    <r>
      <rPr>
        <sz val="12"/>
        <rFont val="宋体"/>
        <charset val="134"/>
      </rPr>
      <t>六、其他国有资本经营预算收入</t>
    </r>
  </si>
  <si>
    <r>
      <rPr>
        <sz val="12"/>
        <rFont val="宋体"/>
        <charset val="134"/>
      </rPr>
      <t>六、国有资本经营预算转移支付支出</t>
    </r>
  </si>
  <si>
    <r>
      <rPr>
        <sz val="12"/>
        <rFont val="宋体"/>
        <charset val="134"/>
      </rPr>
      <t>七、上年结转</t>
    </r>
  </si>
  <si>
    <t>七、结转下年</t>
  </si>
  <si>
    <r>
      <rPr>
        <b/>
        <sz val="12"/>
        <rFont val="宋体"/>
        <charset val="134"/>
      </rPr>
      <t>本年收入合计</t>
    </r>
  </si>
  <si>
    <r>
      <rPr>
        <b/>
        <sz val="12"/>
        <rFont val="宋体"/>
        <charset val="134"/>
      </rPr>
      <t>本年支出合计</t>
    </r>
  </si>
  <si>
    <t>表十二：</t>
  </si>
  <si>
    <r>
      <rPr>
        <b/>
        <sz val="18"/>
        <rFont val="Times New Roman"/>
        <charset val="134"/>
      </rPr>
      <t>2025</t>
    </r>
    <r>
      <rPr>
        <b/>
        <sz val="18"/>
        <rFont val="华文中宋"/>
        <charset val="134"/>
      </rPr>
      <t>年沙坡头区社会保险基金预算收入表</t>
    </r>
  </si>
  <si>
    <t>收  入  项  目</t>
  </si>
  <si>
    <t>一、企业职工基本养老保险基金</t>
  </si>
  <si>
    <t xml:space="preserve">    保险费收入</t>
  </si>
  <si>
    <t xml:space="preserve">    财政补贴收入</t>
  </si>
  <si>
    <t xml:space="preserve">    利息收入</t>
  </si>
  <si>
    <t xml:space="preserve">    委托投资收益</t>
  </si>
  <si>
    <t>二、城乡居民基本养老保险基金</t>
  </si>
  <si>
    <t xml:space="preserve">    个人缴费收入</t>
  </si>
  <si>
    <t xml:space="preserve">    集体补助收入</t>
  </si>
  <si>
    <t>三、机关事业单位基本养老保险基金</t>
  </si>
  <si>
    <t>四、职工基本医疗保险基金</t>
  </si>
  <si>
    <t>五、居民基本医疗保险基金</t>
  </si>
  <si>
    <t>六、工伤保险基金</t>
  </si>
  <si>
    <t>七、失业保险基金</t>
  </si>
  <si>
    <t>表十三</t>
  </si>
  <si>
    <r>
      <rPr>
        <b/>
        <sz val="18"/>
        <rFont val="Times New Roman"/>
        <charset val="134"/>
      </rPr>
      <t>2025</t>
    </r>
    <r>
      <rPr>
        <b/>
        <sz val="18"/>
        <rFont val="华文中宋"/>
        <charset val="134"/>
      </rPr>
      <t>年沙坡头区社会保险基金预算支出表</t>
    </r>
  </si>
  <si>
    <t>支  出  项  目</t>
  </si>
  <si>
    <t xml:space="preserve">    基本养老金支出</t>
  </si>
  <si>
    <t xml:space="preserve">    医疗补助金支出</t>
  </si>
  <si>
    <t xml:space="preserve">    丧葬抚恤补助支出</t>
  </si>
  <si>
    <t xml:space="preserve">    基础养老金支出</t>
  </si>
  <si>
    <t xml:space="preserve">    个人账户养老金支出</t>
  </si>
  <si>
    <t xml:space="preserve">    职工基本医疗保险统筹基金支出</t>
  </si>
  <si>
    <t xml:space="preserve">    职工医疗保险个人账户基金支出</t>
  </si>
  <si>
    <t xml:space="preserve">    基本医疗待遇支出</t>
  </si>
  <si>
    <t xml:space="preserve">    大病医疗保险支出</t>
  </si>
  <si>
    <t xml:space="preserve">    工伤保险待遇支出</t>
  </si>
  <si>
    <t xml:space="preserve">    劳动能力鉴定支出</t>
  </si>
  <si>
    <t xml:space="preserve">    工伤预防费用支出</t>
  </si>
  <si>
    <t xml:space="preserve">    失业保险金支出</t>
  </si>
  <si>
    <t xml:space="preserve">    医疗保险费支出</t>
  </si>
  <si>
    <t xml:space="preserve">    职业培训和职业介绍补贴支出</t>
  </si>
  <si>
    <t xml:space="preserve">    技能提升补贴支出</t>
  </si>
  <si>
    <t>表十四</t>
  </si>
  <si>
    <t>三公经费预算表</t>
  </si>
  <si>
    <t>单位： 元</t>
  </si>
  <si>
    <t>支出功能科目</t>
  </si>
  <si>
    <t>三公经费预算总额</t>
  </si>
  <si>
    <t>因公出国（境）</t>
  </si>
  <si>
    <t>公务用车购置及运行费</t>
  </si>
  <si>
    <t>公务接待费</t>
  </si>
  <si>
    <t>编码</t>
  </si>
  <si>
    <t>名称</t>
  </si>
  <si>
    <t>总计</t>
  </si>
  <si>
    <t>一般公共预算财政拨款</t>
  </si>
  <si>
    <t>政府性预算财政拨款</t>
  </si>
  <si>
    <t>其中：</t>
  </si>
  <si>
    <t>公车运行维护费</t>
  </si>
  <si>
    <t>公务车辆购置费</t>
  </si>
  <si>
    <t>004</t>
  </si>
  <si>
    <t>中共中卫市沙坡头区纪律检查委员会</t>
  </si>
  <si>
    <t>　004001</t>
  </si>
  <si>
    <t>　中共中卫市沙坡头区纪律检查委员会本级</t>
  </si>
  <si>
    <t>006</t>
  </si>
  <si>
    <t>中卫市沙坡头区司法局</t>
  </si>
  <si>
    <t>　006001</t>
  </si>
  <si>
    <t>　中卫市沙坡头区司法局本级</t>
  </si>
  <si>
    <t>007</t>
  </si>
  <si>
    <t>中卫市沙坡头区农业农村局</t>
  </si>
  <si>
    <t>　007006</t>
  </si>
  <si>
    <t>　沙坡头区农业综合行政执法大队</t>
  </si>
  <si>
    <t>016</t>
  </si>
  <si>
    <t>中卫市沙坡头区南山台电灌站</t>
  </si>
  <si>
    <t>　016001</t>
  </si>
  <si>
    <t>　中卫市沙坡头区南山台电灌站本级</t>
  </si>
  <si>
    <t>023</t>
  </si>
  <si>
    <t>中卫市沙坡头区应急管理局</t>
  </si>
  <si>
    <t>　023001</t>
  </si>
  <si>
    <t>　中卫市沙坡头区应急管理局本级</t>
  </si>
  <si>
    <t>025</t>
  </si>
  <si>
    <t>中卫市沙坡头区文昌镇人民政府</t>
  </si>
  <si>
    <t>　025001</t>
  </si>
  <si>
    <t>　中卫市沙坡头区文昌镇人民政府</t>
  </si>
  <si>
    <t>026</t>
  </si>
  <si>
    <t>中卫市沙坡头区滨河镇人民政府</t>
  </si>
  <si>
    <t>　026001</t>
  </si>
  <si>
    <t>　中卫市沙坡头区滨河镇人民政府</t>
  </si>
  <si>
    <t>027</t>
  </si>
  <si>
    <t>中卫市沙坡头区迎水桥镇人民政府</t>
  </si>
  <si>
    <t>　027001</t>
  </si>
  <si>
    <t>　中卫市沙坡头区迎水桥镇人民政府</t>
  </si>
  <si>
    <t>028</t>
  </si>
  <si>
    <t>中卫市沙坡头区东园镇人民政府</t>
  </si>
  <si>
    <t>　028001</t>
  </si>
  <si>
    <t>　中卫市沙坡头区东园镇人民政府</t>
  </si>
  <si>
    <t>029</t>
  </si>
  <si>
    <t>中卫市沙坡头区柔远镇人民政府</t>
  </si>
  <si>
    <t>　029001</t>
  </si>
  <si>
    <t>　中卫市沙坡头区柔远镇人民政府</t>
  </si>
  <si>
    <t>030</t>
  </si>
  <si>
    <t>中卫市沙坡头区镇罗镇人民政府</t>
  </si>
  <si>
    <t>　030001</t>
  </si>
  <si>
    <t>　中卫市沙坡头区镇罗镇人民政府</t>
  </si>
  <si>
    <t>031</t>
  </si>
  <si>
    <t>中卫市沙坡头区常乐镇人民政府</t>
  </si>
  <si>
    <t>　031001</t>
  </si>
  <si>
    <t>　中卫市沙坡头区常乐镇人民政府</t>
  </si>
  <si>
    <t>032</t>
  </si>
  <si>
    <t>中卫市沙坡头区永康镇人民政府</t>
  </si>
  <si>
    <t>　032001</t>
  </si>
  <si>
    <t>　中卫市沙坡头区永康镇人民政府</t>
  </si>
  <si>
    <t>033</t>
  </si>
  <si>
    <t>中卫市沙坡头区宣和镇人民政府</t>
  </si>
  <si>
    <t>　033001</t>
  </si>
  <si>
    <t>　中卫市沙坡头区宣和镇人民政府</t>
  </si>
  <si>
    <t>034</t>
  </si>
  <si>
    <t>中卫市沙坡头区香山乡人民政府</t>
  </si>
  <si>
    <t>　034001</t>
  </si>
  <si>
    <t>　中卫市沙坡头区香山乡人民政府</t>
  </si>
  <si>
    <t>035</t>
  </si>
  <si>
    <t>中卫市沙坡头区兴仁镇人民政府</t>
  </si>
  <si>
    <t>　035001</t>
  </si>
  <si>
    <t>　中卫市沙坡头区兴仁镇人民政府</t>
  </si>
  <si>
    <t>038</t>
  </si>
  <si>
    <t>中卫市沙坡头区机关事务服务中心</t>
  </si>
  <si>
    <t>　038001</t>
  </si>
  <si>
    <t>　中卫市沙坡头区机关事务服务中心</t>
  </si>
  <si>
    <t>042</t>
  </si>
  <si>
    <t>中卫市沙坡头区环境保护局</t>
  </si>
  <si>
    <t>　042001</t>
  </si>
  <si>
    <t>　中卫市生态环境局沙坡头区分局</t>
  </si>
  <si>
    <t>043</t>
  </si>
  <si>
    <t>中卫市沙坡头区水务局</t>
  </si>
  <si>
    <t>　043002</t>
  </si>
  <si>
    <t>　沙坡头区水利技术服务和水库沟道管理中心</t>
  </si>
  <si>
    <t>表十五</t>
  </si>
  <si>
    <r>
      <rPr>
        <b/>
        <sz val="18"/>
        <color rgb="FF000000"/>
        <rFont val="Times New Roman"/>
        <charset val="134"/>
      </rPr>
      <t>2025</t>
    </r>
    <r>
      <rPr>
        <b/>
        <sz val="18"/>
        <color rgb="FF000000"/>
        <rFont val="宋体"/>
        <charset val="134"/>
      </rPr>
      <t>年沙坡头区乡村振兴领域资金预算安排情况表</t>
    </r>
  </si>
  <si>
    <t>序号</t>
  </si>
  <si>
    <t>项目名称</t>
  </si>
  <si>
    <t>功能分类科目</t>
  </si>
  <si>
    <t>2025年部门预算</t>
  </si>
  <si>
    <t>政府性基金预算财政拨款</t>
  </si>
  <si>
    <t>经费拨款</t>
  </si>
  <si>
    <t>自治区专项转移支付</t>
  </si>
  <si>
    <t>自治区一般性转移支付</t>
  </si>
  <si>
    <t>特困供养补助资金</t>
  </si>
  <si>
    <t>2082102-农村特困人员救助支出</t>
  </si>
  <si>
    <t>农村低保金</t>
  </si>
  <si>
    <t>2081902-农村最低生活保障支出</t>
  </si>
  <si>
    <t>城市低保金</t>
  </si>
  <si>
    <t>2081901-城市最低生活保障支出</t>
  </si>
  <si>
    <t>孤儿津贴</t>
  </si>
  <si>
    <t>2081001-儿童福利</t>
  </si>
  <si>
    <t>特困供养资金</t>
  </si>
  <si>
    <t>临时救助资金</t>
  </si>
  <si>
    <t>2082001-临时救助支出</t>
  </si>
  <si>
    <t>残疾人两项补贴资金</t>
  </si>
  <si>
    <t>2081901-残疾人生活和护理补贴</t>
  </si>
  <si>
    <t>绿色食品产业高质量发展扶持项目</t>
  </si>
  <si>
    <t>2130122-农业生产发展</t>
  </si>
  <si>
    <t>冬季清洁取暖项目</t>
  </si>
  <si>
    <t>2120816-农业农村生态环境支出</t>
  </si>
  <si>
    <t>巩固拓展脱贫攻坚成果同乡村振兴有效衔接工作经费</t>
  </si>
  <si>
    <t>2130599-其他巩固脱贫衔接乡村振兴支出</t>
  </si>
  <si>
    <t>乡村振兴健康保保费</t>
  </si>
  <si>
    <t>2130506-社会发展</t>
  </si>
  <si>
    <t>政策性农业保险</t>
  </si>
  <si>
    <t>2130803-农业保险保费补贴</t>
  </si>
  <si>
    <t>农村环卫市场化项目</t>
  </si>
  <si>
    <t>2120816-农村农业生态环境支出</t>
  </si>
  <si>
    <t>农村中小学冬季取暖用煤保障工程</t>
  </si>
  <si>
    <t>2120815-农村社会事业支出</t>
  </si>
  <si>
    <t>高标准农田及现代高效节水农业项目运行管护经费</t>
  </si>
  <si>
    <t>2130153-农田建设</t>
  </si>
  <si>
    <t>高标准农田建设及乡村振兴产业配套资金</t>
  </si>
  <si>
    <t>2120814-农业生产发展支出</t>
  </si>
</sst>
</file>

<file path=xl/styles.xml><?xml version="1.0" encoding="utf-8"?>
<styleSheet xmlns="http://schemas.openxmlformats.org/spreadsheetml/2006/main">
  <numFmts count="10">
    <numFmt numFmtId="176" formatCode="0_ "/>
    <numFmt numFmtId="177" formatCode="_ * #,##0_ ;_ * \-#,##0_ ;_ * &quot;-&quot;??_ ;_ @_ "/>
    <numFmt numFmtId="44" formatCode="_ &quot;￥&quot;* #,##0.00_ ;_ &quot;￥&quot;* \-#,##0.00_ ;_ &quot;￥&quot;* &quot;-&quot;??_ ;_ @_ "/>
    <numFmt numFmtId="178" formatCode="#,##0_ "/>
    <numFmt numFmtId="41" formatCode="_ * #,##0_ ;_ * \-#,##0_ ;_ * &quot;-&quot;_ ;_ @_ "/>
    <numFmt numFmtId="179" formatCode="0.00_ "/>
    <numFmt numFmtId="43" formatCode="_ * #,##0.00_ ;_ * \-#,##0.00_ ;_ * &quot;-&quot;??_ ;_ @_ "/>
    <numFmt numFmtId="180" formatCode="#,##0_);[Red]\(#,##0\)"/>
    <numFmt numFmtId="42" formatCode="_ &quot;￥&quot;* #,##0_ ;_ &quot;￥&quot;* \-#,##0_ ;_ &quot;￥&quot;* &quot;-&quot;_ ;_ @_ "/>
    <numFmt numFmtId="181" formatCode="0_);[Red]\(0\)"/>
  </numFmts>
  <fonts count="68">
    <font>
      <sz val="12"/>
      <name val="宋体"/>
      <charset val="134"/>
    </font>
    <font>
      <sz val="11"/>
      <color indexed="8"/>
      <name val="Calibri"/>
      <charset val="0"/>
    </font>
    <font>
      <sz val="12"/>
      <color indexed="8"/>
      <name val="宋体"/>
      <charset val="0"/>
      <scheme val="minor"/>
    </font>
    <font>
      <sz val="10"/>
      <name val="Arial"/>
      <charset val="0"/>
    </font>
    <font>
      <b/>
      <sz val="12"/>
      <color rgb="FF000000"/>
      <name val="宋体"/>
      <charset val="0"/>
    </font>
    <font>
      <b/>
      <sz val="18"/>
      <color rgb="FF000000"/>
      <name val="Times New Roman"/>
      <charset val="134"/>
    </font>
    <font>
      <b/>
      <sz val="11"/>
      <name val="宋体"/>
      <charset val="134"/>
    </font>
    <font>
      <b/>
      <sz val="12"/>
      <color indexed="8"/>
      <name val="宋体"/>
      <charset val="134"/>
      <scheme val="minor"/>
    </font>
    <font>
      <b/>
      <sz val="12"/>
      <color indexed="8"/>
      <name val="宋体"/>
      <charset val="0"/>
      <scheme val="minor"/>
    </font>
    <font>
      <sz val="10"/>
      <color indexed="8"/>
      <name val="宋体"/>
      <charset val="0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sz val="12"/>
      <name val="宋体"/>
      <charset val="0"/>
      <scheme val="minor"/>
    </font>
    <font>
      <sz val="12"/>
      <name val="宋体"/>
      <charset val="134"/>
      <scheme val="minor"/>
    </font>
    <font>
      <sz val="11"/>
      <color indexed="8"/>
      <name val="Calibri"/>
      <charset val="134"/>
    </font>
    <font>
      <sz val="12"/>
      <color rgb="FF000000"/>
      <name val="黑体"/>
      <charset val="134"/>
    </font>
    <font>
      <b/>
      <sz val="16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name val="Times New Roman"/>
      <charset val="134"/>
    </font>
    <font>
      <b/>
      <sz val="12"/>
      <name val="宋体"/>
      <charset val="134"/>
      <scheme val="minor"/>
    </font>
    <font>
      <b/>
      <sz val="18"/>
      <name val="Times New Roman"/>
      <charset val="134"/>
    </font>
    <font>
      <sz val="11"/>
      <name val="Times New Roman"/>
      <charset val="134"/>
    </font>
    <font>
      <sz val="11"/>
      <name val="宋体"/>
      <charset val="134"/>
    </font>
    <font>
      <sz val="12"/>
      <name val="黑体"/>
      <charset val="134"/>
    </font>
    <font>
      <b/>
      <sz val="12"/>
      <name val="Times New Roman"/>
      <charset val="134"/>
    </font>
    <font>
      <b/>
      <sz val="12"/>
      <color rgb="FF000000"/>
      <name val="Times New Roman"/>
      <charset val="134"/>
    </font>
    <font>
      <sz val="12"/>
      <color indexed="8"/>
      <name val="Times New Roman"/>
      <charset val="134"/>
    </font>
    <font>
      <sz val="10"/>
      <name val="Times New Roman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color indexed="8"/>
      <name val="宋体"/>
      <charset val="134"/>
    </font>
    <font>
      <b/>
      <sz val="8"/>
      <name val="宋体"/>
      <charset val="134"/>
    </font>
    <font>
      <sz val="12"/>
      <color rgb="FF000000"/>
      <name val="Times New Roman"/>
      <charset val="134"/>
    </font>
    <font>
      <b/>
      <sz val="18"/>
      <name val="宋体"/>
      <charset val="134"/>
      <scheme val="major"/>
    </font>
    <font>
      <sz val="8"/>
      <name val="宋体"/>
      <charset val="134"/>
    </font>
    <font>
      <sz val="8"/>
      <name val="Times New Roman"/>
      <charset val="134"/>
    </font>
    <font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17"/>
      <name val="宋体"/>
      <charset val="134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Times New Roman"/>
      <charset val="0"/>
    </font>
    <font>
      <b/>
      <sz val="18"/>
      <color rgb="FF000000"/>
      <name val="宋体"/>
      <charset val="134"/>
    </font>
    <font>
      <b/>
      <sz val="18"/>
      <name val="华文中宋"/>
      <charset val="134"/>
    </font>
    <font>
      <b/>
      <sz val="18"/>
      <name val="宋体"/>
      <charset val="134"/>
    </font>
    <font>
      <b/>
      <sz val="12"/>
      <color rgb="FF000000"/>
      <name val="宋体"/>
      <charset val="134"/>
    </font>
    <font>
      <b/>
      <sz val="11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57" fillId="23" borderId="15" applyNumberFormat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16" borderId="12" applyNumberFormat="0" applyFont="0" applyAlignment="0" applyProtection="0">
      <alignment vertical="center"/>
    </xf>
    <xf numFmtId="0" fontId="45" fillId="0" borderId="0"/>
    <xf numFmtId="0" fontId="4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13" borderId="11" applyNumberFormat="0" applyAlignment="0" applyProtection="0">
      <alignment vertical="center"/>
    </xf>
    <xf numFmtId="0" fontId="59" fillId="13" borderId="15" applyNumberFormat="0" applyAlignment="0" applyProtection="0">
      <alignment vertical="center"/>
    </xf>
    <xf numFmtId="0" fontId="41" fillId="4" borderId="9" applyNumberFormat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/>
    <xf numFmtId="0" fontId="39" fillId="9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5" fillId="0" borderId="0"/>
    <xf numFmtId="0" fontId="39" fillId="5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5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6" borderId="0" applyNumberFormat="0" applyBorder="0" applyAlignment="0" applyProtection="0">
      <alignment vertical="center"/>
    </xf>
    <xf numFmtId="0" fontId="45" fillId="0" borderId="0"/>
    <xf numFmtId="0" fontId="62" fillId="0" borderId="0"/>
    <xf numFmtId="0" fontId="0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0" xfId="0" applyFont="1" applyFill="1" applyAlignment="1" applyProtection="1"/>
    <xf numFmtId="0" fontId="3" fillId="0" borderId="0" xfId="0" applyFont="1" applyFill="1" applyBorder="1" applyAlignment="1"/>
    <xf numFmtId="0" fontId="0" fillId="0" borderId="0" xfId="0" applyFill="1">
      <alignment vertical="center"/>
    </xf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wrapText="1"/>
    </xf>
    <xf numFmtId="0" fontId="4" fillId="0" borderId="0" xfId="0" applyFont="1" applyFill="1" applyAlignment="1" applyProtection="1">
      <alignment horizontal="left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left" vertical="center"/>
    </xf>
    <xf numFmtId="0" fontId="0" fillId="0" borderId="0" xfId="0" applyFill="1" applyBorder="1">
      <alignment vertical="center"/>
    </xf>
    <xf numFmtId="0" fontId="6" fillId="2" borderId="0" xfId="0" applyFont="1" applyFill="1" applyBorder="1" applyAlignment="1" applyProtection="1">
      <alignment horizontal="right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left"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/>
    </xf>
    <xf numFmtId="0" fontId="10" fillId="2" borderId="1" xfId="58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176" fontId="11" fillId="2" borderId="1" xfId="0" applyNumberFormat="1" applyFont="1" applyFill="1" applyBorder="1" applyAlignment="1" applyProtection="1">
      <alignment horizontal="center" vertical="center" wrapText="1"/>
    </xf>
    <xf numFmtId="176" fontId="10" fillId="2" borderId="1" xfId="0" applyNumberFormat="1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left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left" vertical="center" wrapText="1"/>
    </xf>
    <xf numFmtId="176" fontId="9" fillId="2" borderId="1" xfId="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left" vertical="center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/>
    <xf numFmtId="0" fontId="14" fillId="0" borderId="0" xfId="0" applyFont="1" applyFill="1">
      <alignment vertical="center"/>
    </xf>
    <xf numFmtId="0" fontId="15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>
      <alignment vertical="center"/>
    </xf>
    <xf numFmtId="0" fontId="16" fillId="0" borderId="0" xfId="0" applyFont="1" applyFill="1" applyBorder="1" applyAlignment="1" applyProtection="1">
      <alignment vertical="center"/>
    </xf>
    <xf numFmtId="0" fontId="17" fillId="0" borderId="2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vertical="center"/>
    </xf>
    <xf numFmtId="0" fontId="18" fillId="0" borderId="2" xfId="0" applyFont="1" applyFill="1" applyBorder="1" applyAlignment="1" applyProtection="1">
      <alignment horizontal="right" vertical="center"/>
    </xf>
    <xf numFmtId="0" fontId="18" fillId="0" borderId="2" xfId="0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vertical="center"/>
    </xf>
    <xf numFmtId="2" fontId="18" fillId="0" borderId="2" xfId="0" applyNumberFormat="1" applyFont="1" applyFill="1" applyBorder="1" applyAlignment="1" applyProtection="1">
      <alignment horizontal="right" vertical="center"/>
    </xf>
    <xf numFmtId="0" fontId="19" fillId="0" borderId="2" xfId="0" applyFont="1" applyFill="1" applyBorder="1" applyAlignment="1" applyProtection="1">
      <alignment vertical="center"/>
    </xf>
    <xf numFmtId="2" fontId="19" fillId="0" borderId="2" xfId="0" applyNumberFormat="1" applyFont="1" applyFill="1" applyBorder="1" applyAlignment="1" applyProtection="1">
      <alignment horizontal="right" vertical="center"/>
    </xf>
    <xf numFmtId="0" fontId="20" fillId="0" borderId="0" xfId="65" applyFont="1">
      <alignment vertical="center"/>
    </xf>
    <xf numFmtId="0" fontId="21" fillId="0" borderId="0" xfId="0" applyFont="1">
      <alignment vertical="center"/>
    </xf>
    <xf numFmtId="0" fontId="14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65" applyFont="1">
      <alignment vertical="center"/>
    </xf>
    <xf numFmtId="0" fontId="22" fillId="0" borderId="0" xfId="64" applyFont="1" applyFill="1" applyAlignment="1">
      <alignment horizontal="center" vertical="center"/>
    </xf>
    <xf numFmtId="0" fontId="23" fillId="0" borderId="0" xfId="65" applyFont="1">
      <alignment vertical="center"/>
    </xf>
    <xf numFmtId="0" fontId="24" fillId="0" borderId="0" xfId="65" applyFont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65" applyFont="1">
      <alignment vertical="center"/>
    </xf>
    <xf numFmtId="176" fontId="21" fillId="0" borderId="1" xfId="0" applyNumberFormat="1" applyFont="1" applyFill="1" applyBorder="1" applyAlignment="1" applyProtection="1">
      <alignment vertical="center"/>
      <protection locked="0"/>
    </xf>
    <xf numFmtId="181" fontId="14" fillId="0" borderId="1" xfId="0" applyNumberFormat="1" applyFont="1" applyFill="1" applyBorder="1" applyAlignment="1">
      <alignment horizontal="right" vertical="center"/>
    </xf>
    <xf numFmtId="181" fontId="14" fillId="0" borderId="1" xfId="0" applyNumberFormat="1" applyFont="1" applyFill="1" applyBorder="1" applyAlignment="1">
      <alignment horizontal="left" vertical="center"/>
    </xf>
    <xf numFmtId="181" fontId="14" fillId="0" borderId="1" xfId="0" applyNumberFormat="1" applyFont="1" applyFill="1" applyBorder="1" applyAlignment="1">
      <alignment vertical="center"/>
    </xf>
    <xf numFmtId="181" fontId="14" fillId="0" borderId="1" xfId="0" applyNumberFormat="1" applyFont="1" applyFill="1" applyBorder="1" applyAlignment="1" applyProtection="1">
      <alignment horizontal="right" vertical="center"/>
    </xf>
    <xf numFmtId="181" fontId="14" fillId="0" borderId="1" xfId="0" applyNumberFormat="1" applyFont="1" applyFill="1" applyBorder="1" applyAlignment="1" applyProtection="1">
      <alignment vertical="center"/>
      <protection locked="0"/>
    </xf>
    <xf numFmtId="0" fontId="14" fillId="0" borderId="1" xfId="65" applyFont="1" applyBorder="1">
      <alignment vertical="center"/>
    </xf>
    <xf numFmtId="0" fontId="0" fillId="0" borderId="0" xfId="65">
      <alignment vertical="center"/>
    </xf>
    <xf numFmtId="0" fontId="25" fillId="0" borderId="0" xfId="0" applyFont="1" applyFill="1" applyAlignment="1" applyProtection="1">
      <alignment vertical="center"/>
    </xf>
    <xf numFmtId="0" fontId="24" fillId="0" borderId="0" xfId="65" applyFont="1">
      <alignment vertical="center"/>
    </xf>
    <xf numFmtId="0" fontId="0" fillId="0" borderId="0" xfId="65" applyFont="1">
      <alignment vertical="center"/>
    </xf>
    <xf numFmtId="176" fontId="14" fillId="0" borderId="1" xfId="0" applyNumberFormat="1" applyFont="1" applyFill="1" applyBorder="1" applyAlignment="1" applyProtection="1">
      <alignment vertical="center"/>
      <protection locked="0"/>
    </xf>
    <xf numFmtId="176" fontId="14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6" fillId="0" borderId="3" xfId="0" applyFont="1" applyFill="1" applyBorder="1" applyAlignment="1" applyProtection="1">
      <alignment horizontal="center" vertical="center"/>
    </xf>
    <xf numFmtId="0" fontId="26" fillId="0" borderId="4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0" fontId="27" fillId="0" borderId="3" xfId="48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 wrapText="1"/>
    </xf>
    <xf numFmtId="179" fontId="26" fillId="0" borderId="1" xfId="59" applyNumberFormat="1" applyFont="1" applyFill="1" applyBorder="1" applyAlignment="1">
      <alignment horizontal="center" vertical="center" wrapText="1"/>
    </xf>
    <xf numFmtId="179" fontId="26" fillId="0" borderId="3" xfId="59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177" fontId="28" fillId="0" borderId="3" xfId="8" applyNumberFormat="1" applyFont="1" applyFill="1" applyBorder="1" applyAlignment="1" applyProtection="1">
      <alignment horizontal="right" vertical="center"/>
    </xf>
    <xf numFmtId="179" fontId="20" fillId="0" borderId="1" xfId="8" applyNumberFormat="1" applyFont="1" applyBorder="1" applyAlignment="1">
      <alignment horizontal="right" vertical="center"/>
    </xf>
    <xf numFmtId="0" fontId="20" fillId="0" borderId="1" xfId="0" applyFont="1" applyFill="1" applyBorder="1" applyAlignment="1" applyProtection="1">
      <alignment horizontal="center" vertical="center"/>
    </xf>
    <xf numFmtId="179" fontId="28" fillId="0" borderId="1" xfId="48" applyNumberFormat="1" applyFont="1" applyFill="1" applyBorder="1" applyAlignment="1" applyProtection="1">
      <alignment horizontal="right" vertical="center"/>
    </xf>
    <xf numFmtId="179" fontId="20" fillId="0" borderId="1" xfId="0" applyNumberFormat="1" applyFont="1" applyFill="1" applyBorder="1" applyAlignment="1" applyProtection="1">
      <alignment horizontal="center" vertical="center"/>
    </xf>
    <xf numFmtId="177" fontId="28" fillId="0" borderId="1" xfId="8" applyNumberFormat="1" applyFont="1" applyFill="1" applyBorder="1" applyAlignment="1" applyProtection="1">
      <alignment horizontal="right" vertical="center"/>
    </xf>
    <xf numFmtId="179" fontId="20" fillId="0" borderId="1" xfId="8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 applyProtection="1">
      <alignment horizontal="left" vertical="center" wrapText="1"/>
    </xf>
    <xf numFmtId="176" fontId="26" fillId="0" borderId="1" xfId="0" applyNumberFormat="1" applyFont="1" applyFill="1" applyBorder="1" applyAlignment="1" applyProtection="1">
      <alignment horizontal="right" vertical="center"/>
    </xf>
    <xf numFmtId="179" fontId="26" fillId="0" borderId="1" xfId="8" applyNumberFormat="1" applyFont="1" applyBorder="1" applyAlignment="1">
      <alignment horizontal="right" vertical="center"/>
    </xf>
    <xf numFmtId="0" fontId="20" fillId="0" borderId="0" xfId="0" applyFont="1" applyFill="1" applyAlignment="1" applyProtection="1">
      <alignment horizontal="right" vertical="center"/>
    </xf>
    <xf numFmtId="0" fontId="14" fillId="0" borderId="0" xfId="0" applyFont="1" applyFill="1" applyAlignment="1"/>
    <xf numFmtId="0" fontId="20" fillId="0" borderId="0" xfId="0" applyFont="1" applyFill="1" applyAlignment="1"/>
    <xf numFmtId="0" fontId="25" fillId="0" borderId="0" xfId="59" applyFont="1" applyAlignment="1">
      <alignment horizontal="left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right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vertical="center"/>
    </xf>
    <xf numFmtId="3" fontId="20" fillId="0" borderId="1" xfId="0" applyNumberFormat="1" applyFont="1" applyFill="1" applyBorder="1" applyAlignment="1" applyProtection="1">
      <alignment horizontal="right" vertical="center"/>
    </xf>
    <xf numFmtId="3" fontId="14" fillId="0" borderId="1" xfId="0" applyNumberFormat="1" applyFont="1" applyFill="1" applyBorder="1" applyAlignment="1" applyProtection="1">
      <alignment horizontal="right" vertical="center"/>
    </xf>
    <xf numFmtId="0" fontId="14" fillId="0" borderId="1" xfId="0" applyNumberFormat="1" applyFont="1" applyFill="1" applyBorder="1" applyAlignment="1" applyProtection="1">
      <alignment horizontal="right" vertical="center"/>
    </xf>
    <xf numFmtId="0" fontId="20" fillId="0" borderId="0" xfId="60" applyFont="1" applyFill="1"/>
    <xf numFmtId="0" fontId="23" fillId="0" borderId="0" xfId="60" applyFont="1" applyFill="1"/>
    <xf numFmtId="0" fontId="22" fillId="0" borderId="0" xfId="60" applyNumberFormat="1" applyFont="1" applyFill="1" applyBorder="1" applyAlignment="1" applyProtection="1">
      <alignment horizontal="center" vertical="center"/>
    </xf>
    <xf numFmtId="0" fontId="23" fillId="0" borderId="0" xfId="60" applyNumberFormat="1" applyFont="1" applyFill="1" applyBorder="1" applyAlignment="1" applyProtection="1">
      <alignment horizontal="right" vertical="center"/>
    </xf>
    <xf numFmtId="0" fontId="30" fillId="0" borderId="1" xfId="60" applyNumberFormat="1" applyFont="1" applyFill="1" applyBorder="1" applyAlignment="1" applyProtection="1">
      <alignment horizontal="center" vertical="center"/>
    </xf>
    <xf numFmtId="0" fontId="26" fillId="0" borderId="1" xfId="60" applyNumberFormat="1" applyFont="1" applyFill="1" applyBorder="1" applyAlignment="1" applyProtection="1">
      <alignment horizontal="center" vertical="center"/>
    </xf>
    <xf numFmtId="0" fontId="30" fillId="0" borderId="1" xfId="60" applyNumberFormat="1" applyFont="1" applyFill="1" applyBorder="1" applyAlignment="1" applyProtection="1">
      <alignment vertical="center"/>
    </xf>
    <xf numFmtId="3" fontId="23" fillId="0" borderId="1" xfId="60" applyNumberFormat="1" applyFont="1" applyFill="1" applyBorder="1" applyAlignment="1" applyProtection="1">
      <alignment horizontal="right" vertical="center"/>
    </xf>
    <xf numFmtId="0" fontId="20" fillId="0" borderId="1" xfId="6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/>
    <xf numFmtId="0" fontId="31" fillId="0" borderId="0" xfId="0" applyFont="1" applyFill="1" applyAlignment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right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/>
    </xf>
    <xf numFmtId="2" fontId="18" fillId="0" borderId="1" xfId="0" applyNumberFormat="1" applyFont="1" applyFill="1" applyBorder="1" applyAlignment="1" applyProtection="1">
      <alignment horizontal="right" vertical="center"/>
    </xf>
    <xf numFmtId="0" fontId="19" fillId="0" borderId="1" xfId="0" applyFont="1" applyFill="1" applyBorder="1" applyAlignment="1" applyProtection="1">
      <alignment vertical="center"/>
    </xf>
    <xf numFmtId="2" fontId="19" fillId="0" borderId="1" xfId="0" applyNumberFormat="1" applyFont="1" applyFill="1" applyBorder="1" applyAlignment="1" applyProtection="1">
      <alignment horizontal="right" vertical="center"/>
    </xf>
    <xf numFmtId="0" fontId="22" fillId="0" borderId="0" xfId="0" applyNumberFormat="1" applyFont="1" applyFill="1" applyAlignment="1" applyProtection="1">
      <alignment horizontal="center" vertical="center"/>
    </xf>
    <xf numFmtId="0" fontId="24" fillId="0" borderId="0" xfId="0" applyNumberFormat="1" applyFont="1" applyFill="1" applyAlignment="1" applyProtection="1">
      <alignment horizontal="right" vertical="center"/>
    </xf>
    <xf numFmtId="0" fontId="23" fillId="0" borderId="0" xfId="0" applyNumberFormat="1" applyFont="1" applyFill="1" applyAlignment="1" applyProtection="1">
      <alignment horizontal="right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left" vertical="center"/>
    </xf>
    <xf numFmtId="0" fontId="14" fillId="0" borderId="1" xfId="0" applyNumberFormat="1" applyFont="1" applyFill="1" applyBorder="1" applyAlignment="1" applyProtection="1">
      <alignment horizontal="left" vertical="center"/>
    </xf>
    <xf numFmtId="3" fontId="20" fillId="0" borderId="1" xfId="0" applyNumberFormat="1" applyFont="1" applyFill="1" applyBorder="1" applyAlignment="1" applyProtection="1">
      <alignment horizontal="right" vertical="center" wrapText="1"/>
    </xf>
    <xf numFmtId="0" fontId="20" fillId="0" borderId="1" xfId="0" applyNumberFormat="1" applyFont="1" applyFill="1" applyBorder="1" applyAlignment="1" applyProtection="1">
      <alignment horizontal="right" vertical="center"/>
    </xf>
    <xf numFmtId="0" fontId="14" fillId="0" borderId="0" xfId="60" applyFont="1" applyFill="1"/>
    <xf numFmtId="0" fontId="14" fillId="0" borderId="0" xfId="60" applyNumberFormat="1" applyFont="1" applyFill="1" applyBorder="1" applyAlignment="1" applyProtection="1">
      <alignment horizontal="right" vertical="center"/>
    </xf>
    <xf numFmtId="0" fontId="29" fillId="0" borderId="0" xfId="60" applyNumberFormat="1" applyFont="1" applyFill="1" applyBorder="1" applyAlignment="1" applyProtection="1">
      <alignment horizontal="right" vertical="center"/>
    </xf>
    <xf numFmtId="0" fontId="21" fillId="0" borderId="1" xfId="60" applyNumberFormat="1" applyFont="1" applyFill="1" applyBorder="1" applyAlignment="1" applyProtection="1">
      <alignment horizontal="center" vertical="center"/>
    </xf>
    <xf numFmtId="0" fontId="21" fillId="0" borderId="1" xfId="60" applyNumberFormat="1" applyFont="1" applyFill="1" applyBorder="1" applyAlignment="1" applyProtection="1">
      <alignment vertical="center"/>
    </xf>
    <xf numFmtId="3" fontId="26" fillId="0" borderId="1" xfId="60" applyNumberFormat="1" applyFont="1" applyFill="1" applyBorder="1" applyAlignment="1" applyProtection="1">
      <alignment horizontal="right" vertical="center"/>
    </xf>
    <xf numFmtId="0" fontId="14" fillId="0" borderId="1" xfId="60" applyNumberFormat="1" applyFont="1" applyFill="1" applyBorder="1" applyAlignment="1" applyProtection="1">
      <alignment vertical="center"/>
    </xf>
    <xf numFmtId="3" fontId="20" fillId="0" borderId="1" xfId="60" applyNumberFormat="1" applyFont="1" applyFill="1" applyBorder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center" vertical="center"/>
    </xf>
    <xf numFmtId="0" fontId="18" fillId="0" borderId="5" xfId="0" applyFont="1" applyFill="1" applyBorder="1" applyAlignment="1" applyProtection="1">
      <alignment vertical="center"/>
    </xf>
    <xf numFmtId="2" fontId="18" fillId="0" borderId="5" xfId="0" applyNumberFormat="1" applyFont="1" applyFill="1" applyBorder="1" applyAlignment="1" applyProtection="1">
      <alignment horizontal="right" vertical="center"/>
    </xf>
    <xf numFmtId="0" fontId="20" fillId="0" borderId="0" xfId="59" applyFont="1" applyFill="1" applyAlignment="1">
      <alignment vertical="center"/>
    </xf>
    <xf numFmtId="181" fontId="20" fillId="0" borderId="0" xfId="59" applyNumberFormat="1" applyFont="1" applyFill="1" applyAlignment="1">
      <alignment vertical="center"/>
    </xf>
    <xf numFmtId="179" fontId="20" fillId="0" borderId="0" xfId="59" applyNumberFormat="1" applyFont="1" applyFill="1" applyAlignment="1">
      <alignment vertical="center"/>
    </xf>
    <xf numFmtId="176" fontId="20" fillId="0" borderId="0" xfId="59" applyNumberFormat="1" applyFont="1" applyFill="1" applyAlignment="1">
      <alignment vertical="center"/>
    </xf>
    <xf numFmtId="0" fontId="20" fillId="0" borderId="0" xfId="59" applyFont="1" applyFill="1" applyAlignment="1">
      <alignment horizontal="center" vertical="center"/>
    </xf>
    <xf numFmtId="181" fontId="20" fillId="0" borderId="0" xfId="59" applyNumberFormat="1" applyFont="1" applyFill="1" applyAlignment="1">
      <alignment horizontal="center" vertical="center"/>
    </xf>
    <xf numFmtId="0" fontId="22" fillId="0" borderId="0" xfId="59" applyFont="1" applyFill="1" applyAlignment="1">
      <alignment horizontal="center" vertical="center"/>
    </xf>
    <xf numFmtId="181" fontId="22" fillId="0" borderId="0" xfId="59" applyNumberFormat="1" applyFont="1" applyFill="1" applyAlignment="1">
      <alignment horizontal="center" vertical="center"/>
    </xf>
    <xf numFmtId="0" fontId="30" fillId="0" borderId="0" xfId="59" applyFont="1" applyFill="1" applyBorder="1" applyAlignment="1">
      <alignment horizontal="right" vertical="center"/>
    </xf>
    <xf numFmtId="0" fontId="26" fillId="0" borderId="6" xfId="59" applyFont="1" applyFill="1" applyBorder="1" applyAlignment="1">
      <alignment horizontal="center" vertical="center" wrapText="1"/>
    </xf>
    <xf numFmtId="181" fontId="26" fillId="0" borderId="3" xfId="59" applyNumberFormat="1" applyFont="1" applyFill="1" applyBorder="1" applyAlignment="1">
      <alignment horizontal="center" vertical="center" wrapText="1"/>
    </xf>
    <xf numFmtId="181" fontId="26" fillId="0" borderId="4" xfId="59" applyNumberFormat="1" applyFont="1" applyFill="1" applyBorder="1" applyAlignment="1">
      <alignment horizontal="center" vertical="center" wrapText="1"/>
    </xf>
    <xf numFmtId="181" fontId="26" fillId="0" borderId="7" xfId="59" applyNumberFormat="1" applyFont="1" applyFill="1" applyBorder="1" applyAlignment="1">
      <alignment horizontal="center" vertical="center" wrapText="1"/>
    </xf>
    <xf numFmtId="0" fontId="30" fillId="0" borderId="6" xfId="59" applyFont="1" applyFill="1" applyBorder="1" applyAlignment="1">
      <alignment horizontal="center" vertical="center" wrapText="1"/>
    </xf>
    <xf numFmtId="0" fontId="26" fillId="0" borderId="8" xfId="59" applyFont="1" applyFill="1" applyBorder="1" applyAlignment="1">
      <alignment horizontal="center" vertical="center" wrapText="1"/>
    </xf>
    <xf numFmtId="181" fontId="30" fillId="0" borderId="1" xfId="59" applyNumberFormat="1" applyFont="1" applyFill="1" applyBorder="1" applyAlignment="1">
      <alignment horizontal="center" vertical="center" wrapText="1"/>
    </xf>
    <xf numFmtId="0" fontId="33" fillId="0" borderId="1" xfId="59" applyFont="1" applyFill="1" applyBorder="1" applyAlignment="1">
      <alignment horizontal="center" vertical="center" wrapText="1"/>
    </xf>
    <xf numFmtId="0" fontId="30" fillId="0" borderId="8" xfId="59" applyFont="1" applyFill="1" applyBorder="1" applyAlignment="1">
      <alignment horizontal="center" vertical="center" wrapText="1"/>
    </xf>
    <xf numFmtId="0" fontId="26" fillId="0" borderId="1" xfId="59" applyFont="1" applyFill="1" applyBorder="1" applyAlignment="1">
      <alignment horizontal="center" vertical="center" wrapText="1"/>
    </xf>
    <xf numFmtId="178" fontId="26" fillId="0" borderId="1" xfId="59" applyNumberFormat="1" applyFont="1" applyFill="1" applyBorder="1" applyAlignment="1">
      <alignment horizontal="right" vertical="center" wrapText="1"/>
    </xf>
    <xf numFmtId="43" fontId="26" fillId="0" borderId="1" xfId="59" applyNumberFormat="1" applyFont="1" applyFill="1" applyBorder="1" applyAlignment="1">
      <alignment horizontal="right" vertical="center"/>
    </xf>
    <xf numFmtId="0" fontId="23" fillId="0" borderId="1" xfId="41" applyFont="1" applyFill="1" applyBorder="1" applyAlignment="1">
      <alignment vertical="center"/>
    </xf>
    <xf numFmtId="177" fontId="20" fillId="0" borderId="1" xfId="8" applyNumberFormat="1" applyFont="1" applyFill="1" applyBorder="1" applyAlignment="1" applyProtection="1">
      <alignment horizontal="right" vertical="center"/>
    </xf>
    <xf numFmtId="43" fontId="20" fillId="0" borderId="1" xfId="59" applyNumberFormat="1" applyFont="1" applyFill="1" applyBorder="1" applyAlignment="1">
      <alignment horizontal="right" vertical="center"/>
    </xf>
    <xf numFmtId="0" fontId="24" fillId="0" borderId="1" xfId="41" applyFont="1" applyFill="1" applyBorder="1" applyAlignment="1">
      <alignment vertical="center"/>
    </xf>
    <xf numFmtId="1" fontId="23" fillId="0" borderId="1" xfId="41" applyNumberFormat="1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horizontal="right" vertical="center" wrapText="1"/>
    </xf>
    <xf numFmtId="0" fontId="34" fillId="0" borderId="1" xfId="0" applyFont="1" applyFill="1" applyBorder="1" applyAlignment="1">
      <alignment horizontal="right" vertical="center" wrapText="1"/>
    </xf>
    <xf numFmtId="1" fontId="24" fillId="0" borderId="1" xfId="41" applyNumberFormat="1" applyFont="1" applyFill="1" applyBorder="1" applyAlignment="1">
      <alignment vertical="center" shrinkToFit="1"/>
    </xf>
    <xf numFmtId="1" fontId="23" fillId="0" borderId="1" xfId="41" applyNumberFormat="1" applyFont="1" applyFill="1" applyBorder="1" applyAlignment="1">
      <alignment vertical="center" shrinkToFit="1"/>
    </xf>
    <xf numFmtId="177" fontId="20" fillId="0" borderId="1" xfId="8" applyNumberFormat="1" applyFont="1" applyFill="1" applyBorder="1" applyAlignment="1">
      <alignment horizontal="right" vertical="center"/>
    </xf>
    <xf numFmtId="179" fontId="20" fillId="0" borderId="0" xfId="59" applyNumberFormat="1" applyFont="1" applyFill="1" applyAlignment="1">
      <alignment horizontal="center" vertical="center"/>
    </xf>
    <xf numFmtId="179" fontId="22" fillId="0" borderId="0" xfId="59" applyNumberFormat="1" applyFont="1" applyFill="1" applyAlignment="1">
      <alignment horizontal="center" vertical="center"/>
    </xf>
    <xf numFmtId="179" fontId="26" fillId="0" borderId="0" xfId="59" applyNumberFormat="1" applyFont="1" applyFill="1" applyBorder="1" applyAlignment="1">
      <alignment horizontal="right" vertical="center"/>
    </xf>
    <xf numFmtId="179" fontId="26" fillId="0" borderId="6" xfId="59" applyNumberFormat="1" applyFont="1" applyFill="1" applyBorder="1" applyAlignment="1">
      <alignment horizontal="center" vertical="center" wrapText="1"/>
    </xf>
    <xf numFmtId="0" fontId="0" fillId="0" borderId="0" xfId="59" applyFont="1" applyFill="1" applyAlignment="1">
      <alignment vertical="center"/>
    </xf>
    <xf numFmtId="179" fontId="26" fillId="0" borderId="8" xfId="59" applyNumberFormat="1" applyFont="1" applyFill="1" applyBorder="1" applyAlignment="1">
      <alignment horizontal="center" vertical="center" wrapText="1"/>
    </xf>
    <xf numFmtId="179" fontId="26" fillId="0" borderId="1" xfId="59" applyNumberFormat="1" applyFont="1" applyFill="1" applyBorder="1" applyAlignment="1">
      <alignment horizontal="right" vertical="center" wrapText="1"/>
    </xf>
    <xf numFmtId="179" fontId="20" fillId="0" borderId="1" xfId="59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20" fillId="0" borderId="0" xfId="59" applyFont="1" applyAlignment="1">
      <alignment horizontal="center" vertical="center"/>
    </xf>
    <xf numFmtId="0" fontId="20" fillId="0" borderId="0" xfId="59" applyFont="1" applyAlignment="1">
      <alignment horizontal="center" vertical="center" wrapText="1"/>
    </xf>
    <xf numFmtId="0" fontId="26" fillId="0" borderId="0" xfId="59" applyFont="1" applyAlignment="1">
      <alignment horizontal="center" vertical="center"/>
    </xf>
    <xf numFmtId="0" fontId="20" fillId="0" borderId="0" xfId="59" applyFont="1" applyAlignment="1">
      <alignment horizontal="left" vertical="center"/>
    </xf>
    <xf numFmtId="0" fontId="35" fillId="0" borderId="0" xfId="59" applyFont="1" applyAlignment="1">
      <alignment horizontal="center" vertical="center"/>
    </xf>
    <xf numFmtId="0" fontId="35" fillId="0" borderId="0" xfId="59" applyFont="1" applyFill="1" applyAlignment="1">
      <alignment horizontal="center" vertical="center"/>
    </xf>
    <xf numFmtId="0" fontId="10" fillId="0" borderId="0" xfId="59" applyFont="1" applyAlignment="1">
      <alignment horizontal="left" vertical="center"/>
    </xf>
    <xf numFmtId="0" fontId="24" fillId="0" borderId="0" xfId="59" applyFont="1" applyAlignment="1">
      <alignment horizontal="right" vertical="center"/>
    </xf>
    <xf numFmtId="0" fontId="26" fillId="0" borderId="1" xfId="59" applyFont="1" applyBorder="1" applyAlignment="1">
      <alignment horizontal="center" vertical="center" wrapText="1"/>
    </xf>
    <xf numFmtId="0" fontId="6" fillId="0" borderId="1" xfId="59" applyFont="1" applyBorder="1" applyAlignment="1">
      <alignment horizontal="center" vertical="center"/>
    </xf>
    <xf numFmtId="180" fontId="26" fillId="0" borderId="1" xfId="59" applyNumberFormat="1" applyFont="1" applyFill="1" applyBorder="1" applyAlignment="1">
      <alignment horizontal="right" vertical="center"/>
    </xf>
    <xf numFmtId="176" fontId="26" fillId="0" borderId="1" xfId="59" applyNumberFormat="1" applyFont="1" applyBorder="1" applyAlignment="1">
      <alignment horizontal="center" vertical="center"/>
    </xf>
    <xf numFmtId="0" fontId="6" fillId="0" borderId="3" xfId="59" applyNumberFormat="1" applyFont="1" applyFill="1" applyBorder="1" applyAlignment="1" applyProtection="1">
      <alignment horizontal="left" vertical="center"/>
    </xf>
    <xf numFmtId="180" fontId="26" fillId="0" borderId="1" xfId="59" applyNumberFormat="1" applyFont="1" applyFill="1" applyBorder="1" applyAlignment="1" applyProtection="1">
      <alignment horizontal="right" vertical="center"/>
    </xf>
    <xf numFmtId="180" fontId="26" fillId="0" borderId="7" xfId="59" applyNumberFormat="1" applyFont="1" applyFill="1" applyBorder="1" applyAlignment="1" applyProtection="1">
      <alignment horizontal="right" vertical="center"/>
    </xf>
    <xf numFmtId="0" fontId="20" fillId="0" borderId="1" xfId="59" applyNumberFormat="1" applyFont="1" applyFill="1" applyBorder="1" applyAlignment="1" applyProtection="1">
      <alignment horizontal="left" vertical="center" wrapText="1"/>
    </xf>
    <xf numFmtId="0" fontId="23" fillId="0" borderId="3" xfId="59" applyNumberFormat="1" applyFont="1" applyFill="1" applyBorder="1" applyAlignment="1" applyProtection="1">
      <alignment horizontal="left" vertical="center"/>
    </xf>
    <xf numFmtId="180" fontId="20" fillId="0" borderId="1" xfId="61" applyNumberFormat="1" applyFont="1" applyFill="1" applyBorder="1" applyAlignment="1" applyProtection="1">
      <alignment horizontal="right" vertical="center"/>
    </xf>
    <xf numFmtId="0" fontId="36" fillId="0" borderId="1" xfId="59" applyNumberFormat="1" applyFont="1" applyFill="1" applyBorder="1" applyAlignment="1" applyProtection="1">
      <alignment horizontal="left" vertical="center" wrapText="1"/>
    </xf>
    <xf numFmtId="0" fontId="24" fillId="0" borderId="3" xfId="59" applyNumberFormat="1" applyFont="1" applyFill="1" applyBorder="1" applyAlignment="1" applyProtection="1">
      <alignment horizontal="left" vertical="center"/>
    </xf>
    <xf numFmtId="43" fontId="20" fillId="0" borderId="1" xfId="8" applyFont="1" applyFill="1" applyBorder="1" applyAlignment="1" applyProtection="1">
      <alignment horizontal="right" vertical="center"/>
    </xf>
    <xf numFmtId="43" fontId="20" fillId="0" borderId="1" xfId="8" applyFont="1" applyBorder="1" applyAlignment="1">
      <alignment horizontal="right" vertical="center"/>
    </xf>
    <xf numFmtId="176" fontId="37" fillId="0" borderId="1" xfId="59" applyNumberFormat="1" applyFont="1" applyBorder="1" applyAlignment="1">
      <alignment horizontal="center" vertical="center"/>
    </xf>
    <xf numFmtId="180" fontId="20" fillId="0" borderId="1" xfId="59" applyNumberFormat="1" applyFont="1" applyFill="1" applyBorder="1" applyAlignment="1">
      <alignment horizontal="right" vertical="center"/>
    </xf>
    <xf numFmtId="180" fontId="20" fillId="0" borderId="7" xfId="59" applyNumberFormat="1" applyFont="1" applyFill="1" applyBorder="1" applyAlignment="1">
      <alignment horizontal="right" vertical="center"/>
    </xf>
    <xf numFmtId="176" fontId="29" fillId="0" borderId="1" xfId="59" applyNumberFormat="1" applyFont="1" applyBorder="1" applyAlignment="1">
      <alignment horizontal="left" vertical="center" wrapText="1"/>
    </xf>
    <xf numFmtId="176" fontId="10" fillId="0" borderId="1" xfId="59" applyNumberFormat="1" applyFont="1" applyBorder="1" applyAlignment="1">
      <alignment horizontal="left" vertical="center" wrapText="1"/>
    </xf>
    <xf numFmtId="176" fontId="29" fillId="0" borderId="1" xfId="59" applyNumberFormat="1" applyFont="1" applyBorder="1" applyAlignment="1">
      <alignment horizontal="center" vertical="center"/>
    </xf>
    <xf numFmtId="0" fontId="24" fillId="0" borderId="3" xfId="59" applyNumberFormat="1" applyFont="1" applyFill="1" applyBorder="1" applyAlignment="1" applyProtection="1">
      <alignment horizontal="left" vertical="center" wrapText="1"/>
    </xf>
    <xf numFmtId="43" fontId="20" fillId="0" borderId="7" xfId="8" applyFont="1" applyFill="1" applyBorder="1" applyAlignment="1" applyProtection="1">
      <alignment horizontal="right" vertical="center"/>
    </xf>
    <xf numFmtId="0" fontId="24" fillId="0" borderId="1" xfId="59" applyNumberFormat="1" applyFont="1" applyFill="1" applyBorder="1" applyAlignment="1" applyProtection="1">
      <alignment horizontal="left" vertical="center"/>
    </xf>
    <xf numFmtId="0" fontId="38" fillId="0" borderId="0" xfId="0" applyFont="1">
      <alignment vertical="center"/>
    </xf>
  </cellXfs>
  <cellStyles count="6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差_沙坡头区2015年预算执行情况及2016年预算草案表（2016.6.14）" xfId="24"/>
    <cellStyle name="60% - 强调文字颜色 4" xfId="25" builtinId="44"/>
    <cellStyle name="输出" xfId="26" builtinId="21"/>
    <cellStyle name="计算" xfId="27" builtinId="22"/>
    <cellStyle name="检查单元格" xfId="28" builtinId="23"/>
    <cellStyle name="好_2016年中卫市沙坡头区财政预算（草案）表（33200）5.30(2)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常规_2004年预算指标帐及执行分析" xfId="41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差_2016年中卫市沙坡头区财政预算（草案）表（33200）5.30(2)" xfId="54"/>
    <cellStyle name="常规_exceltmp1" xfId="55"/>
    <cellStyle name="常规 2" xfId="56"/>
    <cellStyle name="常规 3" xfId="57"/>
    <cellStyle name="常规 5" xfId="58"/>
    <cellStyle name="常规_2016年中卫市沙坡头区财政预算（草案）表（33200）5.30(2)" xfId="59"/>
    <cellStyle name="常规 4" xfId="60"/>
    <cellStyle name="常规_2017年沙坡头区财政收支预算安排说明－11.26附表" xfId="61"/>
    <cellStyle name="好_沙坡头区2015年预算执行情况及2016年预算草案表（2016.6.14）" xfId="62"/>
    <cellStyle name="样式 1" xfId="63"/>
    <cellStyle name="常规_21湖北省2015年地方财政预算表（20150331报部）" xfId="64"/>
    <cellStyle name="常规_Y4-2016年社会保险基金预算" xfId="65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0&#36164;&#26009;&#25910;&#38598;\&#39044;&#20915;&#31639;&#25253;&#21578;&#25253;&#34920;\2018&#24180;&#39044;&#31639;&#25253;&#21578;&#21450;&#33609;&#26696;&#34920;\2018&#24180;&#39044;&#31639;&#33609;&#26696;_(&#30465;&#20154;&#20195;&#20250;&#31295;&#65289;20171231\&#31038;&#20445;&#22269;&#36164;\http:\10.16.0.5\2007&#24180;\2007&#24180;&#21021;&#20154;&#22823;&#25253;&#21578;\&#23450;&#31295;\&#25105;&#30340;&#25991;&#26723;\&#39044;&#31639;\2007&#24180;&#39044;&#31639;\&#39044;&#31639;&#33609;&#26696;\06.10.12&#19968;&#19979;&#21069;&#21040;&#22788;&#23460;\&#38468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esktop\http:\10.16.0.5\2007&#24180;\2007&#24180;&#21021;&#20154;&#22823;&#25253;&#21578;\&#23450;&#31295;\&#25105;&#30340;&#25991;&#26723;\&#39044;&#31639;\2007&#24180;&#39044;&#31639;\&#39044;&#31639;&#33609;&#26696;\06.10.12&#19968;&#19979;&#21069;&#21040;&#22788;&#23460;\&#38468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L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0&#36164;&#26009;&#25910;&#38598;\&#39044;&#20915;&#31639;&#25253;&#21578;&#25253;&#34920;\2018&#24180;&#39044;&#31639;&#25253;&#21578;&#21450;&#33609;&#26696;&#34920;\2018&#24180;&#39044;&#31639;&#33609;&#26696;_(&#30465;&#20154;&#20195;&#20250;&#31295;&#65289;20171231\&#31038;&#20445;&#22269;&#36164;\&#24037;&#20316;\25&#39044;&#31639;&#20844;&#24320;\2017&#24180;&#24037;&#20316;\&#25919;&#24220;&#39044;&#31639;&#20844;&#24320;\2017&#24180;&#39044;&#31639;&#33609;&#26696;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7年一下前控制数"/>
      <sheetName val="总表"/>
      <sheetName val="行政政法处"/>
      <sheetName val="商贸处"/>
      <sheetName val="教科文处"/>
      <sheetName val="预算处"/>
      <sheetName val="农业处"/>
      <sheetName val="社保处"/>
      <sheetName val="经济建设处"/>
      <sheetName val="企业处"/>
      <sheetName val="离退休"/>
      <sheetName val="行公"/>
      <sheetName val="商公"/>
      <sheetName val="教公"/>
      <sheetName val="农公"/>
      <sheetName val="预公"/>
      <sheetName val="社公"/>
      <sheetName val="经公"/>
      <sheetName val="企公"/>
      <sheetName val="专项转移支付"/>
      <sheetName val="政策性转移支付"/>
      <sheetName val="必保项目表"/>
      <sheetName val="列收列支"/>
      <sheetName val="人员经费标准"/>
      <sheetName val="公用经费单项定额表"/>
      <sheetName val="部分单位公用经费标准"/>
      <sheetName val="基数增长"/>
      <sheetName val="人员职务"/>
      <sheetName val="行政人员经费标准"/>
      <sheetName val="人员经费导入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07年一下前控制数"/>
      <sheetName val="总表"/>
      <sheetName val="行政政法处"/>
      <sheetName val="商贸处"/>
      <sheetName val="教科文处"/>
      <sheetName val="预算处"/>
      <sheetName val="农业处"/>
      <sheetName val="社保处"/>
      <sheetName val="经济建设处"/>
      <sheetName val="企业处"/>
      <sheetName val="离退休"/>
      <sheetName val="行公"/>
      <sheetName val="商公"/>
      <sheetName val="教公"/>
      <sheetName val="农公"/>
      <sheetName val="预公"/>
      <sheetName val="社公"/>
      <sheetName val="经公"/>
      <sheetName val="企公"/>
      <sheetName val="专项转移支付"/>
      <sheetName val="政策性转移支付"/>
      <sheetName val="必保项目表"/>
      <sheetName val="列收列支"/>
      <sheetName val="人员经费标准"/>
      <sheetName val="公用经费单项定额表"/>
      <sheetName val="部分单位公用经费标准"/>
      <sheetName val="基数增长"/>
      <sheetName val="人员职务"/>
      <sheetName val="行政人员经费标准"/>
      <sheetName val="人员经费导入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29个部门"/>
      <sheetName val="LD"/>
    </sheetNames>
    <definedNames>
      <definedName name="BM8_SelectZBM.BM8_ZBMChangeKMM"/>
      <definedName name="BM8_SelectZBM.BM8_ZBMminusOption"/>
      <definedName name="BM8_SelectZBM.BM8_ZBMSumOptio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M30"/>
  <sheetViews>
    <sheetView showZeros="0" zoomScale="85" zoomScaleNormal="85" workbookViewId="0">
      <selection activeCell="A1" sqref="A1"/>
    </sheetView>
  </sheetViews>
  <sheetFormatPr defaultColWidth="9" defaultRowHeight="15.6"/>
  <cols>
    <col min="1" max="1" width="21" style="181" customWidth="1"/>
    <col min="2" max="2" width="11.25" style="142" customWidth="1"/>
    <col min="3" max="3" width="10.75" style="142" customWidth="1"/>
    <col min="4" max="4" width="10.875" style="142" customWidth="1"/>
    <col min="5" max="5" width="9.625" style="142" customWidth="1"/>
    <col min="6" max="6" width="10.875" style="178" customWidth="1"/>
    <col min="7" max="16384" width="9" style="178"/>
  </cols>
  <sheetData>
    <row r="1" s="178" customFormat="1" ht="25" customHeight="1" spans="1:5">
      <c r="A1" s="93" t="s">
        <v>0</v>
      </c>
      <c r="B1" s="142"/>
      <c r="C1" s="142"/>
      <c r="D1" s="142"/>
      <c r="E1" s="142"/>
    </row>
    <row r="2" s="178" customFormat="1" ht="39" customHeight="1" spans="1:6">
      <c r="A2" s="182" t="s">
        <v>1</v>
      </c>
      <c r="B2" s="183"/>
      <c r="C2" s="183"/>
      <c r="D2" s="183"/>
      <c r="E2" s="183"/>
      <c r="F2" s="182"/>
    </row>
    <row r="3" s="178" customFormat="1" ht="24" customHeight="1" spans="1:6">
      <c r="A3" s="184"/>
      <c r="B3" s="142"/>
      <c r="C3" s="142"/>
      <c r="D3" s="142"/>
      <c r="E3" s="142"/>
      <c r="F3" s="185" t="s">
        <v>2</v>
      </c>
    </row>
    <row r="4" s="179" customFormat="1" ht="55.15" customHeight="1" spans="1:6">
      <c r="A4" s="186" t="s">
        <v>3</v>
      </c>
      <c r="B4" s="156" t="s">
        <v>4</v>
      </c>
      <c r="C4" s="156" t="s">
        <v>5</v>
      </c>
      <c r="D4" s="156" t="s">
        <v>6</v>
      </c>
      <c r="E4" s="156" t="s">
        <v>7</v>
      </c>
      <c r="F4" s="186" t="s">
        <v>8</v>
      </c>
    </row>
    <row r="5" s="180" customFormat="1" ht="25.9" customHeight="1" spans="1:10">
      <c r="A5" s="187" t="s">
        <v>9</v>
      </c>
      <c r="B5" s="188">
        <f>B6+B18</f>
        <v>36800</v>
      </c>
      <c r="C5" s="188">
        <f>C6+C18</f>
        <v>46000</v>
      </c>
      <c r="D5" s="188">
        <f>D6+D18</f>
        <v>48300</v>
      </c>
      <c r="E5" s="89">
        <f>(D5/C5-1)*100</f>
        <v>5</v>
      </c>
      <c r="F5" s="189"/>
      <c r="I5"/>
      <c r="J5" s="209"/>
    </row>
    <row r="6" s="180" customFormat="1" ht="25.9" customHeight="1" spans="1:10">
      <c r="A6" s="190" t="s">
        <v>10</v>
      </c>
      <c r="B6" s="191">
        <f>SUM(B7:B16)</f>
        <v>27600</v>
      </c>
      <c r="C6" s="192">
        <f>SUM(C7:C17)</f>
        <v>30235</v>
      </c>
      <c r="D6" s="191">
        <f>SUM(D7:D17)</f>
        <v>31695</v>
      </c>
      <c r="E6" s="89">
        <f t="shared" ref="E6:E16" si="0">(D6-C6)/C6*100</f>
        <v>4.83</v>
      </c>
      <c r="F6" s="193"/>
      <c r="I6"/>
      <c r="J6"/>
    </row>
    <row r="7" s="180" customFormat="1" ht="25.9" customHeight="1" spans="1:10">
      <c r="A7" s="194" t="s">
        <v>11</v>
      </c>
      <c r="B7" s="195">
        <v>11600</v>
      </c>
      <c r="C7" s="195">
        <f>13434-212</f>
        <v>13222</v>
      </c>
      <c r="D7" s="195">
        <v>13250</v>
      </c>
      <c r="E7" s="81">
        <f t="shared" si="0"/>
        <v>0.21</v>
      </c>
      <c r="F7" s="196" t="s">
        <v>12</v>
      </c>
      <c r="I7"/>
      <c r="J7"/>
    </row>
    <row r="8" s="180" customFormat="1" ht="25.9" customHeight="1" spans="1:10">
      <c r="A8" s="194" t="s">
        <v>13</v>
      </c>
      <c r="B8" s="195">
        <v>2600</v>
      </c>
      <c r="C8" s="195">
        <v>3793</v>
      </c>
      <c r="D8" s="195">
        <v>2960</v>
      </c>
      <c r="E8" s="81">
        <f t="shared" si="0"/>
        <v>-21.96</v>
      </c>
      <c r="F8" s="196" t="s">
        <v>12</v>
      </c>
      <c r="I8"/>
      <c r="J8"/>
    </row>
    <row r="9" s="180" customFormat="1" ht="25.9" customHeight="1" spans="1:13">
      <c r="A9" s="194" t="s">
        <v>14</v>
      </c>
      <c r="B9" s="195">
        <v>1400</v>
      </c>
      <c r="C9" s="195">
        <v>961</v>
      </c>
      <c r="D9" s="195">
        <v>965</v>
      </c>
      <c r="E9" s="81">
        <f t="shared" si="0"/>
        <v>0.42</v>
      </c>
      <c r="F9" s="196" t="s">
        <v>12</v>
      </c>
      <c r="I9"/>
      <c r="J9"/>
      <c r="M9"/>
    </row>
    <row r="10" s="180" customFormat="1" ht="25.9" customHeight="1" spans="1:13">
      <c r="A10" s="194" t="s">
        <v>15</v>
      </c>
      <c r="B10" s="195">
        <v>1500</v>
      </c>
      <c r="C10" s="195">
        <v>1133</v>
      </c>
      <c r="D10" s="195">
        <v>1150</v>
      </c>
      <c r="E10" s="81">
        <f t="shared" si="0"/>
        <v>1.5</v>
      </c>
      <c r="F10" s="196" t="s">
        <v>16</v>
      </c>
      <c r="I10"/>
      <c r="J10"/>
      <c r="M10"/>
    </row>
    <row r="11" s="180" customFormat="1" ht="25.9" customHeight="1" spans="1:13">
      <c r="A11" s="194" t="s">
        <v>17</v>
      </c>
      <c r="B11" s="195">
        <v>2000</v>
      </c>
      <c r="C11" s="195">
        <v>2275</v>
      </c>
      <c r="D11" s="195">
        <v>1820</v>
      </c>
      <c r="E11" s="81">
        <f t="shared" si="0"/>
        <v>-20</v>
      </c>
      <c r="F11" s="196" t="s">
        <v>12</v>
      </c>
      <c r="I11"/>
      <c r="J11"/>
      <c r="M11"/>
    </row>
    <row r="12" s="180" customFormat="1" ht="25.9" customHeight="1" spans="1:13">
      <c r="A12" s="194" t="s">
        <v>18</v>
      </c>
      <c r="B12" s="195">
        <v>1800</v>
      </c>
      <c r="C12" s="195">
        <v>885</v>
      </c>
      <c r="D12" s="195">
        <v>890</v>
      </c>
      <c r="E12" s="81">
        <f t="shared" si="0"/>
        <v>0.56</v>
      </c>
      <c r="F12" s="196" t="s">
        <v>16</v>
      </c>
      <c r="I12"/>
      <c r="J12"/>
      <c r="M12"/>
    </row>
    <row r="13" s="180" customFormat="1" ht="25.9" customHeight="1" spans="1:13">
      <c r="A13" s="194" t="s">
        <v>19</v>
      </c>
      <c r="B13" s="195">
        <v>900</v>
      </c>
      <c r="C13" s="195">
        <v>710</v>
      </c>
      <c r="D13" s="195">
        <v>280</v>
      </c>
      <c r="E13" s="81">
        <f t="shared" si="0"/>
        <v>-60.56</v>
      </c>
      <c r="F13" s="196" t="s">
        <v>12</v>
      </c>
      <c r="I13"/>
      <c r="J13"/>
      <c r="M13"/>
    </row>
    <row r="14" s="180" customFormat="1" ht="25.9" customHeight="1" spans="1:13">
      <c r="A14" s="194" t="s">
        <v>20</v>
      </c>
      <c r="B14" s="195">
        <v>1000</v>
      </c>
      <c r="C14" s="195">
        <v>961</v>
      </c>
      <c r="D14" s="195">
        <v>970</v>
      </c>
      <c r="E14" s="81">
        <f t="shared" si="0"/>
        <v>0.94</v>
      </c>
      <c r="F14" s="196" t="s">
        <v>21</v>
      </c>
      <c r="I14"/>
      <c r="J14"/>
      <c r="M14"/>
    </row>
    <row r="15" s="180" customFormat="1" ht="25.9" customHeight="1" spans="1:13">
      <c r="A15" s="194" t="s">
        <v>22</v>
      </c>
      <c r="B15" s="195">
        <v>1400</v>
      </c>
      <c r="C15" s="195">
        <v>4486</v>
      </c>
      <c r="D15" s="195">
        <v>7600</v>
      </c>
      <c r="E15" s="81">
        <f t="shared" si="0"/>
        <v>69.42</v>
      </c>
      <c r="F15" s="196" t="s">
        <v>16</v>
      </c>
      <c r="I15"/>
      <c r="J15"/>
      <c r="M15"/>
    </row>
    <row r="16" s="180" customFormat="1" ht="25.9" customHeight="1" spans="1:13">
      <c r="A16" s="194" t="s">
        <v>23</v>
      </c>
      <c r="B16" s="195">
        <v>3400</v>
      </c>
      <c r="C16" s="195">
        <v>1809</v>
      </c>
      <c r="D16" s="195">
        <v>1810</v>
      </c>
      <c r="E16" s="81">
        <f t="shared" si="0"/>
        <v>0.06</v>
      </c>
      <c r="F16" s="196" t="s">
        <v>16</v>
      </c>
      <c r="I16"/>
      <c r="J16"/>
      <c r="M16"/>
    </row>
    <row r="17" s="180" customFormat="1" ht="20" customHeight="1" spans="1:13">
      <c r="A17" s="197" t="s">
        <v>24</v>
      </c>
      <c r="B17" s="198">
        <v>0</v>
      </c>
      <c r="C17" s="198">
        <v>0</v>
      </c>
      <c r="D17" s="198">
        <v>0</v>
      </c>
      <c r="E17" s="199">
        <v>0</v>
      </c>
      <c r="F17" s="196"/>
      <c r="I17"/>
      <c r="J17"/>
      <c r="M17"/>
    </row>
    <row r="18" s="180" customFormat="1" ht="22.15" customHeight="1" spans="1:13">
      <c r="A18" s="190" t="s">
        <v>25</v>
      </c>
      <c r="B18" s="191">
        <f>SUM(B19:B25)</f>
        <v>9200</v>
      </c>
      <c r="C18" s="192">
        <f>SUM(C19:C25)</f>
        <v>15765</v>
      </c>
      <c r="D18" s="191">
        <f>SUM(D19:D25)</f>
        <v>16605</v>
      </c>
      <c r="E18" s="89">
        <f t="shared" ref="E18:E23" si="1">(D18/C18-1)*100</f>
        <v>5.33</v>
      </c>
      <c r="F18" s="200"/>
      <c r="J18"/>
      <c r="K18"/>
      <c r="L18"/>
      <c r="M18"/>
    </row>
    <row r="19" s="178" customFormat="1" ht="27" customHeight="1" spans="1:13">
      <c r="A19" s="197" t="s">
        <v>26</v>
      </c>
      <c r="B19" s="201">
        <v>1650</v>
      </c>
      <c r="C19" s="201">
        <v>5514</v>
      </c>
      <c r="D19" s="202">
        <f>4570+2300+777+123+60</f>
        <v>7830</v>
      </c>
      <c r="E19" s="81">
        <f t="shared" si="1"/>
        <v>42</v>
      </c>
      <c r="F19" s="203"/>
      <c r="J19"/>
      <c r="K19"/>
      <c r="L19"/>
      <c r="M19"/>
    </row>
    <row r="20" s="178" customFormat="1" ht="27" customHeight="1" spans="1:13">
      <c r="A20" s="197" t="s">
        <v>27</v>
      </c>
      <c r="B20" s="201">
        <v>1950</v>
      </c>
      <c r="C20" s="201">
        <v>1926</v>
      </c>
      <c r="D20" s="202">
        <v>2000</v>
      </c>
      <c r="E20" s="81">
        <f t="shared" si="1"/>
        <v>3.84</v>
      </c>
      <c r="F20" s="204"/>
      <c r="J20"/>
      <c r="K20"/>
      <c r="L20"/>
      <c r="M20"/>
    </row>
    <row r="21" s="178" customFormat="1" ht="27" customHeight="1" spans="1:13">
      <c r="A21" s="197" t="s">
        <v>28</v>
      </c>
      <c r="B21" s="201">
        <v>1200</v>
      </c>
      <c r="C21" s="201">
        <v>865</v>
      </c>
      <c r="D21" s="202">
        <v>800</v>
      </c>
      <c r="E21" s="81">
        <f t="shared" si="1"/>
        <v>-7.51</v>
      </c>
      <c r="F21" s="205"/>
      <c r="J21"/>
      <c r="K21"/>
      <c r="L21"/>
      <c r="M21"/>
    </row>
    <row r="22" s="178" customFormat="1" ht="25" customHeight="1" spans="1:13">
      <c r="A22" s="197" t="s">
        <v>29</v>
      </c>
      <c r="B22" s="201">
        <v>200</v>
      </c>
      <c r="C22" s="201">
        <v>356</v>
      </c>
      <c r="D22" s="202">
        <v>200</v>
      </c>
      <c r="E22" s="81">
        <f t="shared" si="1"/>
        <v>-43.82</v>
      </c>
      <c r="F22" s="205"/>
      <c r="J22"/>
      <c r="K22"/>
      <c r="L22"/>
      <c r="M22"/>
    </row>
    <row r="23" s="178" customFormat="1" ht="33" customHeight="1" spans="1:13">
      <c r="A23" s="206" t="s">
        <v>30</v>
      </c>
      <c r="B23" s="201">
        <v>3400</v>
      </c>
      <c r="C23" s="201">
        <v>6233</v>
      </c>
      <c r="D23" s="202">
        <v>4900</v>
      </c>
      <c r="E23" s="81">
        <f t="shared" si="1"/>
        <v>-21.39</v>
      </c>
      <c r="F23" s="205"/>
      <c r="J23"/>
      <c r="K23"/>
      <c r="L23"/>
      <c r="M23"/>
    </row>
    <row r="24" s="178" customFormat="1" ht="27" customHeight="1" spans="1:13">
      <c r="A24" s="197" t="s">
        <v>31</v>
      </c>
      <c r="B24" s="198">
        <v>0</v>
      </c>
      <c r="C24" s="198">
        <v>0</v>
      </c>
      <c r="D24" s="207">
        <v>0</v>
      </c>
      <c r="E24" s="199">
        <v>0</v>
      </c>
      <c r="F24" s="205"/>
      <c r="J24"/>
      <c r="K24"/>
      <c r="L24"/>
      <c r="M24"/>
    </row>
    <row r="25" s="178" customFormat="1" ht="25" customHeight="1" spans="1:13">
      <c r="A25" s="208" t="s">
        <v>32</v>
      </c>
      <c r="B25" s="201">
        <v>800</v>
      </c>
      <c r="C25" s="201">
        <v>871</v>
      </c>
      <c r="D25" s="201">
        <v>875</v>
      </c>
      <c r="E25" s="81">
        <f>(D25/C25-1)*100</f>
        <v>0.46</v>
      </c>
      <c r="F25" s="205"/>
      <c r="J25"/>
      <c r="K25"/>
      <c r="L25"/>
      <c r="M25"/>
    </row>
    <row r="26" s="178" customFormat="1" spans="1:13">
      <c r="A26" s="181"/>
      <c r="B26" s="142"/>
      <c r="C26" s="142"/>
      <c r="D26" s="142"/>
      <c r="E26" s="142"/>
      <c r="J26"/>
      <c r="K26"/>
      <c r="L26"/>
      <c r="M26"/>
    </row>
    <row r="27" s="178" customFormat="1" spans="1:13">
      <c r="A27" s="181"/>
      <c r="B27" s="142"/>
      <c r="C27" s="142"/>
      <c r="D27" s="142"/>
      <c r="E27" s="142"/>
      <c r="J27"/>
      <c r="K27"/>
      <c r="L27"/>
      <c r="M27"/>
    </row>
    <row r="28" s="178" customFormat="1" spans="1:13">
      <c r="A28" s="181"/>
      <c r="B28" s="142"/>
      <c r="C28" s="142"/>
      <c r="D28" s="142"/>
      <c r="E28" s="142"/>
      <c r="J28"/>
      <c r="K28"/>
      <c r="L28"/>
      <c r="M28"/>
    </row>
    <row r="29" s="178" customFormat="1" spans="1:13">
      <c r="A29" s="181"/>
      <c r="B29" s="142"/>
      <c r="C29" s="142"/>
      <c r="D29" s="142"/>
      <c r="E29" s="142"/>
      <c r="J29"/>
      <c r="K29"/>
      <c r="L29"/>
      <c r="M29"/>
    </row>
    <row r="30" s="178" customFormat="1" spans="1:13">
      <c r="A30" s="181"/>
      <c r="B30" s="142"/>
      <c r="C30" s="142"/>
      <c r="D30" s="142"/>
      <c r="E30" s="142"/>
      <c r="J30"/>
      <c r="K30"/>
      <c r="L30"/>
      <c r="M30"/>
    </row>
  </sheetData>
  <mergeCells count="1">
    <mergeCell ref="A2:F2"/>
  </mergeCells>
  <printOptions horizontalCentered="1"/>
  <pageMargins left="0.354166666666667" right="0.354166666666667" top="0.984027777777778" bottom="0.984027777777778" header="0.511805555555556" footer="0.511805555555556"/>
  <pageSetup paperSize="9" scale="105" firstPageNumber="7" fitToWidth="0" orientation="portrait" useFirstPageNumber="1" horizontalDpi="300" verticalDpi="3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D15"/>
  <sheetViews>
    <sheetView showGridLines="0" showZeros="0" workbookViewId="0">
      <selection activeCell="D11" sqref="D11"/>
    </sheetView>
  </sheetViews>
  <sheetFormatPr defaultColWidth="12.125" defaultRowHeight="15.6" customHeight="1" outlineLevelCol="3"/>
  <cols>
    <col min="1" max="1" width="35" style="92" customWidth="1"/>
    <col min="2" max="2" width="18.375" style="92" customWidth="1"/>
    <col min="3" max="3" width="13.625" style="92" customWidth="1"/>
    <col min="4" max="4" width="15.6" style="92" customWidth="1"/>
    <col min="5" max="5" width="12.125" style="92"/>
    <col min="6" max="10" width="9.125" style="92" customWidth="1"/>
    <col min="11" max="11" width="19.75" style="92" customWidth="1"/>
    <col min="12" max="16384" width="12.125" style="92"/>
  </cols>
  <sheetData>
    <row r="1" ht="17.25" customHeight="1" spans="1:1">
      <c r="A1" s="93" t="s">
        <v>772</v>
      </c>
    </row>
    <row r="2" ht="27" customHeight="1" spans="1:4">
      <c r="A2" s="94" t="s">
        <v>773</v>
      </c>
      <c r="B2" s="94"/>
      <c r="C2" s="94"/>
      <c r="D2" s="94"/>
    </row>
    <row r="3" ht="16.9" customHeight="1" spans="1:4">
      <c r="A3" s="95"/>
      <c r="B3" s="95"/>
      <c r="C3" s="95"/>
      <c r="D3" s="95"/>
    </row>
    <row r="4" ht="21" customHeight="1" spans="1:4">
      <c r="A4" s="95" t="s">
        <v>689</v>
      </c>
      <c r="B4" s="95"/>
      <c r="C4" s="95"/>
      <c r="D4" s="95"/>
    </row>
    <row r="5" s="91" customFormat="1" ht="31.5" customHeight="1" spans="1:4">
      <c r="A5" s="96" t="s">
        <v>618</v>
      </c>
      <c r="B5" s="96" t="s">
        <v>774</v>
      </c>
      <c r="C5" s="96"/>
      <c r="D5" s="96"/>
    </row>
    <row r="6" s="91" customFormat="1" ht="31.5" customHeight="1" spans="1:4">
      <c r="A6" s="96"/>
      <c r="B6" s="96" t="s">
        <v>39</v>
      </c>
      <c r="C6" s="96" t="s">
        <v>775</v>
      </c>
      <c r="D6" s="96" t="s">
        <v>776</v>
      </c>
    </row>
    <row r="7" s="91" customFormat="1" ht="34" customHeight="1" spans="1:4">
      <c r="A7" s="97" t="s">
        <v>695</v>
      </c>
      <c r="B7" s="98">
        <f t="shared" ref="B7:B12" si="0">SUM(C7:D7)</f>
        <v>13657</v>
      </c>
      <c r="C7" s="98">
        <v>13657</v>
      </c>
      <c r="D7" s="99">
        <v>0</v>
      </c>
    </row>
    <row r="8" s="91" customFormat="1" ht="34" customHeight="1" spans="1:4">
      <c r="A8" s="97" t="s">
        <v>696</v>
      </c>
      <c r="B8" s="98">
        <f t="shared" si="0"/>
        <v>13957</v>
      </c>
      <c r="C8" s="98">
        <v>13957</v>
      </c>
      <c r="D8" s="100"/>
    </row>
    <row r="9" s="91" customFormat="1" ht="34" customHeight="1" spans="1:4">
      <c r="A9" s="97" t="s">
        <v>697</v>
      </c>
      <c r="B9" s="98">
        <f t="shared" si="0"/>
        <v>0</v>
      </c>
      <c r="C9" s="98"/>
      <c r="D9" s="100"/>
    </row>
    <row r="10" s="91" customFormat="1" ht="34" customHeight="1" spans="1:4">
      <c r="A10" s="97" t="s">
        <v>698</v>
      </c>
      <c r="B10" s="98">
        <f t="shared" si="0"/>
        <v>1357</v>
      </c>
      <c r="C10" s="98">
        <v>1357</v>
      </c>
      <c r="D10" s="99">
        <v>0</v>
      </c>
    </row>
    <row r="11" s="91" customFormat="1" ht="34" customHeight="1" spans="1:4">
      <c r="A11" s="97" t="s">
        <v>699</v>
      </c>
      <c r="B11" s="98">
        <f t="shared" si="0"/>
        <v>0</v>
      </c>
      <c r="C11" s="98"/>
      <c r="D11" s="99">
        <v>0</v>
      </c>
    </row>
    <row r="12" s="91" customFormat="1" ht="34" customHeight="1" spans="1:4">
      <c r="A12" s="97" t="s">
        <v>700</v>
      </c>
      <c r="B12" s="98">
        <f t="shared" si="0"/>
        <v>12300</v>
      </c>
      <c r="C12" s="98">
        <v>12300</v>
      </c>
      <c r="D12" s="99">
        <f>D7-D10-D11</f>
        <v>0</v>
      </c>
    </row>
    <row r="13" ht="34" customHeight="1"/>
    <row r="14" ht="34" customHeight="1"/>
    <row r="15" ht="34" customHeight="1"/>
  </sheetData>
  <mergeCells count="5">
    <mergeCell ref="A2:D2"/>
    <mergeCell ref="A3:D3"/>
    <mergeCell ref="A4:D4"/>
    <mergeCell ref="B5:D5"/>
    <mergeCell ref="A5:A6"/>
  </mergeCells>
  <printOptions horizontalCentered="1"/>
  <pageMargins left="0.55" right="0.55" top="0.786805555555556" bottom="0.786805555555556" header="0" footer="0"/>
  <pageSetup paperSize="9" firstPageNumber="23" orientation="portrait" useFirstPageNumber="1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I40"/>
  <sheetViews>
    <sheetView topLeftCell="A4" workbookViewId="0">
      <selection activeCell="G7" sqref="G7"/>
    </sheetView>
  </sheetViews>
  <sheetFormatPr defaultColWidth="9" defaultRowHeight="15.6"/>
  <cols>
    <col min="1" max="1" width="25.375" style="68" customWidth="1"/>
    <col min="2" max="4" width="10" style="68" customWidth="1"/>
    <col min="5" max="5" width="28.875" style="68" customWidth="1"/>
    <col min="6" max="8" width="9.375" style="68" customWidth="1"/>
    <col min="9" max="9" width="7.5" style="68" customWidth="1"/>
    <col min="10" max="16384" width="9" style="68"/>
  </cols>
  <sheetData>
    <row r="1" s="68" customFormat="1" ht="24" customHeight="1" spans="1:2">
      <c r="A1" s="63" t="s">
        <v>777</v>
      </c>
      <c r="B1" s="63"/>
    </row>
    <row r="2" s="68" customFormat="1" ht="33" customHeight="1" spans="1:9">
      <c r="A2" s="70" t="s">
        <v>778</v>
      </c>
      <c r="B2" s="70"/>
      <c r="C2" s="70"/>
      <c r="D2" s="70"/>
      <c r="E2" s="70"/>
      <c r="F2" s="70"/>
      <c r="G2" s="70"/>
      <c r="H2" s="70"/>
      <c r="I2" s="70"/>
    </row>
    <row r="3" s="68" customFormat="1" ht="27" customHeight="1" spans="1:9">
      <c r="A3" s="71" t="s">
        <v>779</v>
      </c>
      <c r="B3" s="71"/>
      <c r="G3" s="71" t="s">
        <v>779</v>
      </c>
      <c r="H3" s="71"/>
      <c r="I3" s="90" t="s">
        <v>780</v>
      </c>
    </row>
    <row r="4" s="68" customFormat="1" ht="31.5" customHeight="1" spans="1:9">
      <c r="A4" s="72" t="s">
        <v>781</v>
      </c>
      <c r="B4" s="73"/>
      <c r="C4" s="73"/>
      <c r="D4" s="73"/>
      <c r="E4" s="72" t="s">
        <v>782</v>
      </c>
      <c r="F4" s="73"/>
      <c r="G4" s="73"/>
      <c r="H4" s="73"/>
      <c r="I4" s="74" t="s">
        <v>783</v>
      </c>
    </row>
    <row r="5" s="68" customFormat="1" ht="52" customHeight="1" spans="1:9">
      <c r="A5" s="74" t="s">
        <v>784</v>
      </c>
      <c r="B5" s="75" t="s">
        <v>785</v>
      </c>
      <c r="C5" s="76" t="s">
        <v>36</v>
      </c>
      <c r="D5" s="77" t="s">
        <v>786</v>
      </c>
      <c r="E5" s="74" t="s">
        <v>784</v>
      </c>
      <c r="F5" s="75" t="s">
        <v>785</v>
      </c>
      <c r="G5" s="76" t="s">
        <v>36</v>
      </c>
      <c r="H5" s="78" t="s">
        <v>786</v>
      </c>
      <c r="I5" s="74"/>
    </row>
    <row r="6" s="68" customFormat="1" ht="34" customHeight="1" spans="1:9">
      <c r="A6" s="79" t="s">
        <v>787</v>
      </c>
      <c r="B6" s="80"/>
      <c r="C6" s="80"/>
      <c r="D6" s="81"/>
      <c r="E6" s="79" t="s">
        <v>788</v>
      </c>
      <c r="F6" s="79"/>
      <c r="G6" s="82"/>
      <c r="H6" s="83"/>
      <c r="I6" s="82"/>
    </row>
    <row r="7" s="68" customFormat="1" ht="34" customHeight="1" spans="1:9">
      <c r="A7" s="79" t="s">
        <v>789</v>
      </c>
      <c r="B7" s="80"/>
      <c r="C7" s="80"/>
      <c r="D7" s="81"/>
      <c r="E7" s="79" t="s">
        <v>790</v>
      </c>
      <c r="F7" s="79"/>
      <c r="G7" s="82"/>
      <c r="H7" s="83"/>
      <c r="I7" s="82"/>
    </row>
    <row r="8" s="68" customFormat="1" ht="34" customHeight="1" spans="1:9">
      <c r="A8" s="79" t="s">
        <v>791</v>
      </c>
      <c r="B8" s="84"/>
      <c r="C8" s="84"/>
      <c r="D8" s="81"/>
      <c r="E8" s="79" t="s">
        <v>792</v>
      </c>
      <c r="F8" s="79"/>
      <c r="G8" s="82"/>
      <c r="H8" s="83"/>
      <c r="I8" s="82"/>
    </row>
    <row r="9" s="68" customFormat="1" ht="34" customHeight="1" spans="1:9">
      <c r="A9" s="79" t="s">
        <v>793</v>
      </c>
      <c r="B9" s="84"/>
      <c r="C9" s="84"/>
      <c r="D9" s="81"/>
      <c r="E9" s="79" t="s">
        <v>794</v>
      </c>
      <c r="F9" s="79"/>
      <c r="G9" s="82"/>
      <c r="H9" s="83"/>
      <c r="I9" s="82"/>
    </row>
    <row r="10" s="68" customFormat="1" ht="34" customHeight="1" spans="1:9">
      <c r="A10" s="79" t="s">
        <v>795</v>
      </c>
      <c r="B10" s="80"/>
      <c r="C10" s="84"/>
      <c r="D10" s="81"/>
      <c r="E10" s="79" t="s">
        <v>796</v>
      </c>
      <c r="F10" s="80"/>
      <c r="G10" s="80"/>
      <c r="H10" s="81"/>
      <c r="I10" s="82"/>
    </row>
    <row r="11" s="68" customFormat="1" ht="34" customHeight="1" spans="1:9">
      <c r="A11" s="79" t="s">
        <v>797</v>
      </c>
      <c r="B11" s="84"/>
      <c r="C11" s="84"/>
      <c r="D11" s="81"/>
      <c r="E11" s="79" t="s">
        <v>798</v>
      </c>
      <c r="F11" s="80"/>
      <c r="G11" s="80" t="s">
        <v>779</v>
      </c>
      <c r="H11" s="81"/>
      <c r="I11" s="82"/>
    </row>
    <row r="12" s="68" customFormat="1" ht="34" customHeight="1" spans="1:9">
      <c r="A12" s="79" t="s">
        <v>799</v>
      </c>
      <c r="B12" s="85"/>
      <c r="C12" s="85"/>
      <c r="D12" s="86"/>
      <c r="E12" s="87" t="s">
        <v>800</v>
      </c>
      <c r="F12" s="85"/>
      <c r="G12" s="85"/>
      <c r="H12" s="86"/>
      <c r="I12" s="82"/>
    </row>
    <row r="13" s="69" customFormat="1" ht="34" customHeight="1" spans="1:9">
      <c r="A13" s="76" t="s">
        <v>801</v>
      </c>
      <c r="B13" s="88"/>
      <c r="C13" s="88"/>
      <c r="D13" s="89"/>
      <c r="E13" s="76" t="s">
        <v>802</v>
      </c>
      <c r="F13" s="88"/>
      <c r="G13" s="88"/>
      <c r="H13" s="89"/>
      <c r="I13" s="74"/>
    </row>
    <row r="14" s="68" customFormat="1" ht="21" customHeight="1" spans="1:9">
      <c r="A14"/>
      <c r="B14"/>
      <c r="C14"/>
      <c r="D14"/>
      <c r="E14"/>
      <c r="F14"/>
      <c r="G14"/>
      <c r="H14"/>
      <c r="I14"/>
    </row>
    <row r="15" spans="1:9">
      <c r="A15"/>
      <c r="B15"/>
      <c r="C15"/>
      <c r="D15"/>
      <c r="E15"/>
      <c r="F15"/>
      <c r="G15"/>
      <c r="H15"/>
      <c r="I15"/>
    </row>
    <row r="16" spans="1:9">
      <c r="A16"/>
      <c r="B16"/>
      <c r="C16"/>
      <c r="D16"/>
      <c r="E16"/>
      <c r="F16"/>
      <c r="G16"/>
      <c r="H16"/>
      <c r="I16"/>
    </row>
    <row r="17" spans="1:9">
      <c r="A17"/>
      <c r="B17"/>
      <c r="C17"/>
      <c r="D17"/>
      <c r="E17"/>
      <c r="F17"/>
      <c r="G17"/>
      <c r="H17"/>
      <c r="I17"/>
    </row>
    <row r="18" spans="1:9">
      <c r="A18"/>
      <c r="B18"/>
      <c r="C18"/>
      <c r="D18"/>
      <c r="E18"/>
      <c r="F18"/>
      <c r="G18"/>
      <c r="H18"/>
      <c r="I18"/>
    </row>
    <row r="19" spans="1:9">
      <c r="A19"/>
      <c r="B19"/>
      <c r="C19"/>
      <c r="D19"/>
      <c r="E19"/>
      <c r="F19"/>
      <c r="G19"/>
      <c r="H19"/>
      <c r="I19"/>
    </row>
    <row r="20" spans="1:9">
      <c r="A20"/>
      <c r="B20"/>
      <c r="C20"/>
      <c r="D20"/>
      <c r="E20"/>
      <c r="F20"/>
      <c r="G20"/>
      <c r="H20"/>
      <c r="I20"/>
    </row>
    <row r="21" spans="1:9">
      <c r="A21"/>
      <c r="B21"/>
      <c r="C21"/>
      <c r="D21"/>
      <c r="E21"/>
      <c r="F21"/>
      <c r="G21"/>
      <c r="H21"/>
      <c r="I21"/>
    </row>
    <row r="22" spans="1:9">
      <c r="A22"/>
      <c r="B22"/>
      <c r="C22"/>
      <c r="D22"/>
      <c r="E22"/>
      <c r="F22"/>
      <c r="G22"/>
      <c r="H22"/>
      <c r="I22"/>
    </row>
    <row r="23" spans="1:9">
      <c r="A23"/>
      <c r="B23"/>
      <c r="C23"/>
      <c r="D23"/>
      <c r="E23"/>
      <c r="F23"/>
      <c r="G23"/>
      <c r="H23"/>
      <c r="I23"/>
    </row>
    <row r="24" spans="1:9">
      <c r="A24"/>
      <c r="B24"/>
      <c r="C24"/>
      <c r="D24"/>
      <c r="E24"/>
      <c r="F24"/>
      <c r="G24"/>
      <c r="H24"/>
      <c r="I24"/>
    </row>
    <row r="25" spans="1:9">
      <c r="A25"/>
      <c r="B25"/>
      <c r="C25"/>
      <c r="D25"/>
      <c r="E25"/>
      <c r="F25"/>
      <c r="G25"/>
      <c r="H25"/>
      <c r="I25"/>
    </row>
    <row r="26" spans="1:9">
      <c r="A26"/>
      <c r="B26"/>
      <c r="C26"/>
      <c r="D26"/>
      <c r="E26"/>
      <c r="F26"/>
      <c r="G26"/>
      <c r="H26"/>
      <c r="I26"/>
    </row>
    <row r="27" spans="1:9">
      <c r="A27"/>
      <c r="B27"/>
      <c r="C27"/>
      <c r="D27"/>
      <c r="E27"/>
      <c r="F27"/>
      <c r="G27"/>
      <c r="H27"/>
      <c r="I27"/>
    </row>
    <row r="28" spans="1:9">
      <c r="A28"/>
      <c r="B28"/>
      <c r="C28"/>
      <c r="D28"/>
      <c r="E28"/>
      <c r="F28"/>
      <c r="G28"/>
      <c r="H28"/>
      <c r="I28"/>
    </row>
    <row r="29" spans="1:9">
      <c r="A29"/>
      <c r="B29"/>
      <c r="C29"/>
      <c r="D29"/>
      <c r="E29"/>
      <c r="F29"/>
      <c r="G29"/>
      <c r="H29"/>
      <c r="I29"/>
    </row>
    <row r="30" spans="1:9">
      <c r="A30"/>
      <c r="B30"/>
      <c r="C30"/>
      <c r="D30"/>
      <c r="E30"/>
      <c r="F30"/>
      <c r="G30"/>
      <c r="H30"/>
      <c r="I30"/>
    </row>
    <row r="31" spans="1:9">
      <c r="A31"/>
      <c r="B31"/>
      <c r="C31"/>
      <c r="D31"/>
      <c r="E31"/>
      <c r="F31"/>
      <c r="G31"/>
      <c r="H31"/>
      <c r="I31"/>
    </row>
    <row r="32" spans="1:9">
      <c r="A32"/>
      <c r="B32"/>
      <c r="C32"/>
      <c r="D32"/>
      <c r="E32"/>
      <c r="F32"/>
      <c r="G32"/>
      <c r="H32"/>
      <c r="I32"/>
    </row>
    <row r="33" spans="1:9">
      <c r="A33"/>
      <c r="B33"/>
      <c r="C33"/>
      <c r="D33"/>
      <c r="E33"/>
      <c r="F33"/>
      <c r="G33"/>
      <c r="H33"/>
      <c r="I33"/>
    </row>
    <row r="34" spans="1:9">
      <c r="A34"/>
      <c r="B34"/>
      <c r="C34"/>
      <c r="D34"/>
      <c r="E34"/>
      <c r="F34"/>
      <c r="G34"/>
      <c r="H34"/>
      <c r="I34"/>
    </row>
    <row r="35" spans="1:9">
      <c r="A35"/>
      <c r="B35"/>
      <c r="C35"/>
      <c r="D35"/>
      <c r="E35"/>
      <c r="F35"/>
      <c r="G35"/>
      <c r="H35"/>
      <c r="I35"/>
    </row>
    <row r="36" spans="1:9">
      <c r="A36"/>
      <c r="B36"/>
      <c r="C36"/>
      <c r="D36"/>
      <c r="E36"/>
      <c r="F36"/>
      <c r="G36"/>
      <c r="H36"/>
      <c r="I36"/>
    </row>
    <row r="37" spans="1:9">
      <c r="A37"/>
      <c r="B37"/>
      <c r="C37"/>
      <c r="D37"/>
      <c r="E37"/>
      <c r="F37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</sheetData>
  <mergeCells count="4">
    <mergeCell ref="A2:I2"/>
    <mergeCell ref="A4:D4"/>
    <mergeCell ref="E4:H4"/>
    <mergeCell ref="I4:I5"/>
  </mergeCells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XFC37"/>
  <sheetViews>
    <sheetView workbookViewId="0">
      <selection activeCell="B16" sqref="B16"/>
    </sheetView>
  </sheetViews>
  <sheetFormatPr defaultColWidth="9" defaultRowHeight="15.6"/>
  <cols>
    <col min="1" max="1" width="35.5" style="62" customWidth="1"/>
    <col min="2" max="3" width="20.875" style="62" customWidth="1"/>
    <col min="4" max="5" width="9" style="62"/>
    <col min="6" max="10" width="9.125" style="62" customWidth="1"/>
    <col min="11" max="11" width="19.75" style="62" customWidth="1"/>
    <col min="12" max="16383" width="9" style="62"/>
  </cols>
  <sheetData>
    <row r="1" ht="24" customHeight="1" spans="1:1">
      <c r="A1" s="63" t="s">
        <v>803</v>
      </c>
    </row>
    <row r="2" s="62" customFormat="1" ht="27" customHeight="1" spans="1:3">
      <c r="A2" s="49" t="s">
        <v>804</v>
      </c>
      <c r="B2" s="49"/>
      <c r="C2" s="49"/>
    </row>
    <row r="3" s="62" customFormat="1" ht="20.25" customHeight="1" spans="1:3">
      <c r="A3" s="64"/>
      <c r="B3" s="65"/>
      <c r="C3" s="51" t="s">
        <v>2</v>
      </c>
    </row>
    <row r="4" s="54" customFormat="1" ht="21" customHeight="1" spans="1:3">
      <c r="A4" s="52" t="s">
        <v>805</v>
      </c>
      <c r="B4" s="52" t="s">
        <v>703</v>
      </c>
      <c r="C4" s="52" t="s">
        <v>619</v>
      </c>
    </row>
    <row r="5" s="54" customFormat="1" ht="20" customHeight="1" spans="1:3">
      <c r="A5" s="52" t="s">
        <v>72</v>
      </c>
      <c r="B5" s="53"/>
      <c r="C5" s="53"/>
    </row>
    <row r="6" s="54" customFormat="1" ht="20" customHeight="1" spans="1:3">
      <c r="A6" s="55" t="s">
        <v>806</v>
      </c>
      <c r="B6" s="66"/>
      <c r="C6" s="66"/>
    </row>
    <row r="7" s="54" customFormat="1" ht="20" customHeight="1" spans="1:3">
      <c r="A7" s="67" t="s">
        <v>807</v>
      </c>
      <c r="B7" s="66"/>
      <c r="C7" s="58"/>
    </row>
    <row r="8" s="54" customFormat="1" ht="20" customHeight="1" spans="1:3">
      <c r="A8" s="67" t="s">
        <v>808</v>
      </c>
      <c r="B8" s="66"/>
      <c r="C8" s="58"/>
    </row>
    <row r="9" s="54" customFormat="1" ht="20" customHeight="1" spans="1:3">
      <c r="A9" s="67" t="s">
        <v>809</v>
      </c>
      <c r="B9" s="66"/>
      <c r="C9" s="58"/>
    </row>
    <row r="10" s="54" customFormat="1" ht="20" customHeight="1" spans="1:3">
      <c r="A10" s="67" t="s">
        <v>810</v>
      </c>
      <c r="B10" s="66"/>
      <c r="C10" s="58"/>
    </row>
    <row r="11" s="54" customFormat="1" ht="20" customHeight="1" spans="1:3">
      <c r="A11" s="55" t="s">
        <v>811</v>
      </c>
      <c r="B11" s="66"/>
      <c r="C11" s="66"/>
    </row>
    <row r="12" s="54" customFormat="1" ht="20" customHeight="1" spans="1:3">
      <c r="A12" s="66" t="s">
        <v>812</v>
      </c>
      <c r="B12" s="58"/>
      <c r="C12" s="58"/>
    </row>
    <row r="13" s="54" customFormat="1" ht="20" customHeight="1" spans="1:3">
      <c r="A13" s="67" t="s">
        <v>808</v>
      </c>
      <c r="B13" s="58"/>
      <c r="C13" s="58"/>
    </row>
    <row r="14" s="54" customFormat="1" ht="20" customHeight="1" spans="1:3">
      <c r="A14" s="67" t="s">
        <v>809</v>
      </c>
      <c r="B14" s="58"/>
      <c r="C14" s="58"/>
    </row>
    <row r="15" s="54" customFormat="1" ht="20" customHeight="1" spans="1:3">
      <c r="A15" s="67" t="s">
        <v>810</v>
      </c>
      <c r="B15" s="58"/>
      <c r="C15" s="58"/>
    </row>
    <row r="16" s="54" customFormat="1" ht="20" customHeight="1" spans="1:3">
      <c r="A16" s="66" t="s">
        <v>813</v>
      </c>
      <c r="B16" s="58"/>
      <c r="C16" s="58"/>
    </row>
    <row r="17" s="54" customFormat="1" ht="20" customHeight="1" spans="1:3">
      <c r="A17" s="55" t="s">
        <v>814</v>
      </c>
      <c r="B17" s="66"/>
      <c r="C17" s="66"/>
    </row>
    <row r="18" s="54" customFormat="1" ht="20" customHeight="1" spans="1:3">
      <c r="A18" s="67" t="s">
        <v>807</v>
      </c>
      <c r="B18" s="58"/>
      <c r="C18" s="58"/>
    </row>
    <row r="19" s="54" customFormat="1" ht="20" customHeight="1" spans="1:3">
      <c r="A19" s="67" t="s">
        <v>808</v>
      </c>
      <c r="B19" s="58"/>
      <c r="C19" s="58"/>
    </row>
    <row r="20" s="54" customFormat="1" ht="20" customHeight="1" spans="1:3">
      <c r="A20" s="67" t="s">
        <v>809</v>
      </c>
      <c r="B20" s="58"/>
      <c r="C20" s="58"/>
    </row>
    <row r="21" s="54" customFormat="1" ht="20" customHeight="1" spans="1:3">
      <c r="A21" s="67" t="s">
        <v>810</v>
      </c>
      <c r="B21" s="58"/>
      <c r="C21" s="58"/>
    </row>
    <row r="22" s="54" customFormat="1" ht="20" customHeight="1" spans="1:3">
      <c r="A22" s="55" t="s">
        <v>815</v>
      </c>
      <c r="B22" s="66"/>
      <c r="C22" s="66"/>
    </row>
    <row r="23" s="54" customFormat="1" ht="20" customHeight="1" spans="1:3">
      <c r="A23" s="67" t="s">
        <v>807</v>
      </c>
      <c r="B23" s="58"/>
      <c r="C23" s="58"/>
    </row>
    <row r="24" s="54" customFormat="1" ht="20" customHeight="1" spans="1:3">
      <c r="A24" s="67" t="s">
        <v>808</v>
      </c>
      <c r="B24" s="58"/>
      <c r="C24" s="58"/>
    </row>
    <row r="25" s="54" customFormat="1" ht="20" customHeight="1" spans="1:3">
      <c r="A25" s="67" t="s">
        <v>809</v>
      </c>
      <c r="B25" s="58"/>
      <c r="C25" s="58"/>
    </row>
    <row r="26" s="46" customFormat="1" ht="20" customHeight="1" spans="1:16383">
      <c r="A26" s="55" t="s">
        <v>816</v>
      </c>
      <c r="B26" s="61"/>
      <c r="C26" s="6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  <c r="WVS26" s="54"/>
      <c r="WVT26" s="54"/>
      <c r="WVU26" s="54"/>
      <c r="WVV26" s="54"/>
      <c r="WVW26" s="54"/>
      <c r="WVX26" s="54"/>
      <c r="WVY26" s="54"/>
      <c r="WVZ26" s="54"/>
      <c r="WWA26" s="54"/>
      <c r="WWB26" s="54"/>
      <c r="WWC26" s="54"/>
      <c r="WWD26" s="54"/>
      <c r="WWE26" s="54"/>
      <c r="WWF26" s="54"/>
      <c r="WWG26" s="54"/>
      <c r="WWH26" s="54"/>
      <c r="WWI26" s="54"/>
      <c r="WWJ26" s="54"/>
      <c r="WWK26" s="54"/>
      <c r="WWL26" s="54"/>
      <c r="WWM26" s="54"/>
      <c r="WWN26" s="54"/>
      <c r="WWO26" s="54"/>
      <c r="WWP26" s="54"/>
      <c r="WWQ26" s="54"/>
      <c r="WWR26" s="54"/>
      <c r="WWS26" s="54"/>
      <c r="WWT26" s="54"/>
      <c r="WWU26" s="54"/>
      <c r="WWV26" s="54"/>
      <c r="WWW26" s="54"/>
      <c r="WWX26" s="54"/>
      <c r="WWY26" s="54"/>
      <c r="WWZ26" s="54"/>
      <c r="WXA26" s="54"/>
      <c r="WXB26" s="54"/>
      <c r="WXC26" s="54"/>
      <c r="WXD26" s="54"/>
      <c r="WXE26" s="54"/>
      <c r="WXF26" s="54"/>
      <c r="WXG26" s="54"/>
      <c r="WXH26" s="54"/>
      <c r="WXI26" s="54"/>
      <c r="WXJ26" s="54"/>
      <c r="WXK26" s="54"/>
      <c r="WXL26" s="54"/>
      <c r="WXM26" s="54"/>
      <c r="WXN26" s="54"/>
      <c r="WXO26" s="54"/>
      <c r="WXP26" s="54"/>
      <c r="WXQ26" s="54"/>
      <c r="WXR26" s="54"/>
      <c r="WXS26" s="54"/>
      <c r="WXT26" s="54"/>
      <c r="WXU26" s="54"/>
      <c r="WXV26" s="54"/>
      <c r="WXW26" s="54"/>
      <c r="WXX26" s="54"/>
      <c r="WXY26" s="54"/>
      <c r="WXZ26" s="54"/>
      <c r="WYA26" s="54"/>
      <c r="WYB26" s="54"/>
      <c r="WYC26" s="54"/>
      <c r="WYD26" s="54"/>
      <c r="WYE26" s="54"/>
      <c r="WYF26" s="54"/>
      <c r="WYG26" s="54"/>
      <c r="WYH26" s="54"/>
      <c r="WYI26" s="54"/>
      <c r="WYJ26" s="54"/>
      <c r="WYK26" s="54"/>
      <c r="WYL26" s="54"/>
      <c r="WYM26" s="54"/>
      <c r="WYN26" s="54"/>
      <c r="WYO26" s="54"/>
      <c r="WYP26" s="54"/>
      <c r="WYQ26" s="54"/>
      <c r="WYR26" s="54"/>
      <c r="WYS26" s="54"/>
      <c r="WYT26" s="54"/>
      <c r="WYU26" s="54"/>
      <c r="WYV26" s="54"/>
      <c r="WYW26" s="54"/>
      <c r="WYX26" s="54"/>
      <c r="WYY26" s="54"/>
      <c r="WYZ26" s="54"/>
      <c r="WZA26" s="54"/>
      <c r="WZB26" s="54"/>
      <c r="WZC26" s="54"/>
      <c r="WZD26" s="54"/>
      <c r="WZE26" s="54"/>
      <c r="WZF26" s="54"/>
      <c r="WZG26" s="54"/>
      <c r="WZH26" s="54"/>
      <c r="WZI26" s="54"/>
      <c r="WZJ26" s="54"/>
      <c r="WZK26" s="54"/>
      <c r="WZL26" s="54"/>
      <c r="WZM26" s="54"/>
      <c r="WZN26" s="54"/>
      <c r="WZO26" s="54"/>
      <c r="WZP26" s="54"/>
      <c r="WZQ26" s="54"/>
      <c r="WZR26" s="54"/>
      <c r="WZS26" s="54"/>
      <c r="WZT26" s="54"/>
      <c r="WZU26" s="54"/>
      <c r="WZV26" s="54"/>
      <c r="WZW26" s="54"/>
      <c r="WZX26" s="54"/>
      <c r="WZY26" s="54"/>
      <c r="WZZ26" s="54"/>
      <c r="XAA26" s="54"/>
      <c r="XAB26" s="54"/>
      <c r="XAC26" s="54"/>
      <c r="XAD26" s="54"/>
      <c r="XAE26" s="54"/>
      <c r="XAF26" s="54"/>
      <c r="XAG26" s="54"/>
      <c r="XAH26" s="54"/>
      <c r="XAI26" s="54"/>
      <c r="XAJ26" s="54"/>
      <c r="XAK26" s="54"/>
      <c r="XAL26" s="54"/>
      <c r="XAM26" s="54"/>
      <c r="XAN26" s="54"/>
      <c r="XAO26" s="54"/>
      <c r="XAP26" s="54"/>
      <c r="XAQ26" s="54"/>
      <c r="XAR26" s="54"/>
      <c r="XAS26" s="54"/>
      <c r="XAT26" s="54"/>
      <c r="XAU26" s="54"/>
      <c r="XAV26" s="54"/>
      <c r="XAW26" s="54"/>
      <c r="XAX26" s="54"/>
      <c r="XAY26" s="54"/>
      <c r="XAZ26" s="54"/>
      <c r="XBA26" s="54"/>
      <c r="XBB26" s="54"/>
      <c r="XBC26" s="54"/>
      <c r="XBD26" s="54"/>
      <c r="XBE26" s="54"/>
      <c r="XBF26" s="54"/>
      <c r="XBG26" s="54"/>
      <c r="XBH26" s="54"/>
      <c r="XBI26" s="54"/>
      <c r="XBJ26" s="54"/>
      <c r="XBK26" s="54"/>
      <c r="XBL26" s="54"/>
      <c r="XBM26" s="54"/>
      <c r="XBN26" s="54"/>
      <c r="XBO26" s="54"/>
      <c r="XBP26" s="54"/>
      <c r="XBQ26" s="54"/>
      <c r="XBR26" s="54"/>
      <c r="XBS26" s="54"/>
      <c r="XBT26" s="54"/>
      <c r="XBU26" s="54"/>
      <c r="XBV26" s="54"/>
      <c r="XBW26" s="54"/>
      <c r="XBX26" s="54"/>
      <c r="XBY26" s="54"/>
      <c r="XBZ26" s="54"/>
      <c r="XCA26" s="54"/>
      <c r="XCB26" s="54"/>
      <c r="XCC26" s="54"/>
      <c r="XCD26" s="54"/>
      <c r="XCE26" s="54"/>
      <c r="XCF26" s="54"/>
      <c r="XCG26" s="54"/>
      <c r="XCH26" s="54"/>
      <c r="XCI26" s="54"/>
      <c r="XCJ26" s="54"/>
      <c r="XCK26" s="54"/>
      <c r="XCL26" s="54"/>
      <c r="XCM26" s="54"/>
      <c r="XCN26" s="54"/>
      <c r="XCO26" s="54"/>
      <c r="XCP26" s="54"/>
      <c r="XCQ26" s="54"/>
      <c r="XCR26" s="54"/>
      <c r="XCS26" s="54"/>
      <c r="XCT26" s="54"/>
      <c r="XCU26" s="54"/>
      <c r="XCV26" s="54"/>
      <c r="XCW26" s="54"/>
      <c r="XCX26" s="54"/>
      <c r="XCY26" s="54"/>
      <c r="XCZ26" s="54"/>
      <c r="XDA26" s="54"/>
      <c r="XDB26" s="54"/>
      <c r="XDC26" s="54"/>
      <c r="XDD26" s="54"/>
      <c r="XDE26" s="54"/>
      <c r="XDF26" s="54"/>
      <c r="XDG26" s="54"/>
      <c r="XDH26" s="54"/>
      <c r="XDI26" s="54"/>
      <c r="XDJ26" s="54"/>
      <c r="XDK26" s="54"/>
      <c r="XDL26" s="54"/>
      <c r="XDM26" s="54"/>
      <c r="XDN26" s="54"/>
      <c r="XDO26" s="54"/>
      <c r="XDP26" s="54"/>
      <c r="XDQ26" s="54"/>
      <c r="XDR26" s="54"/>
      <c r="XDS26" s="54"/>
      <c r="XDT26" s="54"/>
      <c r="XDU26" s="54"/>
      <c r="XDV26" s="54"/>
      <c r="XDW26" s="54"/>
      <c r="XDX26" s="54"/>
      <c r="XDY26" s="54"/>
      <c r="XDZ26" s="54"/>
      <c r="XEA26" s="54"/>
      <c r="XEB26" s="54"/>
      <c r="XEC26" s="54"/>
      <c r="XED26" s="54"/>
      <c r="XEE26" s="54"/>
      <c r="XEF26" s="54"/>
      <c r="XEG26" s="54"/>
      <c r="XEH26" s="54"/>
      <c r="XEI26" s="54"/>
      <c r="XEJ26" s="54"/>
      <c r="XEK26" s="54"/>
      <c r="XEL26" s="54"/>
      <c r="XEM26" s="54"/>
      <c r="XEN26" s="54"/>
      <c r="XEO26" s="54"/>
      <c r="XEP26" s="54"/>
      <c r="XEQ26" s="54"/>
      <c r="XER26" s="54"/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</row>
    <row r="27" s="46" customFormat="1" ht="20" customHeight="1" spans="1:16383">
      <c r="A27" s="67" t="s">
        <v>807</v>
      </c>
      <c r="B27" s="61"/>
      <c r="C27" s="6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</row>
    <row r="28" s="46" customFormat="1" ht="20" customHeight="1" spans="1:16383">
      <c r="A28" s="67" t="s">
        <v>808</v>
      </c>
      <c r="B28" s="61"/>
      <c r="C28" s="6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  <c r="XEP28" s="54"/>
      <c r="XEQ28" s="54"/>
      <c r="XER28" s="54"/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</row>
    <row r="29" s="46" customFormat="1" ht="20" customHeight="1" spans="1:16383">
      <c r="A29" s="67" t="s">
        <v>809</v>
      </c>
      <c r="B29" s="61"/>
      <c r="C29" s="6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</row>
    <row r="30" s="46" customFormat="1" ht="20" customHeight="1" spans="1:16383">
      <c r="A30" s="55" t="s">
        <v>817</v>
      </c>
      <c r="B30" s="61"/>
      <c r="C30" s="6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</row>
    <row r="31" s="46" customFormat="1" ht="20" customHeight="1" spans="1:16383">
      <c r="A31" s="67" t="s">
        <v>807</v>
      </c>
      <c r="B31" s="61"/>
      <c r="C31" s="6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</row>
    <row r="32" s="46" customFormat="1" ht="20" customHeight="1" spans="1:16383">
      <c r="A32" s="67" t="s">
        <v>808</v>
      </c>
      <c r="B32" s="61"/>
      <c r="C32" s="6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  <c r="XDG32" s="54"/>
      <c r="XDH32" s="54"/>
      <c r="XDI32" s="54"/>
      <c r="XDJ32" s="54"/>
      <c r="XDK32" s="54"/>
      <c r="XDL32" s="54"/>
      <c r="XDM32" s="54"/>
      <c r="XDN32" s="54"/>
      <c r="XDO32" s="54"/>
      <c r="XDP32" s="54"/>
      <c r="XDQ32" s="54"/>
      <c r="XDR32" s="54"/>
      <c r="XDS32" s="54"/>
      <c r="XDT32" s="54"/>
      <c r="XDU32" s="54"/>
      <c r="XDV32" s="54"/>
      <c r="XDW32" s="54"/>
      <c r="XDX32" s="54"/>
      <c r="XDY32" s="54"/>
      <c r="XDZ32" s="54"/>
      <c r="XEA32" s="54"/>
      <c r="XEB32" s="54"/>
      <c r="XEC32" s="54"/>
      <c r="XED32" s="54"/>
      <c r="XEE32" s="54"/>
      <c r="XEF32" s="54"/>
      <c r="XEG32" s="54"/>
      <c r="XEH32" s="54"/>
      <c r="XEI32" s="54"/>
      <c r="XEJ32" s="54"/>
      <c r="XEK32" s="54"/>
      <c r="XEL32" s="54"/>
      <c r="XEM32" s="54"/>
      <c r="XEN32" s="54"/>
      <c r="XEO32" s="54"/>
      <c r="XEP32" s="54"/>
      <c r="XEQ32" s="54"/>
      <c r="XER32" s="54"/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54"/>
    </row>
    <row r="33" s="46" customFormat="1" ht="20" customHeight="1" spans="1:16383">
      <c r="A33" s="67" t="s">
        <v>809</v>
      </c>
      <c r="B33" s="61"/>
      <c r="C33" s="6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</row>
    <row r="34" s="46" customFormat="1" ht="20" customHeight="1" spans="1:16383">
      <c r="A34" s="55" t="s">
        <v>818</v>
      </c>
      <c r="B34" s="61"/>
      <c r="C34" s="6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</row>
    <row r="35" s="46" customFormat="1" ht="20" customHeight="1" spans="1:16383">
      <c r="A35" s="67" t="s">
        <v>807</v>
      </c>
      <c r="B35" s="61"/>
      <c r="C35" s="6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</row>
    <row r="36" s="46" customFormat="1" ht="20" customHeight="1" spans="1:16383">
      <c r="A36" s="67" t="s">
        <v>808</v>
      </c>
      <c r="B36" s="61"/>
      <c r="C36" s="6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</row>
    <row r="37" s="46" customFormat="1" ht="20" customHeight="1" spans="1:16383">
      <c r="A37" s="67" t="s">
        <v>809</v>
      </c>
      <c r="B37" s="61"/>
      <c r="C37" s="6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  <c r="XDG37" s="54"/>
      <c r="XDH37" s="54"/>
      <c r="XDI37" s="54"/>
      <c r="XDJ37" s="54"/>
      <c r="XDK37" s="54"/>
      <c r="XDL37" s="54"/>
      <c r="XDM37" s="54"/>
      <c r="XDN37" s="54"/>
      <c r="XDO37" s="54"/>
      <c r="XDP37" s="54"/>
      <c r="XDQ37" s="54"/>
      <c r="XDR37" s="54"/>
      <c r="XDS37" s="54"/>
      <c r="XDT37" s="54"/>
      <c r="XDU37" s="54"/>
      <c r="XDV37" s="54"/>
      <c r="XDW37" s="54"/>
      <c r="XDX37" s="54"/>
      <c r="XDY37" s="54"/>
      <c r="XDZ37" s="54"/>
      <c r="XEA37" s="54"/>
      <c r="XEB37" s="54"/>
      <c r="XEC37" s="54"/>
      <c r="XED37" s="54"/>
      <c r="XEE37" s="54"/>
      <c r="XEF37" s="54"/>
      <c r="XEG37" s="54"/>
      <c r="XEH37" s="54"/>
      <c r="XEI37" s="54"/>
      <c r="XEJ37" s="54"/>
      <c r="XEK37" s="54"/>
      <c r="XEL37" s="54"/>
      <c r="XEM37" s="54"/>
      <c r="XEN37" s="54"/>
      <c r="XEO37" s="54"/>
      <c r="XEP37" s="54"/>
      <c r="XEQ37" s="54"/>
      <c r="XER37" s="54"/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  <c r="XFC37" s="54"/>
    </row>
  </sheetData>
  <mergeCells count="1">
    <mergeCell ref="A2:C2"/>
  </mergeCells>
  <printOptions horizontalCentered="1"/>
  <pageMargins left="0.511805555555556" right="0.393055555555556" top="0.471527777777778" bottom="0.393055555555556" header="0.471527777777778" footer="0.313888888888889"/>
  <pageSetup paperSize="9" firstPageNumber="26" orientation="portrait" useFirstPageNumber="1" horizontalDpi="6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  <pageSetUpPr fitToPage="1"/>
  </sheetPr>
  <dimension ref="A1:XFC31"/>
  <sheetViews>
    <sheetView workbookViewId="0">
      <selection activeCell="C11" sqref="C11"/>
    </sheetView>
  </sheetViews>
  <sheetFormatPr defaultColWidth="9" defaultRowHeight="15.6"/>
  <cols>
    <col min="1" max="1" width="36.375" style="44" customWidth="1"/>
    <col min="2" max="3" width="20.625" style="44" customWidth="1"/>
    <col min="4" max="5" width="9" style="44"/>
    <col min="6" max="10" width="9.125" style="44" customWidth="1"/>
    <col min="11" max="11" width="19.75" style="44" customWidth="1"/>
    <col min="12" max="16383" width="9" style="44"/>
    <col min="16384" max="16384" width="9" style="47"/>
  </cols>
  <sheetData>
    <row r="1" s="44" customFormat="1" ht="28" customHeight="1" spans="1:16383">
      <c r="A1" s="48" t="s">
        <v>819</v>
      </c>
      <c r="XFC1" s="47"/>
    </row>
    <row r="2" s="44" customFormat="1" ht="27" customHeight="1" spans="1:3">
      <c r="A2" s="49" t="s">
        <v>820</v>
      </c>
      <c r="B2" s="49"/>
      <c r="C2" s="49"/>
    </row>
    <row r="3" ht="27" customHeight="1" spans="1:3">
      <c r="A3" s="50"/>
      <c r="C3" s="51" t="s">
        <v>2</v>
      </c>
    </row>
    <row r="4" s="45" customFormat="1" ht="21" customHeight="1" spans="1:16383">
      <c r="A4" s="52" t="s">
        <v>821</v>
      </c>
      <c r="B4" s="52" t="s">
        <v>703</v>
      </c>
      <c r="C4" s="52" t="s">
        <v>619</v>
      </c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48"/>
    </row>
    <row r="5" s="46" customFormat="1" ht="23" customHeight="1" spans="1:16383">
      <c r="A5" s="52" t="s">
        <v>72</v>
      </c>
      <c r="B5" s="53"/>
      <c r="C5" s="53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54"/>
    </row>
    <row r="6" s="46" customFormat="1" ht="23" customHeight="1" spans="1:16383">
      <c r="A6" s="55" t="s">
        <v>806</v>
      </c>
      <c r="B6" s="56"/>
      <c r="C6" s="56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  <c r="WVS6" s="54"/>
      <c r="WVT6" s="54"/>
      <c r="WVU6" s="54"/>
      <c r="WVV6" s="54"/>
      <c r="WVW6" s="54"/>
      <c r="WVX6" s="54"/>
      <c r="WVY6" s="54"/>
      <c r="WVZ6" s="54"/>
      <c r="WWA6" s="54"/>
      <c r="WWB6" s="54"/>
      <c r="WWC6" s="54"/>
      <c r="WWD6" s="54"/>
      <c r="WWE6" s="54"/>
      <c r="WWF6" s="54"/>
      <c r="WWG6" s="54"/>
      <c r="WWH6" s="54"/>
      <c r="WWI6" s="54"/>
      <c r="WWJ6" s="54"/>
      <c r="WWK6" s="54"/>
      <c r="WWL6" s="54"/>
      <c r="WWM6" s="54"/>
      <c r="WWN6" s="54"/>
      <c r="WWO6" s="54"/>
      <c r="WWP6" s="54"/>
      <c r="WWQ6" s="54"/>
      <c r="WWR6" s="54"/>
      <c r="WWS6" s="54"/>
      <c r="WWT6" s="54"/>
      <c r="WWU6" s="54"/>
      <c r="WWV6" s="54"/>
      <c r="WWW6" s="54"/>
      <c r="WWX6" s="54"/>
      <c r="WWY6" s="54"/>
      <c r="WWZ6" s="54"/>
      <c r="WXA6" s="54"/>
      <c r="WXB6" s="54"/>
      <c r="WXC6" s="54"/>
      <c r="WXD6" s="54"/>
      <c r="WXE6" s="54"/>
      <c r="WXF6" s="54"/>
      <c r="WXG6" s="54"/>
      <c r="WXH6" s="54"/>
      <c r="WXI6" s="54"/>
      <c r="WXJ6" s="54"/>
      <c r="WXK6" s="54"/>
      <c r="WXL6" s="54"/>
      <c r="WXM6" s="54"/>
      <c r="WXN6" s="54"/>
      <c r="WXO6" s="54"/>
      <c r="WXP6" s="54"/>
      <c r="WXQ6" s="54"/>
      <c r="WXR6" s="54"/>
      <c r="WXS6" s="54"/>
      <c r="WXT6" s="54"/>
      <c r="WXU6" s="54"/>
      <c r="WXV6" s="54"/>
      <c r="WXW6" s="54"/>
      <c r="WXX6" s="54"/>
      <c r="WXY6" s="54"/>
      <c r="WXZ6" s="54"/>
      <c r="WYA6" s="54"/>
      <c r="WYB6" s="54"/>
      <c r="WYC6" s="54"/>
      <c r="WYD6" s="54"/>
      <c r="WYE6" s="54"/>
      <c r="WYF6" s="54"/>
      <c r="WYG6" s="54"/>
      <c r="WYH6" s="54"/>
      <c r="WYI6" s="54"/>
      <c r="WYJ6" s="54"/>
      <c r="WYK6" s="54"/>
      <c r="WYL6" s="54"/>
      <c r="WYM6" s="54"/>
      <c r="WYN6" s="54"/>
      <c r="WYO6" s="54"/>
      <c r="WYP6" s="54"/>
      <c r="WYQ6" s="54"/>
      <c r="WYR6" s="54"/>
      <c r="WYS6" s="54"/>
      <c r="WYT6" s="54"/>
      <c r="WYU6" s="54"/>
      <c r="WYV6" s="54"/>
      <c r="WYW6" s="54"/>
      <c r="WYX6" s="54"/>
      <c r="WYY6" s="54"/>
      <c r="WYZ6" s="54"/>
      <c r="WZA6" s="54"/>
      <c r="WZB6" s="54"/>
      <c r="WZC6" s="54"/>
      <c r="WZD6" s="54"/>
      <c r="WZE6" s="54"/>
      <c r="WZF6" s="54"/>
      <c r="WZG6" s="54"/>
      <c r="WZH6" s="54"/>
      <c r="WZI6" s="54"/>
      <c r="WZJ6" s="54"/>
      <c r="WZK6" s="54"/>
      <c r="WZL6" s="54"/>
      <c r="WZM6" s="54"/>
      <c r="WZN6" s="54"/>
      <c r="WZO6" s="54"/>
      <c r="WZP6" s="54"/>
      <c r="WZQ6" s="54"/>
      <c r="WZR6" s="54"/>
      <c r="WZS6" s="54"/>
      <c r="WZT6" s="54"/>
      <c r="WZU6" s="54"/>
      <c r="WZV6" s="54"/>
      <c r="WZW6" s="54"/>
      <c r="WZX6" s="54"/>
      <c r="WZY6" s="54"/>
      <c r="WZZ6" s="54"/>
      <c r="XAA6" s="54"/>
      <c r="XAB6" s="54"/>
      <c r="XAC6" s="54"/>
      <c r="XAD6" s="54"/>
      <c r="XAE6" s="54"/>
      <c r="XAF6" s="54"/>
      <c r="XAG6" s="54"/>
      <c r="XAH6" s="54"/>
      <c r="XAI6" s="54"/>
      <c r="XAJ6" s="54"/>
      <c r="XAK6" s="54"/>
      <c r="XAL6" s="54"/>
      <c r="XAM6" s="54"/>
      <c r="XAN6" s="54"/>
      <c r="XAO6" s="54"/>
      <c r="XAP6" s="54"/>
      <c r="XAQ6" s="54"/>
      <c r="XAR6" s="54"/>
      <c r="XAS6" s="54"/>
      <c r="XAT6" s="54"/>
      <c r="XAU6" s="54"/>
      <c r="XAV6" s="54"/>
      <c r="XAW6" s="54"/>
      <c r="XAX6" s="54"/>
      <c r="XAY6" s="54"/>
      <c r="XAZ6" s="54"/>
      <c r="XBA6" s="54"/>
      <c r="XBB6" s="54"/>
      <c r="XBC6" s="54"/>
      <c r="XBD6" s="54"/>
      <c r="XBE6" s="54"/>
      <c r="XBF6" s="54"/>
      <c r="XBG6" s="54"/>
      <c r="XBH6" s="54"/>
      <c r="XBI6" s="54"/>
      <c r="XBJ6" s="54"/>
      <c r="XBK6" s="54"/>
      <c r="XBL6" s="54"/>
      <c r="XBM6" s="54"/>
      <c r="XBN6" s="54"/>
      <c r="XBO6" s="54"/>
      <c r="XBP6" s="54"/>
      <c r="XBQ6" s="54"/>
      <c r="XBR6" s="54"/>
      <c r="XBS6" s="54"/>
      <c r="XBT6" s="54"/>
      <c r="XBU6" s="54"/>
      <c r="XBV6" s="54"/>
      <c r="XBW6" s="54"/>
      <c r="XBX6" s="54"/>
      <c r="XBY6" s="54"/>
      <c r="XBZ6" s="54"/>
      <c r="XCA6" s="54"/>
      <c r="XCB6" s="54"/>
      <c r="XCC6" s="54"/>
      <c r="XCD6" s="54"/>
      <c r="XCE6" s="54"/>
      <c r="XCF6" s="54"/>
      <c r="XCG6" s="54"/>
      <c r="XCH6" s="54"/>
      <c r="XCI6" s="54"/>
      <c r="XCJ6" s="54"/>
      <c r="XCK6" s="54"/>
      <c r="XCL6" s="54"/>
      <c r="XCM6" s="54"/>
      <c r="XCN6" s="54"/>
      <c r="XCO6" s="54"/>
      <c r="XCP6" s="54"/>
      <c r="XCQ6" s="54"/>
      <c r="XCR6" s="54"/>
      <c r="XCS6" s="54"/>
      <c r="XCT6" s="54"/>
      <c r="XCU6" s="54"/>
      <c r="XCV6" s="54"/>
      <c r="XCW6" s="54"/>
      <c r="XCX6" s="54"/>
      <c r="XCY6" s="54"/>
      <c r="XCZ6" s="54"/>
      <c r="XDA6" s="54"/>
      <c r="XDB6" s="54"/>
      <c r="XDC6" s="54"/>
      <c r="XDD6" s="54"/>
      <c r="XDE6" s="54"/>
      <c r="XDF6" s="54"/>
      <c r="XDG6" s="54"/>
      <c r="XDH6" s="54"/>
      <c r="XDI6" s="54"/>
      <c r="XDJ6" s="54"/>
      <c r="XDK6" s="54"/>
      <c r="XDL6" s="54"/>
      <c r="XDM6" s="54"/>
      <c r="XDN6" s="54"/>
      <c r="XDO6" s="54"/>
      <c r="XDP6" s="54"/>
      <c r="XDQ6" s="54"/>
      <c r="XDR6" s="54"/>
      <c r="XDS6" s="54"/>
      <c r="XDT6" s="54"/>
      <c r="XDU6" s="54"/>
      <c r="XDV6" s="54"/>
      <c r="XDW6" s="54"/>
      <c r="XDX6" s="54"/>
      <c r="XDY6" s="54"/>
      <c r="XDZ6" s="54"/>
      <c r="XEA6" s="54"/>
      <c r="XEB6" s="54"/>
      <c r="XEC6" s="54"/>
      <c r="XED6" s="54"/>
      <c r="XEE6" s="54"/>
      <c r="XEF6" s="54"/>
      <c r="XEG6" s="54"/>
      <c r="XEH6" s="54"/>
      <c r="XEI6" s="54"/>
      <c r="XEJ6" s="54"/>
      <c r="XEK6" s="54"/>
      <c r="XEL6" s="54"/>
      <c r="XEM6" s="54"/>
      <c r="XEN6" s="54"/>
      <c r="XEO6" s="54"/>
      <c r="XEP6" s="54"/>
      <c r="XEQ6" s="54"/>
      <c r="XER6" s="54"/>
      <c r="XES6" s="54"/>
      <c r="XET6" s="54"/>
      <c r="XEU6" s="54"/>
      <c r="XEV6" s="54"/>
      <c r="XEW6" s="54"/>
      <c r="XEX6" s="54"/>
      <c r="XEY6" s="54"/>
      <c r="XEZ6" s="54"/>
      <c r="XFA6" s="54"/>
      <c r="XFB6" s="54"/>
      <c r="XFC6" s="54"/>
    </row>
    <row r="7" s="46" customFormat="1" ht="23" customHeight="1" spans="1:16383">
      <c r="A7" s="57" t="s">
        <v>822</v>
      </c>
      <c r="B7" s="58"/>
      <c r="C7" s="58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  <c r="XDS7" s="54"/>
      <c r="XDT7" s="54"/>
      <c r="XDU7" s="54"/>
      <c r="XDV7" s="54"/>
      <c r="XDW7" s="54"/>
      <c r="XDX7" s="54"/>
      <c r="XDY7" s="54"/>
      <c r="XDZ7" s="54"/>
      <c r="XEA7" s="54"/>
      <c r="XEB7" s="54"/>
      <c r="XEC7" s="54"/>
      <c r="XED7" s="54"/>
      <c r="XEE7" s="54"/>
      <c r="XEF7" s="54"/>
      <c r="XEG7" s="54"/>
      <c r="XEH7" s="54"/>
      <c r="XEI7" s="54"/>
      <c r="XEJ7" s="54"/>
      <c r="XEK7" s="54"/>
      <c r="XEL7" s="54"/>
      <c r="XEM7" s="54"/>
      <c r="XEN7" s="54"/>
      <c r="XEO7" s="54"/>
      <c r="XEP7" s="54"/>
      <c r="XEQ7" s="54"/>
      <c r="XER7" s="54"/>
      <c r="XES7" s="54"/>
      <c r="XET7" s="54"/>
      <c r="XEU7" s="54"/>
      <c r="XEV7" s="54"/>
      <c r="XEW7" s="54"/>
      <c r="XEX7" s="54"/>
      <c r="XEY7" s="54"/>
      <c r="XEZ7" s="54"/>
      <c r="XFA7" s="54"/>
      <c r="XFB7" s="54"/>
      <c r="XFC7" s="54"/>
    </row>
    <row r="8" s="46" customFormat="1" ht="23" customHeight="1" spans="1:16383">
      <c r="A8" s="57" t="s">
        <v>823</v>
      </c>
      <c r="B8" s="58"/>
      <c r="C8" s="58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4"/>
      <c r="RT8" s="54"/>
      <c r="RU8" s="54"/>
      <c r="RV8" s="54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4"/>
      <c r="VL8" s="54"/>
      <c r="VM8" s="54"/>
      <c r="VN8" s="54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4"/>
      <c r="WB8" s="54"/>
      <c r="WC8" s="54"/>
      <c r="WD8" s="54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4"/>
      <c r="WR8" s="54"/>
      <c r="WS8" s="54"/>
      <c r="WT8" s="54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4"/>
      <c r="XH8" s="54"/>
      <c r="XI8" s="54"/>
      <c r="XJ8" s="54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4"/>
      <c r="XX8" s="54"/>
      <c r="XY8" s="54"/>
      <c r="XZ8" s="54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4"/>
      <c r="YN8" s="54"/>
      <c r="YO8" s="54"/>
      <c r="YP8" s="54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4"/>
      <c r="ZD8" s="54"/>
      <c r="ZE8" s="54"/>
      <c r="ZF8" s="54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4"/>
      <c r="ZT8" s="54"/>
      <c r="ZU8" s="54"/>
      <c r="ZV8" s="54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4"/>
      <c r="AAJ8" s="54"/>
      <c r="AAK8" s="54"/>
      <c r="AAL8" s="54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4"/>
      <c r="AAZ8" s="54"/>
      <c r="ABA8" s="54"/>
      <c r="ABB8" s="54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4"/>
      <c r="ABP8" s="54"/>
      <c r="ABQ8" s="54"/>
      <c r="ABR8" s="54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4"/>
      <c r="ACF8" s="54"/>
      <c r="ACG8" s="54"/>
      <c r="ACH8" s="54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4"/>
      <c r="ACV8" s="54"/>
      <c r="ACW8" s="54"/>
      <c r="ACX8" s="54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4"/>
      <c r="ADL8" s="54"/>
      <c r="ADM8" s="54"/>
      <c r="ADN8" s="54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4"/>
      <c r="AEB8" s="54"/>
      <c r="AEC8" s="54"/>
      <c r="AED8" s="54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4"/>
      <c r="AER8" s="54"/>
      <c r="AES8" s="54"/>
      <c r="AET8" s="54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4"/>
      <c r="AFH8" s="54"/>
      <c r="AFI8" s="54"/>
      <c r="AFJ8" s="54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4"/>
      <c r="AFX8" s="54"/>
      <c r="AFY8" s="54"/>
      <c r="AFZ8" s="54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4"/>
      <c r="AGN8" s="54"/>
      <c r="AGO8" s="54"/>
      <c r="AGP8" s="54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4"/>
      <c r="AHD8" s="54"/>
      <c r="AHE8" s="54"/>
      <c r="AHF8" s="54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4"/>
      <c r="AHT8" s="54"/>
      <c r="AHU8" s="54"/>
      <c r="AHV8" s="54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4"/>
      <c r="AIJ8" s="54"/>
      <c r="AIK8" s="54"/>
      <c r="AIL8" s="54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4"/>
      <c r="AIZ8" s="54"/>
      <c r="AJA8" s="54"/>
      <c r="AJB8" s="54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4"/>
      <c r="AJP8" s="54"/>
      <c r="AJQ8" s="54"/>
      <c r="AJR8" s="54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4"/>
      <c r="AKF8" s="54"/>
      <c r="AKG8" s="54"/>
      <c r="AKH8" s="54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4"/>
      <c r="AKV8" s="54"/>
      <c r="AKW8" s="54"/>
      <c r="AKX8" s="54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4"/>
      <c r="ALL8" s="54"/>
      <c r="ALM8" s="54"/>
      <c r="ALN8" s="54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4"/>
      <c r="AMB8" s="54"/>
      <c r="AMC8" s="54"/>
      <c r="AMD8" s="54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4"/>
      <c r="AMR8" s="54"/>
      <c r="AMS8" s="54"/>
      <c r="AMT8" s="54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4"/>
      <c r="ANH8" s="54"/>
      <c r="ANI8" s="54"/>
      <c r="ANJ8" s="54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4"/>
      <c r="ANX8" s="54"/>
      <c r="ANY8" s="54"/>
      <c r="ANZ8" s="54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4"/>
      <c r="AON8" s="54"/>
      <c r="AOO8" s="54"/>
      <c r="AOP8" s="54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4"/>
      <c r="APD8" s="54"/>
      <c r="APE8" s="54"/>
      <c r="APF8" s="54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4"/>
      <c r="APT8" s="54"/>
      <c r="APU8" s="54"/>
      <c r="APV8" s="54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4"/>
      <c r="AQJ8" s="54"/>
      <c r="AQK8" s="54"/>
      <c r="AQL8" s="54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4"/>
      <c r="AQZ8" s="54"/>
      <c r="ARA8" s="54"/>
      <c r="ARB8" s="54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4"/>
      <c r="ARP8" s="54"/>
      <c r="ARQ8" s="54"/>
      <c r="ARR8" s="54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4"/>
      <c r="ASF8" s="54"/>
      <c r="ASG8" s="54"/>
      <c r="ASH8" s="54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4"/>
      <c r="ASV8" s="54"/>
      <c r="ASW8" s="54"/>
      <c r="ASX8" s="54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4"/>
      <c r="ATL8" s="54"/>
      <c r="ATM8" s="54"/>
      <c r="ATN8" s="54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4"/>
      <c r="AUB8" s="54"/>
      <c r="AUC8" s="54"/>
      <c r="AUD8" s="54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4"/>
      <c r="AUR8" s="54"/>
      <c r="AUS8" s="54"/>
      <c r="AUT8" s="54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4"/>
      <c r="AVH8" s="54"/>
      <c r="AVI8" s="54"/>
      <c r="AVJ8" s="54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4"/>
      <c r="AVX8" s="54"/>
      <c r="AVY8" s="54"/>
      <c r="AVZ8" s="54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4"/>
      <c r="AWN8" s="54"/>
      <c r="AWO8" s="54"/>
      <c r="AWP8" s="54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4"/>
      <c r="AXD8" s="54"/>
      <c r="AXE8" s="54"/>
      <c r="AXF8" s="54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4"/>
      <c r="AXT8" s="54"/>
      <c r="AXU8" s="54"/>
      <c r="AXV8" s="54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4"/>
      <c r="AYJ8" s="54"/>
      <c r="AYK8" s="54"/>
      <c r="AYL8" s="54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4"/>
      <c r="AYZ8" s="54"/>
      <c r="AZA8" s="54"/>
      <c r="AZB8" s="54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4"/>
      <c r="AZP8" s="54"/>
      <c r="AZQ8" s="54"/>
      <c r="AZR8" s="54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4"/>
      <c r="BAF8" s="54"/>
      <c r="BAG8" s="54"/>
      <c r="BAH8" s="54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4"/>
      <c r="BAV8" s="54"/>
      <c r="BAW8" s="54"/>
      <c r="BAX8" s="54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4"/>
      <c r="BBL8" s="54"/>
      <c r="BBM8" s="54"/>
      <c r="BBN8" s="54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4"/>
      <c r="BCB8" s="54"/>
      <c r="BCC8" s="54"/>
      <c r="BCD8" s="54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4"/>
      <c r="BCR8" s="54"/>
      <c r="BCS8" s="54"/>
      <c r="BCT8" s="54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4"/>
      <c r="BDH8" s="54"/>
      <c r="BDI8" s="54"/>
      <c r="BDJ8" s="54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4"/>
      <c r="BDX8" s="54"/>
      <c r="BDY8" s="54"/>
      <c r="BDZ8" s="54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4"/>
      <c r="BEN8" s="54"/>
      <c r="BEO8" s="54"/>
      <c r="BEP8" s="54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4"/>
      <c r="BFD8" s="54"/>
      <c r="BFE8" s="54"/>
      <c r="BFF8" s="54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4"/>
      <c r="BFT8" s="54"/>
      <c r="BFU8" s="54"/>
      <c r="BFV8" s="54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4"/>
      <c r="BGJ8" s="54"/>
      <c r="BGK8" s="54"/>
      <c r="BGL8" s="54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4"/>
      <c r="BGZ8" s="54"/>
      <c r="BHA8" s="54"/>
      <c r="BHB8" s="54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4"/>
      <c r="BHP8" s="54"/>
      <c r="BHQ8" s="54"/>
      <c r="BHR8" s="54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4"/>
      <c r="BIF8" s="54"/>
      <c r="BIG8" s="54"/>
      <c r="BIH8" s="54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4"/>
      <c r="BIV8" s="54"/>
      <c r="BIW8" s="54"/>
      <c r="BIX8" s="54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4"/>
      <c r="BJL8" s="54"/>
      <c r="BJM8" s="54"/>
      <c r="BJN8" s="54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4"/>
      <c r="BKB8" s="54"/>
      <c r="BKC8" s="54"/>
      <c r="BKD8" s="54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4"/>
      <c r="BKR8" s="54"/>
      <c r="BKS8" s="54"/>
      <c r="BKT8" s="54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4"/>
      <c r="BLH8" s="54"/>
      <c r="BLI8" s="54"/>
      <c r="BLJ8" s="54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4"/>
      <c r="BLX8" s="54"/>
      <c r="BLY8" s="54"/>
      <c r="BLZ8" s="54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4"/>
      <c r="BMN8" s="54"/>
      <c r="BMO8" s="54"/>
      <c r="BMP8" s="54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4"/>
      <c r="BND8" s="54"/>
      <c r="BNE8" s="54"/>
      <c r="BNF8" s="54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4"/>
      <c r="BNT8" s="54"/>
      <c r="BNU8" s="54"/>
      <c r="BNV8" s="54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4"/>
      <c r="BOJ8" s="54"/>
      <c r="BOK8" s="54"/>
      <c r="BOL8" s="54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4"/>
      <c r="BOZ8" s="54"/>
      <c r="BPA8" s="54"/>
      <c r="BPB8" s="54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4"/>
      <c r="BPP8" s="54"/>
      <c r="BPQ8" s="54"/>
      <c r="BPR8" s="54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4"/>
      <c r="BQF8" s="54"/>
      <c r="BQG8" s="54"/>
      <c r="BQH8" s="54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4"/>
      <c r="BQV8" s="54"/>
      <c r="BQW8" s="54"/>
      <c r="BQX8" s="54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4"/>
      <c r="BRL8" s="54"/>
      <c r="BRM8" s="54"/>
      <c r="BRN8" s="54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4"/>
      <c r="BSB8" s="54"/>
      <c r="BSC8" s="54"/>
      <c r="BSD8" s="54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4"/>
      <c r="BSR8" s="54"/>
      <c r="BSS8" s="54"/>
      <c r="BST8" s="54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4"/>
      <c r="BTH8" s="54"/>
      <c r="BTI8" s="54"/>
      <c r="BTJ8" s="54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4"/>
      <c r="BTX8" s="54"/>
      <c r="BTY8" s="54"/>
      <c r="BTZ8" s="54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4"/>
      <c r="BUN8" s="54"/>
      <c r="BUO8" s="54"/>
      <c r="BUP8" s="54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4"/>
      <c r="BVD8" s="54"/>
      <c r="BVE8" s="54"/>
      <c r="BVF8" s="54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4"/>
      <c r="BVT8" s="54"/>
      <c r="BVU8" s="54"/>
      <c r="BVV8" s="54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4"/>
      <c r="BWJ8" s="54"/>
      <c r="BWK8" s="54"/>
      <c r="BWL8" s="54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4"/>
      <c r="BWZ8" s="54"/>
      <c r="BXA8" s="54"/>
      <c r="BXB8" s="54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4"/>
      <c r="BXP8" s="54"/>
      <c r="BXQ8" s="54"/>
      <c r="BXR8" s="54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4"/>
      <c r="BYF8" s="54"/>
      <c r="BYG8" s="54"/>
      <c r="BYH8" s="54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4"/>
      <c r="BYV8" s="54"/>
      <c r="BYW8" s="54"/>
      <c r="BYX8" s="54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4"/>
      <c r="BZL8" s="54"/>
      <c r="BZM8" s="54"/>
      <c r="BZN8" s="54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4"/>
      <c r="CAB8" s="54"/>
      <c r="CAC8" s="54"/>
      <c r="CAD8" s="54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4"/>
      <c r="CAR8" s="54"/>
      <c r="CAS8" s="54"/>
      <c r="CAT8" s="54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4"/>
      <c r="CBH8" s="54"/>
      <c r="CBI8" s="54"/>
      <c r="CBJ8" s="54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4"/>
      <c r="CBX8" s="54"/>
      <c r="CBY8" s="54"/>
      <c r="CBZ8" s="54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4"/>
      <c r="CCN8" s="54"/>
      <c r="CCO8" s="54"/>
      <c r="CCP8" s="54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4"/>
      <c r="CDD8" s="54"/>
      <c r="CDE8" s="54"/>
      <c r="CDF8" s="54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4"/>
      <c r="CDT8" s="54"/>
      <c r="CDU8" s="54"/>
      <c r="CDV8" s="54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4"/>
      <c r="CEJ8" s="54"/>
      <c r="CEK8" s="54"/>
      <c r="CEL8" s="54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4"/>
      <c r="CEZ8" s="54"/>
      <c r="CFA8" s="54"/>
      <c r="CFB8" s="54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4"/>
      <c r="CFP8" s="54"/>
      <c r="CFQ8" s="54"/>
      <c r="CFR8" s="54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4"/>
      <c r="CGF8" s="54"/>
      <c r="CGG8" s="54"/>
      <c r="CGH8" s="54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4"/>
      <c r="CGV8" s="54"/>
      <c r="CGW8" s="54"/>
      <c r="CGX8" s="54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4"/>
      <c r="CHL8" s="54"/>
      <c r="CHM8" s="54"/>
      <c r="CHN8" s="54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4"/>
      <c r="CIB8" s="54"/>
      <c r="CIC8" s="54"/>
      <c r="CID8" s="54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4"/>
      <c r="CIR8" s="54"/>
      <c r="CIS8" s="54"/>
      <c r="CIT8" s="54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4"/>
      <c r="CJH8" s="54"/>
      <c r="CJI8" s="54"/>
      <c r="CJJ8" s="54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4"/>
      <c r="CJX8" s="54"/>
      <c r="CJY8" s="54"/>
      <c r="CJZ8" s="54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4"/>
      <c r="CKN8" s="54"/>
      <c r="CKO8" s="54"/>
      <c r="CKP8" s="54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4"/>
      <c r="CLD8" s="54"/>
      <c r="CLE8" s="54"/>
      <c r="CLF8" s="54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4"/>
      <c r="CLT8" s="54"/>
      <c r="CLU8" s="54"/>
      <c r="CLV8" s="54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4"/>
      <c r="CMJ8" s="54"/>
      <c r="CMK8" s="54"/>
      <c r="CML8" s="54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4"/>
      <c r="CMZ8" s="54"/>
      <c r="CNA8" s="54"/>
      <c r="CNB8" s="54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4"/>
      <c r="CNP8" s="54"/>
      <c r="CNQ8" s="54"/>
      <c r="CNR8" s="54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4"/>
      <c r="COF8" s="54"/>
      <c r="COG8" s="54"/>
      <c r="COH8" s="54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4"/>
      <c r="COV8" s="54"/>
      <c r="COW8" s="54"/>
      <c r="COX8" s="54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4"/>
      <c r="CPL8" s="54"/>
      <c r="CPM8" s="54"/>
      <c r="CPN8" s="54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4"/>
      <c r="CQB8" s="54"/>
      <c r="CQC8" s="54"/>
      <c r="CQD8" s="54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4"/>
      <c r="CQR8" s="54"/>
      <c r="CQS8" s="54"/>
      <c r="CQT8" s="54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4"/>
      <c r="CRH8" s="54"/>
      <c r="CRI8" s="54"/>
      <c r="CRJ8" s="54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4"/>
      <c r="CRX8" s="54"/>
      <c r="CRY8" s="54"/>
      <c r="CRZ8" s="54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4"/>
      <c r="CSN8" s="54"/>
      <c r="CSO8" s="54"/>
      <c r="CSP8" s="54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4"/>
      <c r="CTD8" s="54"/>
      <c r="CTE8" s="54"/>
      <c r="CTF8" s="54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4"/>
      <c r="CTT8" s="54"/>
      <c r="CTU8" s="54"/>
      <c r="CTV8" s="54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4"/>
      <c r="CUJ8" s="54"/>
      <c r="CUK8" s="54"/>
      <c r="CUL8" s="54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4"/>
      <c r="CUZ8" s="54"/>
      <c r="CVA8" s="54"/>
      <c r="CVB8" s="54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4"/>
      <c r="CVP8" s="54"/>
      <c r="CVQ8" s="54"/>
      <c r="CVR8" s="54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4"/>
      <c r="CWF8" s="54"/>
      <c r="CWG8" s="54"/>
      <c r="CWH8" s="54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4"/>
      <c r="CWV8" s="54"/>
      <c r="CWW8" s="54"/>
      <c r="CWX8" s="54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4"/>
      <c r="CXL8" s="54"/>
      <c r="CXM8" s="54"/>
      <c r="CXN8" s="54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4"/>
      <c r="CYB8" s="54"/>
      <c r="CYC8" s="54"/>
      <c r="CYD8" s="54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4"/>
      <c r="CYR8" s="54"/>
      <c r="CYS8" s="54"/>
      <c r="CYT8" s="54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4"/>
      <c r="CZH8" s="54"/>
      <c r="CZI8" s="54"/>
      <c r="CZJ8" s="54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4"/>
      <c r="CZX8" s="54"/>
      <c r="CZY8" s="54"/>
      <c r="CZZ8" s="54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4"/>
      <c r="DAN8" s="54"/>
      <c r="DAO8" s="54"/>
      <c r="DAP8" s="54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4"/>
      <c r="DBD8" s="54"/>
      <c r="DBE8" s="54"/>
      <c r="DBF8" s="54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4"/>
      <c r="DBT8" s="54"/>
      <c r="DBU8" s="54"/>
      <c r="DBV8" s="54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4"/>
      <c r="DCJ8" s="54"/>
      <c r="DCK8" s="54"/>
      <c r="DCL8" s="54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4"/>
      <c r="DCZ8" s="54"/>
      <c r="DDA8" s="54"/>
      <c r="DDB8" s="54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4"/>
      <c r="DDP8" s="54"/>
      <c r="DDQ8" s="54"/>
      <c r="DDR8" s="54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4"/>
      <c r="DEF8" s="54"/>
      <c r="DEG8" s="54"/>
      <c r="DEH8" s="54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4"/>
      <c r="DEV8" s="54"/>
      <c r="DEW8" s="54"/>
      <c r="DEX8" s="54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4"/>
      <c r="DFL8" s="54"/>
      <c r="DFM8" s="54"/>
      <c r="DFN8" s="54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4"/>
      <c r="DGB8" s="54"/>
      <c r="DGC8" s="54"/>
      <c r="DGD8" s="54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4"/>
      <c r="DGR8" s="54"/>
      <c r="DGS8" s="54"/>
      <c r="DGT8" s="54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4"/>
      <c r="DHH8" s="54"/>
      <c r="DHI8" s="54"/>
      <c r="DHJ8" s="54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4"/>
      <c r="DHX8" s="54"/>
      <c r="DHY8" s="54"/>
      <c r="DHZ8" s="54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4"/>
      <c r="DIN8" s="54"/>
      <c r="DIO8" s="54"/>
      <c r="DIP8" s="54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4"/>
      <c r="DJD8" s="54"/>
      <c r="DJE8" s="54"/>
      <c r="DJF8" s="54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4"/>
      <c r="DJT8" s="54"/>
      <c r="DJU8" s="54"/>
      <c r="DJV8" s="54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4"/>
      <c r="DKJ8" s="54"/>
      <c r="DKK8" s="54"/>
      <c r="DKL8" s="54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4"/>
      <c r="DKZ8" s="54"/>
      <c r="DLA8" s="54"/>
      <c r="DLB8" s="54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4"/>
      <c r="DLP8" s="54"/>
      <c r="DLQ8" s="54"/>
      <c r="DLR8" s="54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4"/>
      <c r="DMF8" s="54"/>
      <c r="DMG8" s="54"/>
      <c r="DMH8" s="54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4"/>
      <c r="DMV8" s="54"/>
      <c r="DMW8" s="54"/>
      <c r="DMX8" s="54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4"/>
      <c r="DNL8" s="54"/>
      <c r="DNM8" s="54"/>
      <c r="DNN8" s="54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4"/>
      <c r="DOB8" s="54"/>
      <c r="DOC8" s="54"/>
      <c r="DOD8" s="54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4"/>
      <c r="DOR8" s="54"/>
      <c r="DOS8" s="54"/>
      <c r="DOT8" s="54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4"/>
      <c r="DPH8" s="54"/>
      <c r="DPI8" s="54"/>
      <c r="DPJ8" s="54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4"/>
      <c r="DPX8" s="54"/>
      <c r="DPY8" s="54"/>
      <c r="DPZ8" s="54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4"/>
      <c r="DQN8" s="54"/>
      <c r="DQO8" s="54"/>
      <c r="DQP8" s="54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4"/>
      <c r="DRD8" s="54"/>
      <c r="DRE8" s="54"/>
      <c r="DRF8" s="54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4"/>
      <c r="DRT8" s="54"/>
      <c r="DRU8" s="54"/>
      <c r="DRV8" s="54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4"/>
      <c r="DSJ8" s="54"/>
      <c r="DSK8" s="54"/>
      <c r="DSL8" s="54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4"/>
      <c r="DSZ8" s="54"/>
      <c r="DTA8" s="54"/>
      <c r="DTB8" s="54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4"/>
      <c r="DTP8" s="54"/>
      <c r="DTQ8" s="54"/>
      <c r="DTR8" s="54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4"/>
      <c r="DUF8" s="54"/>
      <c r="DUG8" s="54"/>
      <c r="DUH8" s="54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4"/>
      <c r="DUV8" s="54"/>
      <c r="DUW8" s="54"/>
      <c r="DUX8" s="54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4"/>
      <c r="DVL8" s="54"/>
      <c r="DVM8" s="54"/>
      <c r="DVN8" s="54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4"/>
      <c r="DWB8" s="54"/>
      <c r="DWC8" s="54"/>
      <c r="DWD8" s="54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4"/>
      <c r="DWR8" s="54"/>
      <c r="DWS8" s="54"/>
      <c r="DWT8" s="54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4"/>
      <c r="DXH8" s="54"/>
      <c r="DXI8" s="54"/>
      <c r="DXJ8" s="54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4"/>
      <c r="DXX8" s="54"/>
      <c r="DXY8" s="54"/>
      <c r="DXZ8" s="54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4"/>
      <c r="DYN8" s="54"/>
      <c r="DYO8" s="54"/>
      <c r="DYP8" s="54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4"/>
      <c r="DZD8" s="54"/>
      <c r="DZE8" s="54"/>
      <c r="DZF8" s="54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4"/>
      <c r="DZT8" s="54"/>
      <c r="DZU8" s="54"/>
      <c r="DZV8" s="54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4"/>
      <c r="EAJ8" s="54"/>
      <c r="EAK8" s="54"/>
      <c r="EAL8" s="54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4"/>
      <c r="EAZ8" s="54"/>
      <c r="EBA8" s="54"/>
      <c r="EBB8" s="54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4"/>
      <c r="EBP8" s="54"/>
      <c r="EBQ8" s="54"/>
      <c r="EBR8" s="54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4"/>
      <c r="ECF8" s="54"/>
      <c r="ECG8" s="54"/>
      <c r="ECH8" s="54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4"/>
      <c r="ECV8" s="54"/>
      <c r="ECW8" s="54"/>
      <c r="ECX8" s="54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4"/>
      <c r="EDL8" s="54"/>
      <c r="EDM8" s="54"/>
      <c r="EDN8" s="54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4"/>
      <c r="EEB8" s="54"/>
      <c r="EEC8" s="54"/>
      <c r="EED8" s="54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4"/>
      <c r="EER8" s="54"/>
      <c r="EES8" s="54"/>
      <c r="EET8" s="54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4"/>
      <c r="EFH8" s="54"/>
      <c r="EFI8" s="54"/>
      <c r="EFJ8" s="54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4"/>
      <c r="EFX8" s="54"/>
      <c r="EFY8" s="54"/>
      <c r="EFZ8" s="54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4"/>
      <c r="EGN8" s="54"/>
      <c r="EGO8" s="54"/>
      <c r="EGP8" s="54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4"/>
      <c r="EHD8" s="54"/>
      <c r="EHE8" s="54"/>
      <c r="EHF8" s="54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4"/>
      <c r="EHT8" s="54"/>
      <c r="EHU8" s="54"/>
      <c r="EHV8" s="54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4"/>
      <c r="EIJ8" s="54"/>
      <c r="EIK8" s="54"/>
      <c r="EIL8" s="54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4"/>
      <c r="EIZ8" s="54"/>
      <c r="EJA8" s="54"/>
      <c r="EJB8" s="54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4"/>
      <c r="EJP8" s="54"/>
      <c r="EJQ8" s="54"/>
      <c r="EJR8" s="54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4"/>
      <c r="EKF8" s="54"/>
      <c r="EKG8" s="54"/>
      <c r="EKH8" s="54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4"/>
      <c r="EKV8" s="54"/>
      <c r="EKW8" s="54"/>
      <c r="EKX8" s="54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4"/>
      <c r="ELL8" s="54"/>
      <c r="ELM8" s="54"/>
      <c r="ELN8" s="54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4"/>
      <c r="EMB8" s="54"/>
      <c r="EMC8" s="54"/>
      <c r="EMD8" s="54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4"/>
      <c r="EMR8" s="54"/>
      <c r="EMS8" s="54"/>
      <c r="EMT8" s="54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4"/>
      <c r="ENH8" s="54"/>
      <c r="ENI8" s="54"/>
      <c r="ENJ8" s="54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4"/>
      <c r="ENX8" s="54"/>
      <c r="ENY8" s="54"/>
      <c r="ENZ8" s="54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4"/>
      <c r="EON8" s="54"/>
      <c r="EOO8" s="54"/>
      <c r="EOP8" s="54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4"/>
      <c r="EPD8" s="54"/>
      <c r="EPE8" s="54"/>
      <c r="EPF8" s="54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4"/>
      <c r="EPT8" s="54"/>
      <c r="EPU8" s="54"/>
      <c r="EPV8" s="54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4"/>
      <c r="EQJ8" s="54"/>
      <c r="EQK8" s="54"/>
      <c r="EQL8" s="54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4"/>
      <c r="EQZ8" s="54"/>
      <c r="ERA8" s="54"/>
      <c r="ERB8" s="54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4"/>
      <c r="ERP8" s="54"/>
      <c r="ERQ8" s="54"/>
      <c r="ERR8" s="54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4"/>
      <c r="ESF8" s="54"/>
      <c r="ESG8" s="54"/>
      <c r="ESH8" s="54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4"/>
      <c r="ESV8" s="54"/>
      <c r="ESW8" s="54"/>
      <c r="ESX8" s="54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4"/>
      <c r="ETL8" s="54"/>
      <c r="ETM8" s="54"/>
      <c r="ETN8" s="54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4"/>
      <c r="EUB8" s="54"/>
      <c r="EUC8" s="54"/>
      <c r="EUD8" s="54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4"/>
      <c r="EUR8" s="54"/>
      <c r="EUS8" s="54"/>
      <c r="EUT8" s="54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4"/>
      <c r="EVH8" s="54"/>
      <c r="EVI8" s="54"/>
      <c r="EVJ8" s="54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4"/>
      <c r="EVX8" s="54"/>
      <c r="EVY8" s="54"/>
      <c r="EVZ8" s="54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4"/>
      <c r="EWN8" s="54"/>
      <c r="EWO8" s="54"/>
      <c r="EWP8" s="54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4"/>
      <c r="EXD8" s="54"/>
      <c r="EXE8" s="54"/>
      <c r="EXF8" s="54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4"/>
      <c r="EXT8" s="54"/>
      <c r="EXU8" s="54"/>
      <c r="EXV8" s="54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4"/>
      <c r="EYJ8" s="54"/>
      <c r="EYK8" s="54"/>
      <c r="EYL8" s="54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4"/>
      <c r="EYZ8" s="54"/>
      <c r="EZA8" s="54"/>
      <c r="EZB8" s="54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4"/>
      <c r="EZP8" s="54"/>
      <c r="EZQ8" s="54"/>
      <c r="EZR8" s="54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4"/>
      <c r="FAF8" s="54"/>
      <c r="FAG8" s="54"/>
      <c r="FAH8" s="54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4"/>
      <c r="FAV8" s="54"/>
      <c r="FAW8" s="54"/>
      <c r="FAX8" s="54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4"/>
      <c r="FBL8" s="54"/>
      <c r="FBM8" s="54"/>
      <c r="FBN8" s="54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4"/>
      <c r="FCB8" s="54"/>
      <c r="FCC8" s="54"/>
      <c r="FCD8" s="54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4"/>
      <c r="FCR8" s="54"/>
      <c r="FCS8" s="54"/>
      <c r="FCT8" s="54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4"/>
      <c r="FDH8" s="54"/>
      <c r="FDI8" s="54"/>
      <c r="FDJ8" s="54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4"/>
      <c r="FDX8" s="54"/>
      <c r="FDY8" s="54"/>
      <c r="FDZ8" s="54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4"/>
      <c r="FEN8" s="54"/>
      <c r="FEO8" s="54"/>
      <c r="FEP8" s="54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4"/>
      <c r="FFD8" s="54"/>
      <c r="FFE8" s="54"/>
      <c r="FFF8" s="54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4"/>
      <c r="FFT8" s="54"/>
      <c r="FFU8" s="54"/>
      <c r="FFV8" s="54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4"/>
      <c r="FGJ8" s="54"/>
      <c r="FGK8" s="54"/>
      <c r="FGL8" s="54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4"/>
      <c r="FGZ8" s="54"/>
      <c r="FHA8" s="54"/>
      <c r="FHB8" s="54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4"/>
      <c r="FHP8" s="54"/>
      <c r="FHQ8" s="54"/>
      <c r="FHR8" s="54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4"/>
      <c r="FIF8" s="54"/>
      <c r="FIG8" s="54"/>
      <c r="FIH8" s="54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4"/>
      <c r="FIV8" s="54"/>
      <c r="FIW8" s="54"/>
      <c r="FIX8" s="54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4"/>
      <c r="FJL8" s="54"/>
      <c r="FJM8" s="54"/>
      <c r="FJN8" s="54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4"/>
      <c r="FKB8" s="54"/>
      <c r="FKC8" s="54"/>
      <c r="FKD8" s="54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4"/>
      <c r="FKR8" s="54"/>
      <c r="FKS8" s="54"/>
      <c r="FKT8" s="54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4"/>
      <c r="FLH8" s="54"/>
      <c r="FLI8" s="54"/>
      <c r="FLJ8" s="54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4"/>
      <c r="FLX8" s="54"/>
      <c r="FLY8" s="54"/>
      <c r="FLZ8" s="54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4"/>
      <c r="FMN8" s="54"/>
      <c r="FMO8" s="54"/>
      <c r="FMP8" s="54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4"/>
      <c r="FND8" s="54"/>
      <c r="FNE8" s="54"/>
      <c r="FNF8" s="54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4"/>
      <c r="FNT8" s="54"/>
      <c r="FNU8" s="54"/>
      <c r="FNV8" s="54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4"/>
      <c r="FOJ8" s="54"/>
      <c r="FOK8" s="54"/>
      <c r="FOL8" s="54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4"/>
      <c r="FOZ8" s="54"/>
      <c r="FPA8" s="54"/>
      <c r="FPB8" s="54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4"/>
      <c r="FPP8" s="54"/>
      <c r="FPQ8" s="54"/>
      <c r="FPR8" s="54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4"/>
      <c r="FQF8" s="54"/>
      <c r="FQG8" s="54"/>
      <c r="FQH8" s="54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4"/>
      <c r="FQV8" s="54"/>
      <c r="FQW8" s="54"/>
      <c r="FQX8" s="54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4"/>
      <c r="FRL8" s="54"/>
      <c r="FRM8" s="54"/>
      <c r="FRN8" s="54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4"/>
      <c r="FSB8" s="54"/>
      <c r="FSC8" s="54"/>
      <c r="FSD8" s="54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4"/>
      <c r="FSR8" s="54"/>
      <c r="FSS8" s="54"/>
      <c r="FST8" s="54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4"/>
      <c r="FTH8" s="54"/>
      <c r="FTI8" s="54"/>
      <c r="FTJ8" s="54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4"/>
      <c r="FTX8" s="54"/>
      <c r="FTY8" s="54"/>
      <c r="FTZ8" s="54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4"/>
      <c r="FUN8" s="54"/>
      <c r="FUO8" s="54"/>
      <c r="FUP8" s="54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4"/>
      <c r="FVD8" s="54"/>
      <c r="FVE8" s="54"/>
      <c r="FVF8" s="54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4"/>
      <c r="FVT8" s="54"/>
      <c r="FVU8" s="54"/>
      <c r="FVV8" s="54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4"/>
      <c r="FWJ8" s="54"/>
      <c r="FWK8" s="54"/>
      <c r="FWL8" s="54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4"/>
      <c r="FWZ8" s="54"/>
      <c r="FXA8" s="54"/>
      <c r="FXB8" s="54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4"/>
      <c r="FXP8" s="54"/>
      <c r="FXQ8" s="54"/>
      <c r="FXR8" s="54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4"/>
      <c r="FYF8" s="54"/>
      <c r="FYG8" s="54"/>
      <c r="FYH8" s="54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4"/>
      <c r="FYV8" s="54"/>
      <c r="FYW8" s="54"/>
      <c r="FYX8" s="54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4"/>
      <c r="FZL8" s="54"/>
      <c r="FZM8" s="54"/>
      <c r="FZN8" s="54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4"/>
      <c r="GAB8" s="54"/>
      <c r="GAC8" s="54"/>
      <c r="GAD8" s="54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4"/>
      <c r="GAR8" s="54"/>
      <c r="GAS8" s="54"/>
      <c r="GAT8" s="54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4"/>
      <c r="GBH8" s="54"/>
      <c r="GBI8" s="54"/>
      <c r="GBJ8" s="54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4"/>
      <c r="GBX8" s="54"/>
      <c r="GBY8" s="54"/>
      <c r="GBZ8" s="54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4"/>
      <c r="GCN8" s="54"/>
      <c r="GCO8" s="54"/>
      <c r="GCP8" s="54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4"/>
      <c r="GDD8" s="54"/>
      <c r="GDE8" s="54"/>
      <c r="GDF8" s="54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4"/>
      <c r="GDT8" s="54"/>
      <c r="GDU8" s="54"/>
      <c r="GDV8" s="54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4"/>
      <c r="GEJ8" s="54"/>
      <c r="GEK8" s="54"/>
      <c r="GEL8" s="54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4"/>
      <c r="GEZ8" s="54"/>
      <c r="GFA8" s="54"/>
      <c r="GFB8" s="54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4"/>
      <c r="GFP8" s="54"/>
      <c r="GFQ8" s="54"/>
      <c r="GFR8" s="54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4"/>
      <c r="GGF8" s="54"/>
      <c r="GGG8" s="54"/>
      <c r="GGH8" s="54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4"/>
      <c r="GGV8" s="54"/>
      <c r="GGW8" s="54"/>
      <c r="GGX8" s="54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4"/>
      <c r="GHL8" s="54"/>
      <c r="GHM8" s="54"/>
      <c r="GHN8" s="54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4"/>
      <c r="GIB8" s="54"/>
      <c r="GIC8" s="54"/>
      <c r="GID8" s="54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4"/>
      <c r="GIR8" s="54"/>
      <c r="GIS8" s="54"/>
      <c r="GIT8" s="54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4"/>
      <c r="GJH8" s="54"/>
      <c r="GJI8" s="54"/>
      <c r="GJJ8" s="54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4"/>
      <c r="GJX8" s="54"/>
      <c r="GJY8" s="54"/>
      <c r="GJZ8" s="54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4"/>
      <c r="GKN8" s="54"/>
      <c r="GKO8" s="54"/>
      <c r="GKP8" s="54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4"/>
      <c r="GLD8" s="54"/>
      <c r="GLE8" s="54"/>
      <c r="GLF8" s="54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4"/>
      <c r="GLT8" s="54"/>
      <c r="GLU8" s="54"/>
      <c r="GLV8" s="54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4"/>
      <c r="GMJ8" s="54"/>
      <c r="GMK8" s="54"/>
      <c r="GML8" s="54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4"/>
      <c r="GMZ8" s="54"/>
      <c r="GNA8" s="54"/>
      <c r="GNB8" s="54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4"/>
      <c r="GNP8" s="54"/>
      <c r="GNQ8" s="54"/>
      <c r="GNR8" s="54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4"/>
      <c r="GOF8" s="54"/>
      <c r="GOG8" s="54"/>
      <c r="GOH8" s="54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4"/>
      <c r="GOV8" s="54"/>
      <c r="GOW8" s="54"/>
      <c r="GOX8" s="54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4"/>
      <c r="GPL8" s="54"/>
      <c r="GPM8" s="54"/>
      <c r="GPN8" s="54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4"/>
      <c r="GQB8" s="54"/>
      <c r="GQC8" s="54"/>
      <c r="GQD8" s="54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4"/>
      <c r="GQR8" s="54"/>
      <c r="GQS8" s="54"/>
      <c r="GQT8" s="54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4"/>
      <c r="GRH8" s="54"/>
      <c r="GRI8" s="54"/>
      <c r="GRJ8" s="54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4"/>
      <c r="GRX8" s="54"/>
      <c r="GRY8" s="54"/>
      <c r="GRZ8" s="54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4"/>
      <c r="GSN8" s="54"/>
      <c r="GSO8" s="54"/>
      <c r="GSP8" s="54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4"/>
      <c r="GTD8" s="54"/>
      <c r="GTE8" s="54"/>
      <c r="GTF8" s="54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4"/>
      <c r="GTT8" s="54"/>
      <c r="GTU8" s="54"/>
      <c r="GTV8" s="54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4"/>
      <c r="GUJ8" s="54"/>
      <c r="GUK8" s="54"/>
      <c r="GUL8" s="54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4"/>
      <c r="GUZ8" s="54"/>
      <c r="GVA8" s="54"/>
      <c r="GVB8" s="54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4"/>
      <c r="GVP8" s="54"/>
      <c r="GVQ8" s="54"/>
      <c r="GVR8" s="54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4"/>
      <c r="GWF8" s="54"/>
      <c r="GWG8" s="54"/>
      <c r="GWH8" s="54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4"/>
      <c r="GWV8" s="54"/>
      <c r="GWW8" s="54"/>
      <c r="GWX8" s="54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4"/>
      <c r="GXL8" s="54"/>
      <c r="GXM8" s="54"/>
      <c r="GXN8" s="54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4"/>
      <c r="GYB8" s="54"/>
      <c r="GYC8" s="54"/>
      <c r="GYD8" s="54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4"/>
      <c r="GYR8" s="54"/>
      <c r="GYS8" s="54"/>
      <c r="GYT8" s="54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4"/>
      <c r="GZH8" s="54"/>
      <c r="GZI8" s="54"/>
      <c r="GZJ8" s="54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4"/>
      <c r="GZX8" s="54"/>
      <c r="GZY8" s="54"/>
      <c r="GZZ8" s="54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4"/>
      <c r="HAN8" s="54"/>
      <c r="HAO8" s="54"/>
      <c r="HAP8" s="54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4"/>
      <c r="HBD8" s="54"/>
      <c r="HBE8" s="54"/>
      <c r="HBF8" s="54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4"/>
      <c r="HBT8" s="54"/>
      <c r="HBU8" s="54"/>
      <c r="HBV8" s="54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4"/>
      <c r="HCJ8" s="54"/>
      <c r="HCK8" s="54"/>
      <c r="HCL8" s="54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4"/>
      <c r="HCZ8" s="54"/>
      <c r="HDA8" s="54"/>
      <c r="HDB8" s="54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4"/>
      <c r="HDP8" s="54"/>
      <c r="HDQ8" s="54"/>
      <c r="HDR8" s="54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4"/>
      <c r="HEF8" s="54"/>
      <c r="HEG8" s="54"/>
      <c r="HEH8" s="54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4"/>
      <c r="HEV8" s="54"/>
      <c r="HEW8" s="54"/>
      <c r="HEX8" s="54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4"/>
      <c r="HFL8" s="54"/>
      <c r="HFM8" s="54"/>
      <c r="HFN8" s="54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4"/>
      <c r="HGB8" s="54"/>
      <c r="HGC8" s="54"/>
      <c r="HGD8" s="54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4"/>
      <c r="HGR8" s="54"/>
      <c r="HGS8" s="54"/>
      <c r="HGT8" s="54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4"/>
      <c r="HHH8" s="54"/>
      <c r="HHI8" s="54"/>
      <c r="HHJ8" s="54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4"/>
      <c r="HHX8" s="54"/>
      <c r="HHY8" s="54"/>
      <c r="HHZ8" s="54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4"/>
      <c r="HIN8" s="54"/>
      <c r="HIO8" s="54"/>
      <c r="HIP8" s="54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4"/>
      <c r="HJD8" s="54"/>
      <c r="HJE8" s="54"/>
      <c r="HJF8" s="54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4"/>
      <c r="HJT8" s="54"/>
      <c r="HJU8" s="54"/>
      <c r="HJV8" s="54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4"/>
      <c r="HKJ8" s="54"/>
      <c r="HKK8" s="54"/>
      <c r="HKL8" s="54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4"/>
      <c r="HKZ8" s="54"/>
      <c r="HLA8" s="54"/>
      <c r="HLB8" s="54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4"/>
      <c r="HLP8" s="54"/>
      <c r="HLQ8" s="54"/>
      <c r="HLR8" s="54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4"/>
      <c r="HMF8" s="54"/>
      <c r="HMG8" s="54"/>
      <c r="HMH8" s="54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4"/>
      <c r="HMV8" s="54"/>
      <c r="HMW8" s="54"/>
      <c r="HMX8" s="54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4"/>
      <c r="HNL8" s="54"/>
      <c r="HNM8" s="54"/>
      <c r="HNN8" s="54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4"/>
      <c r="HOB8" s="54"/>
      <c r="HOC8" s="54"/>
      <c r="HOD8" s="54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4"/>
      <c r="HOR8" s="54"/>
      <c r="HOS8" s="54"/>
      <c r="HOT8" s="54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4"/>
      <c r="HPH8" s="54"/>
      <c r="HPI8" s="54"/>
      <c r="HPJ8" s="54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4"/>
      <c r="HPX8" s="54"/>
      <c r="HPY8" s="54"/>
      <c r="HPZ8" s="54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4"/>
      <c r="HQN8" s="54"/>
      <c r="HQO8" s="54"/>
      <c r="HQP8" s="54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4"/>
      <c r="HRD8" s="54"/>
      <c r="HRE8" s="54"/>
      <c r="HRF8" s="54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4"/>
      <c r="HRT8" s="54"/>
      <c r="HRU8" s="54"/>
      <c r="HRV8" s="54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4"/>
      <c r="HSJ8" s="54"/>
      <c r="HSK8" s="54"/>
      <c r="HSL8" s="54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4"/>
      <c r="HSZ8" s="54"/>
      <c r="HTA8" s="54"/>
      <c r="HTB8" s="54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4"/>
      <c r="HTP8" s="54"/>
      <c r="HTQ8" s="54"/>
      <c r="HTR8" s="54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4"/>
      <c r="HUF8" s="54"/>
      <c r="HUG8" s="54"/>
      <c r="HUH8" s="54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4"/>
      <c r="HUV8" s="54"/>
      <c r="HUW8" s="54"/>
      <c r="HUX8" s="54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4"/>
      <c r="HVL8" s="54"/>
      <c r="HVM8" s="54"/>
      <c r="HVN8" s="54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4"/>
      <c r="HWB8" s="54"/>
      <c r="HWC8" s="54"/>
      <c r="HWD8" s="54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4"/>
      <c r="HWR8" s="54"/>
      <c r="HWS8" s="54"/>
      <c r="HWT8" s="54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4"/>
      <c r="HXH8" s="54"/>
      <c r="HXI8" s="54"/>
      <c r="HXJ8" s="54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4"/>
      <c r="HXX8" s="54"/>
      <c r="HXY8" s="54"/>
      <c r="HXZ8" s="54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4"/>
      <c r="HYN8" s="54"/>
      <c r="HYO8" s="54"/>
      <c r="HYP8" s="54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4"/>
      <c r="HZD8" s="54"/>
      <c r="HZE8" s="54"/>
      <c r="HZF8" s="54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4"/>
      <c r="HZT8" s="54"/>
      <c r="HZU8" s="54"/>
      <c r="HZV8" s="54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4"/>
      <c r="IAJ8" s="54"/>
      <c r="IAK8" s="54"/>
      <c r="IAL8" s="54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4"/>
      <c r="IAZ8" s="54"/>
      <c r="IBA8" s="54"/>
      <c r="IBB8" s="54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4"/>
      <c r="IBP8" s="54"/>
      <c r="IBQ8" s="54"/>
      <c r="IBR8" s="54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4"/>
      <c r="ICF8" s="54"/>
      <c r="ICG8" s="54"/>
      <c r="ICH8" s="54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4"/>
      <c r="ICV8" s="54"/>
      <c r="ICW8" s="54"/>
      <c r="ICX8" s="54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4"/>
      <c r="IDL8" s="54"/>
      <c r="IDM8" s="54"/>
      <c r="IDN8" s="54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4"/>
      <c r="IEB8" s="54"/>
      <c r="IEC8" s="54"/>
      <c r="IED8" s="54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4"/>
      <c r="IER8" s="54"/>
      <c r="IES8" s="54"/>
      <c r="IET8" s="54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4"/>
      <c r="IFH8" s="54"/>
      <c r="IFI8" s="54"/>
      <c r="IFJ8" s="54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4"/>
      <c r="IFX8" s="54"/>
      <c r="IFY8" s="54"/>
      <c r="IFZ8" s="54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4"/>
      <c r="IGN8" s="54"/>
      <c r="IGO8" s="54"/>
      <c r="IGP8" s="54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4"/>
      <c r="IHD8" s="54"/>
      <c r="IHE8" s="54"/>
      <c r="IHF8" s="54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4"/>
      <c r="IHT8" s="54"/>
      <c r="IHU8" s="54"/>
      <c r="IHV8" s="54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4"/>
      <c r="IIJ8" s="54"/>
      <c r="IIK8" s="54"/>
      <c r="IIL8" s="54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4"/>
      <c r="IIZ8" s="54"/>
      <c r="IJA8" s="54"/>
      <c r="IJB8" s="54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4"/>
      <c r="IJP8" s="54"/>
      <c r="IJQ8" s="54"/>
      <c r="IJR8" s="54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4"/>
      <c r="IKF8" s="54"/>
      <c r="IKG8" s="54"/>
      <c r="IKH8" s="54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4"/>
      <c r="IKV8" s="54"/>
      <c r="IKW8" s="54"/>
      <c r="IKX8" s="54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4"/>
      <c r="ILL8" s="54"/>
      <c r="ILM8" s="54"/>
      <c r="ILN8" s="54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4"/>
      <c r="IMB8" s="54"/>
      <c r="IMC8" s="54"/>
      <c r="IMD8" s="54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4"/>
      <c r="IMR8" s="54"/>
      <c r="IMS8" s="54"/>
      <c r="IMT8" s="54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4"/>
      <c r="INH8" s="54"/>
      <c r="INI8" s="54"/>
      <c r="INJ8" s="54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4"/>
      <c r="INX8" s="54"/>
      <c r="INY8" s="54"/>
      <c r="INZ8" s="54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4"/>
      <c r="ION8" s="54"/>
      <c r="IOO8" s="54"/>
      <c r="IOP8" s="54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4"/>
      <c r="IPD8" s="54"/>
      <c r="IPE8" s="54"/>
      <c r="IPF8" s="54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4"/>
      <c r="IPT8" s="54"/>
      <c r="IPU8" s="54"/>
      <c r="IPV8" s="54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4"/>
      <c r="IQJ8" s="54"/>
      <c r="IQK8" s="54"/>
      <c r="IQL8" s="54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4"/>
      <c r="IQZ8" s="54"/>
      <c r="IRA8" s="54"/>
      <c r="IRB8" s="54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4"/>
      <c r="IRP8" s="54"/>
      <c r="IRQ8" s="54"/>
      <c r="IRR8" s="54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4"/>
      <c r="ISF8" s="54"/>
      <c r="ISG8" s="54"/>
      <c r="ISH8" s="54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4"/>
      <c r="ISV8" s="54"/>
      <c r="ISW8" s="54"/>
      <c r="ISX8" s="54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4"/>
      <c r="ITL8" s="54"/>
      <c r="ITM8" s="54"/>
      <c r="ITN8" s="54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4"/>
      <c r="IUB8" s="54"/>
      <c r="IUC8" s="54"/>
      <c r="IUD8" s="54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4"/>
      <c r="IUR8" s="54"/>
      <c r="IUS8" s="54"/>
      <c r="IUT8" s="54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4"/>
      <c r="IVH8" s="54"/>
      <c r="IVI8" s="54"/>
      <c r="IVJ8" s="54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4"/>
      <c r="IVX8" s="54"/>
      <c r="IVY8" s="54"/>
      <c r="IVZ8" s="54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4"/>
      <c r="IWN8" s="54"/>
      <c r="IWO8" s="54"/>
      <c r="IWP8" s="54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4"/>
      <c r="IXD8" s="54"/>
      <c r="IXE8" s="54"/>
      <c r="IXF8" s="54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4"/>
      <c r="IXT8" s="54"/>
      <c r="IXU8" s="54"/>
      <c r="IXV8" s="54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4"/>
      <c r="IYJ8" s="54"/>
      <c r="IYK8" s="54"/>
      <c r="IYL8" s="54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4"/>
      <c r="IYZ8" s="54"/>
      <c r="IZA8" s="54"/>
      <c r="IZB8" s="54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4"/>
      <c r="IZP8" s="54"/>
      <c r="IZQ8" s="54"/>
      <c r="IZR8" s="54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4"/>
      <c r="JAF8" s="54"/>
      <c r="JAG8" s="54"/>
      <c r="JAH8" s="54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4"/>
      <c r="JAV8" s="54"/>
      <c r="JAW8" s="54"/>
      <c r="JAX8" s="54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4"/>
      <c r="JBL8" s="54"/>
      <c r="JBM8" s="54"/>
      <c r="JBN8" s="54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4"/>
      <c r="JCB8" s="54"/>
      <c r="JCC8" s="54"/>
      <c r="JCD8" s="54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4"/>
      <c r="JCR8" s="54"/>
      <c r="JCS8" s="54"/>
      <c r="JCT8" s="54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4"/>
      <c r="JDH8" s="54"/>
      <c r="JDI8" s="54"/>
      <c r="JDJ8" s="54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4"/>
      <c r="JDX8" s="54"/>
      <c r="JDY8" s="54"/>
      <c r="JDZ8" s="54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4"/>
      <c r="JEN8" s="54"/>
      <c r="JEO8" s="54"/>
      <c r="JEP8" s="54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4"/>
      <c r="JFD8" s="54"/>
      <c r="JFE8" s="54"/>
      <c r="JFF8" s="54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4"/>
      <c r="JFT8" s="54"/>
      <c r="JFU8" s="54"/>
      <c r="JFV8" s="54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4"/>
      <c r="JGJ8" s="54"/>
      <c r="JGK8" s="54"/>
      <c r="JGL8" s="54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4"/>
      <c r="JGZ8" s="54"/>
      <c r="JHA8" s="54"/>
      <c r="JHB8" s="54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4"/>
      <c r="JHP8" s="54"/>
      <c r="JHQ8" s="54"/>
      <c r="JHR8" s="54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4"/>
      <c r="JIF8" s="54"/>
      <c r="JIG8" s="54"/>
      <c r="JIH8" s="54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4"/>
      <c r="JIV8" s="54"/>
      <c r="JIW8" s="54"/>
      <c r="JIX8" s="54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4"/>
      <c r="JJL8" s="54"/>
      <c r="JJM8" s="54"/>
      <c r="JJN8" s="54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4"/>
      <c r="JKB8" s="54"/>
      <c r="JKC8" s="54"/>
      <c r="JKD8" s="54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4"/>
      <c r="JKR8" s="54"/>
      <c r="JKS8" s="54"/>
      <c r="JKT8" s="54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4"/>
      <c r="JLH8" s="54"/>
      <c r="JLI8" s="54"/>
      <c r="JLJ8" s="54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4"/>
      <c r="JLX8" s="54"/>
      <c r="JLY8" s="54"/>
      <c r="JLZ8" s="54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4"/>
      <c r="JMN8" s="54"/>
      <c r="JMO8" s="54"/>
      <c r="JMP8" s="54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4"/>
      <c r="JND8" s="54"/>
      <c r="JNE8" s="54"/>
      <c r="JNF8" s="54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4"/>
      <c r="JNT8" s="54"/>
      <c r="JNU8" s="54"/>
      <c r="JNV8" s="54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4"/>
      <c r="JOJ8" s="54"/>
      <c r="JOK8" s="54"/>
      <c r="JOL8" s="54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4"/>
      <c r="JOZ8" s="54"/>
      <c r="JPA8" s="54"/>
      <c r="JPB8" s="54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4"/>
      <c r="JPP8" s="54"/>
      <c r="JPQ8" s="54"/>
      <c r="JPR8" s="54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4"/>
      <c r="JQF8" s="54"/>
      <c r="JQG8" s="54"/>
      <c r="JQH8" s="54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4"/>
      <c r="JQV8" s="54"/>
      <c r="JQW8" s="54"/>
      <c r="JQX8" s="54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4"/>
      <c r="JRL8" s="54"/>
      <c r="JRM8" s="54"/>
      <c r="JRN8" s="54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4"/>
      <c r="JSB8" s="54"/>
      <c r="JSC8" s="54"/>
      <c r="JSD8" s="54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4"/>
      <c r="JSR8" s="54"/>
      <c r="JSS8" s="54"/>
      <c r="JST8" s="54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4"/>
      <c r="JTH8" s="54"/>
      <c r="JTI8" s="54"/>
      <c r="JTJ8" s="54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4"/>
      <c r="JTX8" s="54"/>
      <c r="JTY8" s="54"/>
      <c r="JTZ8" s="54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4"/>
      <c r="JUN8" s="54"/>
      <c r="JUO8" s="54"/>
      <c r="JUP8" s="54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4"/>
      <c r="JVD8" s="54"/>
      <c r="JVE8" s="54"/>
      <c r="JVF8" s="54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4"/>
      <c r="JVT8" s="54"/>
      <c r="JVU8" s="54"/>
      <c r="JVV8" s="54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4"/>
      <c r="JWJ8" s="54"/>
      <c r="JWK8" s="54"/>
      <c r="JWL8" s="54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4"/>
      <c r="JWZ8" s="54"/>
      <c r="JXA8" s="54"/>
      <c r="JXB8" s="54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4"/>
      <c r="JXP8" s="54"/>
      <c r="JXQ8" s="54"/>
      <c r="JXR8" s="54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4"/>
      <c r="JYF8" s="54"/>
      <c r="JYG8" s="54"/>
      <c r="JYH8" s="54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4"/>
      <c r="JYV8" s="54"/>
      <c r="JYW8" s="54"/>
      <c r="JYX8" s="54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4"/>
      <c r="JZL8" s="54"/>
      <c r="JZM8" s="54"/>
      <c r="JZN8" s="54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4"/>
      <c r="KAB8" s="54"/>
      <c r="KAC8" s="54"/>
      <c r="KAD8" s="54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4"/>
      <c r="KAR8" s="54"/>
      <c r="KAS8" s="54"/>
      <c r="KAT8" s="54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4"/>
      <c r="KBH8" s="54"/>
      <c r="KBI8" s="54"/>
      <c r="KBJ8" s="54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4"/>
      <c r="KBX8" s="54"/>
      <c r="KBY8" s="54"/>
      <c r="KBZ8" s="54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4"/>
      <c r="KCN8" s="54"/>
      <c r="KCO8" s="54"/>
      <c r="KCP8" s="54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4"/>
      <c r="KDD8" s="54"/>
      <c r="KDE8" s="54"/>
      <c r="KDF8" s="54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4"/>
      <c r="KDT8" s="54"/>
      <c r="KDU8" s="54"/>
      <c r="KDV8" s="54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4"/>
      <c r="KEJ8" s="54"/>
      <c r="KEK8" s="54"/>
      <c r="KEL8" s="54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4"/>
      <c r="KEZ8" s="54"/>
      <c r="KFA8" s="54"/>
      <c r="KFB8" s="54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4"/>
      <c r="KFP8" s="54"/>
      <c r="KFQ8" s="54"/>
      <c r="KFR8" s="54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4"/>
      <c r="KGF8" s="54"/>
      <c r="KGG8" s="54"/>
      <c r="KGH8" s="54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4"/>
      <c r="KGV8" s="54"/>
      <c r="KGW8" s="54"/>
      <c r="KGX8" s="54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4"/>
      <c r="KHL8" s="54"/>
      <c r="KHM8" s="54"/>
      <c r="KHN8" s="54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4"/>
      <c r="KIB8" s="54"/>
      <c r="KIC8" s="54"/>
      <c r="KID8" s="54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4"/>
      <c r="KIR8" s="54"/>
      <c r="KIS8" s="54"/>
      <c r="KIT8" s="54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4"/>
      <c r="KJH8" s="54"/>
      <c r="KJI8" s="54"/>
      <c r="KJJ8" s="54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4"/>
      <c r="KJX8" s="54"/>
      <c r="KJY8" s="54"/>
      <c r="KJZ8" s="54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4"/>
      <c r="KKN8" s="54"/>
      <c r="KKO8" s="54"/>
      <c r="KKP8" s="54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4"/>
      <c r="KLD8" s="54"/>
      <c r="KLE8" s="54"/>
      <c r="KLF8" s="54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4"/>
      <c r="KLT8" s="54"/>
      <c r="KLU8" s="54"/>
      <c r="KLV8" s="54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4"/>
      <c r="KMJ8" s="54"/>
      <c r="KMK8" s="54"/>
      <c r="KML8" s="54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4"/>
      <c r="KMZ8" s="54"/>
      <c r="KNA8" s="54"/>
      <c r="KNB8" s="54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4"/>
      <c r="KNP8" s="54"/>
      <c r="KNQ8" s="54"/>
      <c r="KNR8" s="54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4"/>
      <c r="KOF8" s="54"/>
      <c r="KOG8" s="54"/>
      <c r="KOH8" s="54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4"/>
      <c r="KOV8" s="54"/>
      <c r="KOW8" s="54"/>
      <c r="KOX8" s="54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4"/>
      <c r="KPL8" s="54"/>
      <c r="KPM8" s="54"/>
      <c r="KPN8" s="54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4"/>
      <c r="KQB8" s="54"/>
      <c r="KQC8" s="54"/>
      <c r="KQD8" s="54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4"/>
      <c r="KQR8" s="54"/>
      <c r="KQS8" s="54"/>
      <c r="KQT8" s="54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4"/>
      <c r="KRH8" s="54"/>
      <c r="KRI8" s="54"/>
      <c r="KRJ8" s="54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4"/>
      <c r="KRX8" s="54"/>
      <c r="KRY8" s="54"/>
      <c r="KRZ8" s="54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4"/>
      <c r="KSN8" s="54"/>
      <c r="KSO8" s="54"/>
      <c r="KSP8" s="54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4"/>
      <c r="KTD8" s="54"/>
      <c r="KTE8" s="54"/>
      <c r="KTF8" s="54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4"/>
      <c r="KTT8" s="54"/>
      <c r="KTU8" s="54"/>
      <c r="KTV8" s="54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4"/>
      <c r="KUJ8" s="54"/>
      <c r="KUK8" s="54"/>
      <c r="KUL8" s="54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4"/>
      <c r="KUZ8" s="54"/>
      <c r="KVA8" s="54"/>
      <c r="KVB8" s="54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4"/>
      <c r="KVP8" s="54"/>
      <c r="KVQ8" s="54"/>
      <c r="KVR8" s="54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4"/>
      <c r="KWF8" s="54"/>
      <c r="KWG8" s="54"/>
      <c r="KWH8" s="54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4"/>
      <c r="KWV8" s="54"/>
      <c r="KWW8" s="54"/>
      <c r="KWX8" s="54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4"/>
      <c r="KXL8" s="54"/>
      <c r="KXM8" s="54"/>
      <c r="KXN8" s="54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4"/>
      <c r="KYB8" s="54"/>
      <c r="KYC8" s="54"/>
      <c r="KYD8" s="54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4"/>
      <c r="KYR8" s="54"/>
      <c r="KYS8" s="54"/>
      <c r="KYT8" s="54"/>
      <c r="KYU8" s="54"/>
      <c r="KYV8" s="54"/>
      <c r="KYW8" s="54"/>
      <c r="KYX8" s="54"/>
      <c r="KYY8" s="54"/>
      <c r="KYZ8" s="54"/>
      <c r="KZA8" s="54"/>
      <c r="KZB8" s="54"/>
      <c r="KZC8" s="54"/>
      <c r="KZD8" s="54"/>
      <c r="KZE8" s="54"/>
      <c r="KZF8" s="54"/>
      <c r="KZG8" s="54"/>
      <c r="KZH8" s="54"/>
      <c r="KZI8" s="54"/>
      <c r="KZJ8" s="54"/>
      <c r="KZK8" s="54"/>
      <c r="KZL8" s="54"/>
      <c r="KZM8" s="54"/>
      <c r="KZN8" s="54"/>
      <c r="KZO8" s="54"/>
      <c r="KZP8" s="54"/>
      <c r="KZQ8" s="54"/>
      <c r="KZR8" s="54"/>
      <c r="KZS8" s="54"/>
      <c r="KZT8" s="54"/>
      <c r="KZU8" s="54"/>
      <c r="KZV8" s="54"/>
      <c r="KZW8" s="54"/>
      <c r="KZX8" s="54"/>
      <c r="KZY8" s="54"/>
      <c r="KZZ8" s="54"/>
      <c r="LAA8" s="54"/>
      <c r="LAB8" s="54"/>
      <c r="LAC8" s="54"/>
      <c r="LAD8" s="54"/>
      <c r="LAE8" s="54"/>
      <c r="LAF8" s="54"/>
      <c r="LAG8" s="54"/>
      <c r="LAH8" s="54"/>
      <c r="LAI8" s="54"/>
      <c r="LAJ8" s="54"/>
      <c r="LAK8" s="54"/>
      <c r="LAL8" s="54"/>
      <c r="LAM8" s="54"/>
      <c r="LAN8" s="54"/>
      <c r="LAO8" s="54"/>
      <c r="LAP8" s="54"/>
      <c r="LAQ8" s="54"/>
      <c r="LAR8" s="54"/>
      <c r="LAS8" s="54"/>
      <c r="LAT8" s="54"/>
      <c r="LAU8" s="54"/>
      <c r="LAV8" s="54"/>
      <c r="LAW8" s="54"/>
      <c r="LAX8" s="54"/>
      <c r="LAY8" s="54"/>
      <c r="LAZ8" s="54"/>
      <c r="LBA8" s="54"/>
      <c r="LBB8" s="54"/>
      <c r="LBC8" s="54"/>
      <c r="LBD8" s="54"/>
      <c r="LBE8" s="54"/>
      <c r="LBF8" s="54"/>
      <c r="LBG8" s="54"/>
      <c r="LBH8" s="54"/>
      <c r="LBI8" s="54"/>
      <c r="LBJ8" s="54"/>
      <c r="LBK8" s="54"/>
      <c r="LBL8" s="54"/>
      <c r="LBM8" s="54"/>
      <c r="LBN8" s="54"/>
      <c r="LBO8" s="54"/>
      <c r="LBP8" s="54"/>
      <c r="LBQ8" s="54"/>
      <c r="LBR8" s="54"/>
      <c r="LBS8" s="54"/>
      <c r="LBT8" s="54"/>
      <c r="LBU8" s="54"/>
      <c r="LBV8" s="54"/>
      <c r="LBW8" s="54"/>
      <c r="LBX8" s="54"/>
      <c r="LBY8" s="54"/>
      <c r="LBZ8" s="54"/>
      <c r="LCA8" s="54"/>
      <c r="LCB8" s="54"/>
      <c r="LCC8" s="54"/>
      <c r="LCD8" s="54"/>
      <c r="LCE8" s="54"/>
      <c r="LCF8" s="54"/>
      <c r="LCG8" s="54"/>
      <c r="LCH8" s="54"/>
      <c r="LCI8" s="54"/>
      <c r="LCJ8" s="54"/>
      <c r="LCK8" s="54"/>
      <c r="LCL8" s="54"/>
      <c r="LCM8" s="54"/>
      <c r="LCN8" s="54"/>
      <c r="LCO8" s="54"/>
      <c r="LCP8" s="54"/>
      <c r="LCQ8" s="54"/>
      <c r="LCR8" s="54"/>
      <c r="LCS8" s="54"/>
      <c r="LCT8" s="54"/>
      <c r="LCU8" s="54"/>
      <c r="LCV8" s="54"/>
      <c r="LCW8" s="54"/>
      <c r="LCX8" s="54"/>
      <c r="LCY8" s="54"/>
      <c r="LCZ8" s="54"/>
      <c r="LDA8" s="54"/>
      <c r="LDB8" s="54"/>
      <c r="LDC8" s="54"/>
      <c r="LDD8" s="54"/>
      <c r="LDE8" s="54"/>
      <c r="LDF8" s="54"/>
      <c r="LDG8" s="54"/>
      <c r="LDH8" s="54"/>
      <c r="LDI8" s="54"/>
      <c r="LDJ8" s="54"/>
      <c r="LDK8" s="54"/>
      <c r="LDL8" s="54"/>
      <c r="LDM8" s="54"/>
      <c r="LDN8" s="54"/>
      <c r="LDO8" s="54"/>
      <c r="LDP8" s="54"/>
      <c r="LDQ8" s="54"/>
      <c r="LDR8" s="54"/>
      <c r="LDS8" s="54"/>
      <c r="LDT8" s="54"/>
      <c r="LDU8" s="54"/>
      <c r="LDV8" s="54"/>
      <c r="LDW8" s="54"/>
      <c r="LDX8" s="54"/>
      <c r="LDY8" s="54"/>
      <c r="LDZ8" s="54"/>
      <c r="LEA8" s="54"/>
      <c r="LEB8" s="54"/>
      <c r="LEC8" s="54"/>
      <c r="LED8" s="54"/>
      <c r="LEE8" s="54"/>
      <c r="LEF8" s="54"/>
      <c r="LEG8" s="54"/>
      <c r="LEH8" s="54"/>
      <c r="LEI8" s="54"/>
      <c r="LEJ8" s="54"/>
      <c r="LEK8" s="54"/>
      <c r="LEL8" s="54"/>
      <c r="LEM8" s="54"/>
      <c r="LEN8" s="54"/>
      <c r="LEO8" s="54"/>
      <c r="LEP8" s="54"/>
      <c r="LEQ8" s="54"/>
      <c r="LER8" s="54"/>
      <c r="LES8" s="54"/>
      <c r="LET8" s="54"/>
      <c r="LEU8" s="54"/>
      <c r="LEV8" s="54"/>
      <c r="LEW8" s="54"/>
      <c r="LEX8" s="54"/>
      <c r="LEY8" s="54"/>
      <c r="LEZ8" s="54"/>
      <c r="LFA8" s="54"/>
      <c r="LFB8" s="54"/>
      <c r="LFC8" s="54"/>
      <c r="LFD8" s="54"/>
      <c r="LFE8" s="54"/>
      <c r="LFF8" s="54"/>
      <c r="LFG8" s="54"/>
      <c r="LFH8" s="54"/>
      <c r="LFI8" s="54"/>
      <c r="LFJ8" s="54"/>
      <c r="LFK8" s="54"/>
      <c r="LFL8" s="54"/>
      <c r="LFM8" s="54"/>
      <c r="LFN8" s="54"/>
      <c r="LFO8" s="54"/>
      <c r="LFP8" s="54"/>
      <c r="LFQ8" s="54"/>
      <c r="LFR8" s="54"/>
      <c r="LFS8" s="54"/>
      <c r="LFT8" s="54"/>
      <c r="LFU8" s="54"/>
      <c r="LFV8" s="54"/>
      <c r="LFW8" s="54"/>
      <c r="LFX8" s="54"/>
      <c r="LFY8" s="54"/>
      <c r="LFZ8" s="54"/>
      <c r="LGA8" s="54"/>
      <c r="LGB8" s="54"/>
      <c r="LGC8" s="54"/>
      <c r="LGD8" s="54"/>
      <c r="LGE8" s="54"/>
      <c r="LGF8" s="54"/>
      <c r="LGG8" s="54"/>
      <c r="LGH8" s="54"/>
      <c r="LGI8" s="54"/>
      <c r="LGJ8" s="54"/>
      <c r="LGK8" s="54"/>
      <c r="LGL8" s="54"/>
      <c r="LGM8" s="54"/>
      <c r="LGN8" s="54"/>
      <c r="LGO8" s="54"/>
      <c r="LGP8" s="54"/>
      <c r="LGQ8" s="54"/>
      <c r="LGR8" s="54"/>
      <c r="LGS8" s="54"/>
      <c r="LGT8" s="54"/>
      <c r="LGU8" s="54"/>
      <c r="LGV8" s="54"/>
      <c r="LGW8" s="54"/>
      <c r="LGX8" s="54"/>
      <c r="LGY8" s="54"/>
      <c r="LGZ8" s="54"/>
      <c r="LHA8" s="54"/>
      <c r="LHB8" s="54"/>
      <c r="LHC8" s="54"/>
      <c r="LHD8" s="54"/>
      <c r="LHE8" s="54"/>
      <c r="LHF8" s="54"/>
      <c r="LHG8" s="54"/>
      <c r="LHH8" s="54"/>
      <c r="LHI8" s="54"/>
      <c r="LHJ8" s="54"/>
      <c r="LHK8" s="54"/>
      <c r="LHL8" s="54"/>
      <c r="LHM8" s="54"/>
      <c r="LHN8" s="54"/>
      <c r="LHO8" s="54"/>
      <c r="LHP8" s="54"/>
      <c r="LHQ8" s="54"/>
      <c r="LHR8" s="54"/>
      <c r="LHS8" s="54"/>
      <c r="LHT8" s="54"/>
      <c r="LHU8" s="54"/>
      <c r="LHV8" s="54"/>
      <c r="LHW8" s="54"/>
      <c r="LHX8" s="54"/>
      <c r="LHY8" s="54"/>
      <c r="LHZ8" s="54"/>
      <c r="LIA8" s="54"/>
      <c r="LIB8" s="54"/>
      <c r="LIC8" s="54"/>
      <c r="LID8" s="54"/>
      <c r="LIE8" s="54"/>
      <c r="LIF8" s="54"/>
      <c r="LIG8" s="54"/>
      <c r="LIH8" s="54"/>
      <c r="LII8" s="54"/>
      <c r="LIJ8" s="54"/>
      <c r="LIK8" s="54"/>
      <c r="LIL8" s="54"/>
      <c r="LIM8" s="54"/>
      <c r="LIN8" s="54"/>
      <c r="LIO8" s="54"/>
      <c r="LIP8" s="54"/>
      <c r="LIQ8" s="54"/>
      <c r="LIR8" s="54"/>
      <c r="LIS8" s="54"/>
      <c r="LIT8" s="54"/>
      <c r="LIU8" s="54"/>
      <c r="LIV8" s="54"/>
      <c r="LIW8" s="54"/>
      <c r="LIX8" s="54"/>
      <c r="LIY8" s="54"/>
      <c r="LIZ8" s="54"/>
      <c r="LJA8" s="54"/>
      <c r="LJB8" s="54"/>
      <c r="LJC8" s="54"/>
      <c r="LJD8" s="54"/>
      <c r="LJE8" s="54"/>
      <c r="LJF8" s="54"/>
      <c r="LJG8" s="54"/>
      <c r="LJH8" s="54"/>
      <c r="LJI8" s="54"/>
      <c r="LJJ8" s="54"/>
      <c r="LJK8" s="54"/>
      <c r="LJL8" s="54"/>
      <c r="LJM8" s="54"/>
      <c r="LJN8" s="54"/>
      <c r="LJO8" s="54"/>
      <c r="LJP8" s="54"/>
      <c r="LJQ8" s="54"/>
      <c r="LJR8" s="54"/>
      <c r="LJS8" s="54"/>
      <c r="LJT8" s="54"/>
      <c r="LJU8" s="54"/>
      <c r="LJV8" s="54"/>
      <c r="LJW8" s="54"/>
      <c r="LJX8" s="54"/>
      <c r="LJY8" s="54"/>
      <c r="LJZ8" s="54"/>
      <c r="LKA8" s="54"/>
      <c r="LKB8" s="54"/>
      <c r="LKC8" s="54"/>
      <c r="LKD8" s="54"/>
      <c r="LKE8" s="54"/>
      <c r="LKF8" s="54"/>
      <c r="LKG8" s="54"/>
      <c r="LKH8" s="54"/>
      <c r="LKI8" s="54"/>
      <c r="LKJ8" s="54"/>
      <c r="LKK8" s="54"/>
      <c r="LKL8" s="54"/>
      <c r="LKM8" s="54"/>
      <c r="LKN8" s="54"/>
      <c r="LKO8" s="54"/>
      <c r="LKP8" s="54"/>
      <c r="LKQ8" s="54"/>
      <c r="LKR8" s="54"/>
      <c r="LKS8" s="54"/>
      <c r="LKT8" s="54"/>
      <c r="LKU8" s="54"/>
      <c r="LKV8" s="54"/>
      <c r="LKW8" s="54"/>
      <c r="LKX8" s="54"/>
      <c r="LKY8" s="54"/>
      <c r="LKZ8" s="54"/>
      <c r="LLA8" s="54"/>
      <c r="LLB8" s="54"/>
      <c r="LLC8" s="54"/>
      <c r="LLD8" s="54"/>
      <c r="LLE8" s="54"/>
      <c r="LLF8" s="54"/>
      <c r="LLG8" s="54"/>
      <c r="LLH8" s="54"/>
      <c r="LLI8" s="54"/>
      <c r="LLJ8" s="54"/>
      <c r="LLK8" s="54"/>
      <c r="LLL8" s="54"/>
      <c r="LLM8" s="54"/>
      <c r="LLN8" s="54"/>
      <c r="LLO8" s="54"/>
      <c r="LLP8" s="54"/>
      <c r="LLQ8" s="54"/>
      <c r="LLR8" s="54"/>
      <c r="LLS8" s="54"/>
      <c r="LLT8" s="54"/>
      <c r="LLU8" s="54"/>
      <c r="LLV8" s="54"/>
      <c r="LLW8" s="54"/>
      <c r="LLX8" s="54"/>
      <c r="LLY8" s="54"/>
      <c r="LLZ8" s="54"/>
      <c r="LMA8" s="54"/>
      <c r="LMB8" s="54"/>
      <c r="LMC8" s="54"/>
      <c r="LMD8" s="54"/>
      <c r="LME8" s="54"/>
      <c r="LMF8" s="54"/>
      <c r="LMG8" s="54"/>
      <c r="LMH8" s="54"/>
      <c r="LMI8" s="54"/>
      <c r="LMJ8" s="54"/>
      <c r="LMK8" s="54"/>
      <c r="LML8" s="54"/>
      <c r="LMM8" s="54"/>
      <c r="LMN8" s="54"/>
      <c r="LMO8" s="54"/>
      <c r="LMP8" s="54"/>
      <c r="LMQ8" s="54"/>
      <c r="LMR8" s="54"/>
      <c r="LMS8" s="54"/>
      <c r="LMT8" s="54"/>
      <c r="LMU8" s="54"/>
      <c r="LMV8" s="54"/>
      <c r="LMW8" s="54"/>
      <c r="LMX8" s="54"/>
      <c r="LMY8" s="54"/>
      <c r="LMZ8" s="54"/>
      <c r="LNA8" s="54"/>
      <c r="LNB8" s="54"/>
      <c r="LNC8" s="54"/>
      <c r="LND8" s="54"/>
      <c r="LNE8" s="54"/>
      <c r="LNF8" s="54"/>
      <c r="LNG8" s="54"/>
      <c r="LNH8" s="54"/>
      <c r="LNI8" s="54"/>
      <c r="LNJ8" s="54"/>
      <c r="LNK8" s="54"/>
      <c r="LNL8" s="54"/>
      <c r="LNM8" s="54"/>
      <c r="LNN8" s="54"/>
      <c r="LNO8" s="54"/>
      <c r="LNP8" s="54"/>
      <c r="LNQ8" s="54"/>
      <c r="LNR8" s="54"/>
      <c r="LNS8" s="54"/>
      <c r="LNT8" s="54"/>
      <c r="LNU8" s="54"/>
      <c r="LNV8" s="54"/>
      <c r="LNW8" s="54"/>
      <c r="LNX8" s="54"/>
      <c r="LNY8" s="54"/>
      <c r="LNZ8" s="54"/>
      <c r="LOA8" s="54"/>
      <c r="LOB8" s="54"/>
      <c r="LOC8" s="54"/>
      <c r="LOD8" s="54"/>
      <c r="LOE8" s="54"/>
      <c r="LOF8" s="54"/>
      <c r="LOG8" s="54"/>
      <c r="LOH8" s="54"/>
      <c r="LOI8" s="54"/>
      <c r="LOJ8" s="54"/>
      <c r="LOK8" s="54"/>
      <c r="LOL8" s="54"/>
      <c r="LOM8" s="54"/>
      <c r="LON8" s="54"/>
      <c r="LOO8" s="54"/>
      <c r="LOP8" s="54"/>
      <c r="LOQ8" s="54"/>
      <c r="LOR8" s="54"/>
      <c r="LOS8" s="54"/>
      <c r="LOT8" s="54"/>
      <c r="LOU8" s="54"/>
      <c r="LOV8" s="54"/>
      <c r="LOW8" s="54"/>
      <c r="LOX8" s="54"/>
      <c r="LOY8" s="54"/>
      <c r="LOZ8" s="54"/>
      <c r="LPA8" s="54"/>
      <c r="LPB8" s="54"/>
      <c r="LPC8" s="54"/>
      <c r="LPD8" s="54"/>
      <c r="LPE8" s="54"/>
      <c r="LPF8" s="54"/>
      <c r="LPG8" s="54"/>
      <c r="LPH8" s="54"/>
      <c r="LPI8" s="54"/>
      <c r="LPJ8" s="54"/>
      <c r="LPK8" s="54"/>
      <c r="LPL8" s="54"/>
      <c r="LPM8" s="54"/>
      <c r="LPN8" s="54"/>
      <c r="LPO8" s="54"/>
      <c r="LPP8" s="54"/>
      <c r="LPQ8" s="54"/>
      <c r="LPR8" s="54"/>
      <c r="LPS8" s="54"/>
      <c r="LPT8" s="54"/>
      <c r="LPU8" s="54"/>
      <c r="LPV8" s="54"/>
      <c r="LPW8" s="54"/>
      <c r="LPX8" s="54"/>
      <c r="LPY8" s="54"/>
      <c r="LPZ8" s="54"/>
      <c r="LQA8" s="54"/>
      <c r="LQB8" s="54"/>
      <c r="LQC8" s="54"/>
      <c r="LQD8" s="54"/>
      <c r="LQE8" s="54"/>
      <c r="LQF8" s="54"/>
      <c r="LQG8" s="54"/>
      <c r="LQH8" s="54"/>
      <c r="LQI8" s="54"/>
      <c r="LQJ8" s="54"/>
      <c r="LQK8" s="54"/>
      <c r="LQL8" s="54"/>
      <c r="LQM8" s="54"/>
      <c r="LQN8" s="54"/>
      <c r="LQO8" s="54"/>
      <c r="LQP8" s="54"/>
      <c r="LQQ8" s="54"/>
      <c r="LQR8" s="54"/>
      <c r="LQS8" s="54"/>
      <c r="LQT8" s="54"/>
      <c r="LQU8" s="54"/>
      <c r="LQV8" s="54"/>
      <c r="LQW8" s="54"/>
      <c r="LQX8" s="54"/>
      <c r="LQY8" s="54"/>
      <c r="LQZ8" s="54"/>
      <c r="LRA8" s="54"/>
      <c r="LRB8" s="54"/>
      <c r="LRC8" s="54"/>
      <c r="LRD8" s="54"/>
      <c r="LRE8" s="54"/>
      <c r="LRF8" s="54"/>
      <c r="LRG8" s="54"/>
      <c r="LRH8" s="54"/>
      <c r="LRI8" s="54"/>
      <c r="LRJ8" s="54"/>
      <c r="LRK8" s="54"/>
      <c r="LRL8" s="54"/>
      <c r="LRM8" s="54"/>
      <c r="LRN8" s="54"/>
      <c r="LRO8" s="54"/>
      <c r="LRP8" s="54"/>
      <c r="LRQ8" s="54"/>
      <c r="LRR8" s="54"/>
      <c r="LRS8" s="54"/>
      <c r="LRT8" s="54"/>
      <c r="LRU8" s="54"/>
      <c r="LRV8" s="54"/>
      <c r="LRW8" s="54"/>
      <c r="LRX8" s="54"/>
      <c r="LRY8" s="54"/>
      <c r="LRZ8" s="54"/>
      <c r="LSA8" s="54"/>
      <c r="LSB8" s="54"/>
      <c r="LSC8" s="54"/>
      <c r="LSD8" s="54"/>
      <c r="LSE8" s="54"/>
      <c r="LSF8" s="54"/>
      <c r="LSG8" s="54"/>
      <c r="LSH8" s="54"/>
      <c r="LSI8" s="54"/>
      <c r="LSJ8" s="54"/>
      <c r="LSK8" s="54"/>
      <c r="LSL8" s="54"/>
      <c r="LSM8" s="54"/>
      <c r="LSN8" s="54"/>
      <c r="LSO8" s="54"/>
      <c r="LSP8" s="54"/>
      <c r="LSQ8" s="54"/>
      <c r="LSR8" s="54"/>
      <c r="LSS8" s="54"/>
      <c r="LST8" s="54"/>
      <c r="LSU8" s="54"/>
      <c r="LSV8" s="54"/>
      <c r="LSW8" s="54"/>
      <c r="LSX8" s="54"/>
      <c r="LSY8" s="54"/>
      <c r="LSZ8" s="54"/>
      <c r="LTA8" s="54"/>
      <c r="LTB8" s="54"/>
      <c r="LTC8" s="54"/>
      <c r="LTD8" s="54"/>
      <c r="LTE8" s="54"/>
      <c r="LTF8" s="54"/>
      <c r="LTG8" s="54"/>
      <c r="LTH8" s="54"/>
      <c r="LTI8" s="54"/>
      <c r="LTJ8" s="54"/>
      <c r="LTK8" s="54"/>
      <c r="LTL8" s="54"/>
      <c r="LTM8" s="54"/>
      <c r="LTN8" s="54"/>
      <c r="LTO8" s="54"/>
      <c r="LTP8" s="54"/>
      <c r="LTQ8" s="54"/>
      <c r="LTR8" s="54"/>
      <c r="LTS8" s="54"/>
      <c r="LTT8" s="54"/>
      <c r="LTU8" s="54"/>
      <c r="LTV8" s="54"/>
      <c r="LTW8" s="54"/>
      <c r="LTX8" s="54"/>
      <c r="LTY8" s="54"/>
      <c r="LTZ8" s="54"/>
      <c r="LUA8" s="54"/>
      <c r="LUB8" s="54"/>
      <c r="LUC8" s="54"/>
      <c r="LUD8" s="54"/>
      <c r="LUE8" s="54"/>
      <c r="LUF8" s="54"/>
      <c r="LUG8" s="54"/>
      <c r="LUH8" s="54"/>
      <c r="LUI8" s="54"/>
      <c r="LUJ8" s="54"/>
      <c r="LUK8" s="54"/>
      <c r="LUL8" s="54"/>
      <c r="LUM8" s="54"/>
      <c r="LUN8" s="54"/>
      <c r="LUO8" s="54"/>
      <c r="LUP8" s="54"/>
      <c r="LUQ8" s="54"/>
      <c r="LUR8" s="54"/>
      <c r="LUS8" s="54"/>
      <c r="LUT8" s="54"/>
      <c r="LUU8" s="54"/>
      <c r="LUV8" s="54"/>
      <c r="LUW8" s="54"/>
      <c r="LUX8" s="54"/>
      <c r="LUY8" s="54"/>
      <c r="LUZ8" s="54"/>
      <c r="LVA8" s="54"/>
      <c r="LVB8" s="54"/>
      <c r="LVC8" s="54"/>
      <c r="LVD8" s="54"/>
      <c r="LVE8" s="54"/>
      <c r="LVF8" s="54"/>
      <c r="LVG8" s="54"/>
      <c r="LVH8" s="54"/>
      <c r="LVI8" s="54"/>
      <c r="LVJ8" s="54"/>
      <c r="LVK8" s="54"/>
      <c r="LVL8" s="54"/>
      <c r="LVM8" s="54"/>
      <c r="LVN8" s="54"/>
      <c r="LVO8" s="54"/>
      <c r="LVP8" s="54"/>
      <c r="LVQ8" s="54"/>
      <c r="LVR8" s="54"/>
      <c r="LVS8" s="54"/>
      <c r="LVT8" s="54"/>
      <c r="LVU8" s="54"/>
      <c r="LVV8" s="54"/>
      <c r="LVW8" s="54"/>
      <c r="LVX8" s="54"/>
      <c r="LVY8" s="54"/>
      <c r="LVZ8" s="54"/>
      <c r="LWA8" s="54"/>
      <c r="LWB8" s="54"/>
      <c r="LWC8" s="54"/>
      <c r="LWD8" s="54"/>
      <c r="LWE8" s="54"/>
      <c r="LWF8" s="54"/>
      <c r="LWG8" s="54"/>
      <c r="LWH8" s="54"/>
      <c r="LWI8" s="54"/>
      <c r="LWJ8" s="54"/>
      <c r="LWK8" s="54"/>
      <c r="LWL8" s="54"/>
      <c r="LWM8" s="54"/>
      <c r="LWN8" s="54"/>
      <c r="LWO8" s="54"/>
      <c r="LWP8" s="54"/>
      <c r="LWQ8" s="54"/>
      <c r="LWR8" s="54"/>
      <c r="LWS8" s="54"/>
      <c r="LWT8" s="54"/>
      <c r="LWU8" s="54"/>
      <c r="LWV8" s="54"/>
      <c r="LWW8" s="54"/>
      <c r="LWX8" s="54"/>
      <c r="LWY8" s="54"/>
      <c r="LWZ8" s="54"/>
      <c r="LXA8" s="54"/>
      <c r="LXB8" s="54"/>
      <c r="LXC8" s="54"/>
      <c r="LXD8" s="54"/>
      <c r="LXE8" s="54"/>
      <c r="LXF8" s="54"/>
      <c r="LXG8" s="54"/>
      <c r="LXH8" s="54"/>
      <c r="LXI8" s="54"/>
      <c r="LXJ8" s="54"/>
      <c r="LXK8" s="54"/>
      <c r="LXL8" s="54"/>
      <c r="LXM8" s="54"/>
      <c r="LXN8" s="54"/>
      <c r="LXO8" s="54"/>
      <c r="LXP8" s="54"/>
      <c r="LXQ8" s="54"/>
      <c r="LXR8" s="54"/>
      <c r="LXS8" s="54"/>
      <c r="LXT8" s="54"/>
      <c r="LXU8" s="54"/>
      <c r="LXV8" s="54"/>
      <c r="LXW8" s="54"/>
      <c r="LXX8" s="54"/>
      <c r="LXY8" s="54"/>
      <c r="LXZ8" s="54"/>
      <c r="LYA8" s="54"/>
      <c r="LYB8" s="54"/>
      <c r="LYC8" s="54"/>
      <c r="LYD8" s="54"/>
      <c r="LYE8" s="54"/>
      <c r="LYF8" s="54"/>
      <c r="LYG8" s="54"/>
      <c r="LYH8" s="54"/>
      <c r="LYI8" s="54"/>
      <c r="LYJ8" s="54"/>
      <c r="LYK8" s="54"/>
      <c r="LYL8" s="54"/>
      <c r="LYM8" s="54"/>
      <c r="LYN8" s="54"/>
      <c r="LYO8" s="54"/>
      <c r="LYP8" s="54"/>
      <c r="LYQ8" s="54"/>
      <c r="LYR8" s="54"/>
      <c r="LYS8" s="54"/>
      <c r="LYT8" s="54"/>
      <c r="LYU8" s="54"/>
      <c r="LYV8" s="54"/>
      <c r="LYW8" s="54"/>
      <c r="LYX8" s="54"/>
      <c r="LYY8" s="54"/>
      <c r="LYZ8" s="54"/>
      <c r="LZA8" s="54"/>
      <c r="LZB8" s="54"/>
      <c r="LZC8" s="54"/>
      <c r="LZD8" s="54"/>
      <c r="LZE8" s="54"/>
      <c r="LZF8" s="54"/>
      <c r="LZG8" s="54"/>
      <c r="LZH8" s="54"/>
      <c r="LZI8" s="54"/>
      <c r="LZJ8" s="54"/>
      <c r="LZK8" s="54"/>
      <c r="LZL8" s="54"/>
      <c r="LZM8" s="54"/>
      <c r="LZN8" s="54"/>
      <c r="LZO8" s="54"/>
      <c r="LZP8" s="54"/>
      <c r="LZQ8" s="54"/>
      <c r="LZR8" s="54"/>
      <c r="LZS8" s="54"/>
      <c r="LZT8" s="54"/>
      <c r="LZU8" s="54"/>
      <c r="LZV8" s="54"/>
      <c r="LZW8" s="54"/>
      <c r="LZX8" s="54"/>
      <c r="LZY8" s="54"/>
      <c r="LZZ8" s="54"/>
      <c r="MAA8" s="54"/>
      <c r="MAB8" s="54"/>
      <c r="MAC8" s="54"/>
      <c r="MAD8" s="54"/>
      <c r="MAE8" s="54"/>
      <c r="MAF8" s="54"/>
      <c r="MAG8" s="54"/>
      <c r="MAH8" s="54"/>
      <c r="MAI8" s="54"/>
      <c r="MAJ8" s="54"/>
      <c r="MAK8" s="54"/>
      <c r="MAL8" s="54"/>
      <c r="MAM8" s="54"/>
      <c r="MAN8" s="54"/>
      <c r="MAO8" s="54"/>
      <c r="MAP8" s="54"/>
      <c r="MAQ8" s="54"/>
      <c r="MAR8" s="54"/>
      <c r="MAS8" s="54"/>
      <c r="MAT8" s="54"/>
      <c r="MAU8" s="54"/>
      <c r="MAV8" s="54"/>
      <c r="MAW8" s="54"/>
      <c r="MAX8" s="54"/>
      <c r="MAY8" s="54"/>
      <c r="MAZ8" s="54"/>
      <c r="MBA8" s="54"/>
      <c r="MBB8" s="54"/>
      <c r="MBC8" s="54"/>
      <c r="MBD8" s="54"/>
      <c r="MBE8" s="54"/>
      <c r="MBF8" s="54"/>
      <c r="MBG8" s="54"/>
      <c r="MBH8" s="54"/>
      <c r="MBI8" s="54"/>
      <c r="MBJ8" s="54"/>
      <c r="MBK8" s="54"/>
      <c r="MBL8" s="54"/>
      <c r="MBM8" s="54"/>
      <c r="MBN8" s="54"/>
      <c r="MBO8" s="54"/>
      <c r="MBP8" s="54"/>
      <c r="MBQ8" s="54"/>
      <c r="MBR8" s="54"/>
      <c r="MBS8" s="54"/>
      <c r="MBT8" s="54"/>
      <c r="MBU8" s="54"/>
      <c r="MBV8" s="54"/>
      <c r="MBW8" s="54"/>
      <c r="MBX8" s="54"/>
      <c r="MBY8" s="54"/>
      <c r="MBZ8" s="54"/>
      <c r="MCA8" s="54"/>
      <c r="MCB8" s="54"/>
      <c r="MCC8" s="54"/>
      <c r="MCD8" s="54"/>
      <c r="MCE8" s="54"/>
      <c r="MCF8" s="54"/>
      <c r="MCG8" s="54"/>
      <c r="MCH8" s="54"/>
      <c r="MCI8" s="54"/>
      <c r="MCJ8" s="54"/>
      <c r="MCK8" s="54"/>
      <c r="MCL8" s="54"/>
      <c r="MCM8" s="54"/>
      <c r="MCN8" s="54"/>
      <c r="MCO8" s="54"/>
      <c r="MCP8" s="54"/>
      <c r="MCQ8" s="54"/>
      <c r="MCR8" s="54"/>
      <c r="MCS8" s="54"/>
      <c r="MCT8" s="54"/>
      <c r="MCU8" s="54"/>
      <c r="MCV8" s="54"/>
      <c r="MCW8" s="54"/>
      <c r="MCX8" s="54"/>
      <c r="MCY8" s="54"/>
      <c r="MCZ8" s="54"/>
      <c r="MDA8" s="54"/>
      <c r="MDB8" s="54"/>
      <c r="MDC8" s="54"/>
      <c r="MDD8" s="54"/>
      <c r="MDE8" s="54"/>
      <c r="MDF8" s="54"/>
      <c r="MDG8" s="54"/>
      <c r="MDH8" s="54"/>
      <c r="MDI8" s="54"/>
      <c r="MDJ8" s="54"/>
      <c r="MDK8" s="54"/>
      <c r="MDL8" s="54"/>
      <c r="MDM8" s="54"/>
      <c r="MDN8" s="54"/>
      <c r="MDO8" s="54"/>
      <c r="MDP8" s="54"/>
      <c r="MDQ8" s="54"/>
      <c r="MDR8" s="54"/>
      <c r="MDS8" s="54"/>
      <c r="MDT8" s="54"/>
      <c r="MDU8" s="54"/>
      <c r="MDV8" s="54"/>
      <c r="MDW8" s="54"/>
      <c r="MDX8" s="54"/>
      <c r="MDY8" s="54"/>
      <c r="MDZ8" s="54"/>
      <c r="MEA8" s="54"/>
      <c r="MEB8" s="54"/>
      <c r="MEC8" s="54"/>
      <c r="MED8" s="54"/>
      <c r="MEE8" s="54"/>
      <c r="MEF8" s="54"/>
      <c r="MEG8" s="54"/>
      <c r="MEH8" s="54"/>
      <c r="MEI8" s="54"/>
      <c r="MEJ8" s="54"/>
      <c r="MEK8" s="54"/>
      <c r="MEL8" s="54"/>
      <c r="MEM8" s="54"/>
      <c r="MEN8" s="54"/>
      <c r="MEO8" s="54"/>
      <c r="MEP8" s="54"/>
      <c r="MEQ8" s="54"/>
      <c r="MER8" s="54"/>
      <c r="MES8" s="54"/>
      <c r="MET8" s="54"/>
      <c r="MEU8" s="54"/>
      <c r="MEV8" s="54"/>
      <c r="MEW8" s="54"/>
      <c r="MEX8" s="54"/>
      <c r="MEY8" s="54"/>
      <c r="MEZ8" s="54"/>
      <c r="MFA8" s="54"/>
      <c r="MFB8" s="54"/>
      <c r="MFC8" s="54"/>
      <c r="MFD8" s="54"/>
      <c r="MFE8" s="54"/>
      <c r="MFF8" s="54"/>
      <c r="MFG8" s="54"/>
      <c r="MFH8" s="54"/>
      <c r="MFI8" s="54"/>
      <c r="MFJ8" s="54"/>
      <c r="MFK8" s="54"/>
      <c r="MFL8" s="54"/>
      <c r="MFM8" s="54"/>
      <c r="MFN8" s="54"/>
      <c r="MFO8" s="54"/>
      <c r="MFP8" s="54"/>
      <c r="MFQ8" s="54"/>
      <c r="MFR8" s="54"/>
      <c r="MFS8" s="54"/>
      <c r="MFT8" s="54"/>
      <c r="MFU8" s="54"/>
      <c r="MFV8" s="54"/>
      <c r="MFW8" s="54"/>
      <c r="MFX8" s="54"/>
      <c r="MFY8" s="54"/>
      <c r="MFZ8" s="54"/>
      <c r="MGA8" s="54"/>
      <c r="MGB8" s="54"/>
      <c r="MGC8" s="54"/>
      <c r="MGD8" s="54"/>
      <c r="MGE8" s="54"/>
      <c r="MGF8" s="54"/>
      <c r="MGG8" s="54"/>
      <c r="MGH8" s="54"/>
      <c r="MGI8" s="54"/>
      <c r="MGJ8" s="54"/>
      <c r="MGK8" s="54"/>
      <c r="MGL8" s="54"/>
      <c r="MGM8" s="54"/>
      <c r="MGN8" s="54"/>
      <c r="MGO8" s="54"/>
      <c r="MGP8" s="54"/>
      <c r="MGQ8" s="54"/>
      <c r="MGR8" s="54"/>
      <c r="MGS8" s="54"/>
      <c r="MGT8" s="54"/>
      <c r="MGU8" s="54"/>
      <c r="MGV8" s="54"/>
      <c r="MGW8" s="54"/>
      <c r="MGX8" s="54"/>
      <c r="MGY8" s="54"/>
      <c r="MGZ8" s="54"/>
      <c r="MHA8" s="54"/>
      <c r="MHB8" s="54"/>
      <c r="MHC8" s="54"/>
      <c r="MHD8" s="54"/>
      <c r="MHE8" s="54"/>
      <c r="MHF8" s="54"/>
      <c r="MHG8" s="54"/>
      <c r="MHH8" s="54"/>
      <c r="MHI8" s="54"/>
      <c r="MHJ8" s="54"/>
      <c r="MHK8" s="54"/>
      <c r="MHL8" s="54"/>
      <c r="MHM8" s="54"/>
      <c r="MHN8" s="54"/>
      <c r="MHO8" s="54"/>
      <c r="MHP8" s="54"/>
      <c r="MHQ8" s="54"/>
      <c r="MHR8" s="54"/>
      <c r="MHS8" s="54"/>
      <c r="MHT8" s="54"/>
      <c r="MHU8" s="54"/>
      <c r="MHV8" s="54"/>
      <c r="MHW8" s="54"/>
      <c r="MHX8" s="54"/>
      <c r="MHY8" s="54"/>
      <c r="MHZ8" s="54"/>
      <c r="MIA8" s="54"/>
      <c r="MIB8" s="54"/>
      <c r="MIC8" s="54"/>
      <c r="MID8" s="54"/>
      <c r="MIE8" s="54"/>
      <c r="MIF8" s="54"/>
      <c r="MIG8" s="54"/>
      <c r="MIH8" s="54"/>
      <c r="MII8" s="54"/>
      <c r="MIJ8" s="54"/>
      <c r="MIK8" s="54"/>
      <c r="MIL8" s="54"/>
      <c r="MIM8" s="54"/>
      <c r="MIN8" s="54"/>
      <c r="MIO8" s="54"/>
      <c r="MIP8" s="54"/>
      <c r="MIQ8" s="54"/>
      <c r="MIR8" s="54"/>
      <c r="MIS8" s="54"/>
      <c r="MIT8" s="54"/>
      <c r="MIU8" s="54"/>
      <c r="MIV8" s="54"/>
      <c r="MIW8" s="54"/>
      <c r="MIX8" s="54"/>
      <c r="MIY8" s="54"/>
      <c r="MIZ8" s="54"/>
      <c r="MJA8" s="54"/>
      <c r="MJB8" s="54"/>
      <c r="MJC8" s="54"/>
      <c r="MJD8" s="54"/>
      <c r="MJE8" s="54"/>
      <c r="MJF8" s="54"/>
      <c r="MJG8" s="54"/>
      <c r="MJH8" s="54"/>
      <c r="MJI8" s="54"/>
      <c r="MJJ8" s="54"/>
      <c r="MJK8" s="54"/>
      <c r="MJL8" s="54"/>
      <c r="MJM8" s="54"/>
      <c r="MJN8" s="54"/>
      <c r="MJO8" s="54"/>
      <c r="MJP8" s="54"/>
      <c r="MJQ8" s="54"/>
      <c r="MJR8" s="54"/>
      <c r="MJS8" s="54"/>
      <c r="MJT8" s="54"/>
      <c r="MJU8" s="54"/>
      <c r="MJV8" s="54"/>
      <c r="MJW8" s="54"/>
      <c r="MJX8" s="54"/>
      <c r="MJY8" s="54"/>
      <c r="MJZ8" s="54"/>
      <c r="MKA8" s="54"/>
      <c r="MKB8" s="54"/>
      <c r="MKC8" s="54"/>
      <c r="MKD8" s="54"/>
      <c r="MKE8" s="54"/>
      <c r="MKF8" s="54"/>
      <c r="MKG8" s="54"/>
      <c r="MKH8" s="54"/>
      <c r="MKI8" s="54"/>
      <c r="MKJ8" s="54"/>
      <c r="MKK8" s="54"/>
      <c r="MKL8" s="54"/>
      <c r="MKM8" s="54"/>
      <c r="MKN8" s="54"/>
      <c r="MKO8" s="54"/>
      <c r="MKP8" s="54"/>
      <c r="MKQ8" s="54"/>
      <c r="MKR8" s="54"/>
      <c r="MKS8" s="54"/>
      <c r="MKT8" s="54"/>
      <c r="MKU8" s="54"/>
      <c r="MKV8" s="54"/>
      <c r="MKW8" s="54"/>
      <c r="MKX8" s="54"/>
      <c r="MKY8" s="54"/>
      <c r="MKZ8" s="54"/>
      <c r="MLA8" s="54"/>
      <c r="MLB8" s="54"/>
      <c r="MLC8" s="54"/>
      <c r="MLD8" s="54"/>
      <c r="MLE8" s="54"/>
      <c r="MLF8" s="54"/>
      <c r="MLG8" s="54"/>
      <c r="MLH8" s="54"/>
      <c r="MLI8" s="54"/>
      <c r="MLJ8" s="54"/>
      <c r="MLK8" s="54"/>
      <c r="MLL8" s="54"/>
      <c r="MLM8" s="54"/>
      <c r="MLN8" s="54"/>
      <c r="MLO8" s="54"/>
      <c r="MLP8" s="54"/>
      <c r="MLQ8" s="54"/>
      <c r="MLR8" s="54"/>
      <c r="MLS8" s="54"/>
      <c r="MLT8" s="54"/>
      <c r="MLU8" s="54"/>
      <c r="MLV8" s="54"/>
      <c r="MLW8" s="54"/>
      <c r="MLX8" s="54"/>
      <c r="MLY8" s="54"/>
      <c r="MLZ8" s="54"/>
      <c r="MMA8" s="54"/>
      <c r="MMB8" s="54"/>
      <c r="MMC8" s="54"/>
      <c r="MMD8" s="54"/>
      <c r="MME8" s="54"/>
      <c r="MMF8" s="54"/>
      <c r="MMG8" s="54"/>
      <c r="MMH8" s="54"/>
      <c r="MMI8" s="54"/>
      <c r="MMJ8" s="54"/>
      <c r="MMK8" s="54"/>
      <c r="MML8" s="54"/>
      <c r="MMM8" s="54"/>
      <c r="MMN8" s="54"/>
      <c r="MMO8" s="54"/>
      <c r="MMP8" s="54"/>
      <c r="MMQ8" s="54"/>
      <c r="MMR8" s="54"/>
      <c r="MMS8" s="54"/>
      <c r="MMT8" s="54"/>
      <c r="MMU8" s="54"/>
      <c r="MMV8" s="54"/>
      <c r="MMW8" s="54"/>
      <c r="MMX8" s="54"/>
      <c r="MMY8" s="54"/>
      <c r="MMZ8" s="54"/>
      <c r="MNA8" s="54"/>
      <c r="MNB8" s="54"/>
      <c r="MNC8" s="54"/>
      <c r="MND8" s="54"/>
      <c r="MNE8" s="54"/>
      <c r="MNF8" s="54"/>
      <c r="MNG8" s="54"/>
      <c r="MNH8" s="54"/>
      <c r="MNI8" s="54"/>
      <c r="MNJ8" s="54"/>
      <c r="MNK8" s="54"/>
      <c r="MNL8" s="54"/>
      <c r="MNM8" s="54"/>
      <c r="MNN8" s="54"/>
      <c r="MNO8" s="54"/>
      <c r="MNP8" s="54"/>
      <c r="MNQ8" s="54"/>
      <c r="MNR8" s="54"/>
      <c r="MNS8" s="54"/>
      <c r="MNT8" s="54"/>
      <c r="MNU8" s="54"/>
      <c r="MNV8" s="54"/>
      <c r="MNW8" s="54"/>
      <c r="MNX8" s="54"/>
      <c r="MNY8" s="54"/>
      <c r="MNZ8" s="54"/>
      <c r="MOA8" s="54"/>
      <c r="MOB8" s="54"/>
      <c r="MOC8" s="54"/>
      <c r="MOD8" s="54"/>
      <c r="MOE8" s="54"/>
      <c r="MOF8" s="54"/>
      <c r="MOG8" s="54"/>
      <c r="MOH8" s="54"/>
      <c r="MOI8" s="54"/>
      <c r="MOJ8" s="54"/>
      <c r="MOK8" s="54"/>
      <c r="MOL8" s="54"/>
      <c r="MOM8" s="54"/>
      <c r="MON8" s="54"/>
      <c r="MOO8" s="54"/>
      <c r="MOP8" s="54"/>
      <c r="MOQ8" s="54"/>
      <c r="MOR8" s="54"/>
      <c r="MOS8" s="54"/>
      <c r="MOT8" s="54"/>
      <c r="MOU8" s="54"/>
      <c r="MOV8" s="54"/>
      <c r="MOW8" s="54"/>
      <c r="MOX8" s="54"/>
      <c r="MOY8" s="54"/>
      <c r="MOZ8" s="54"/>
      <c r="MPA8" s="54"/>
      <c r="MPB8" s="54"/>
      <c r="MPC8" s="54"/>
      <c r="MPD8" s="54"/>
      <c r="MPE8" s="54"/>
      <c r="MPF8" s="54"/>
      <c r="MPG8" s="54"/>
      <c r="MPH8" s="54"/>
      <c r="MPI8" s="54"/>
      <c r="MPJ8" s="54"/>
      <c r="MPK8" s="54"/>
      <c r="MPL8" s="54"/>
      <c r="MPM8" s="54"/>
      <c r="MPN8" s="54"/>
      <c r="MPO8" s="54"/>
      <c r="MPP8" s="54"/>
      <c r="MPQ8" s="54"/>
      <c r="MPR8" s="54"/>
      <c r="MPS8" s="54"/>
      <c r="MPT8" s="54"/>
      <c r="MPU8" s="54"/>
      <c r="MPV8" s="54"/>
      <c r="MPW8" s="54"/>
      <c r="MPX8" s="54"/>
      <c r="MPY8" s="54"/>
      <c r="MPZ8" s="54"/>
      <c r="MQA8" s="54"/>
      <c r="MQB8" s="54"/>
      <c r="MQC8" s="54"/>
      <c r="MQD8" s="54"/>
      <c r="MQE8" s="54"/>
      <c r="MQF8" s="54"/>
      <c r="MQG8" s="54"/>
      <c r="MQH8" s="54"/>
      <c r="MQI8" s="54"/>
      <c r="MQJ8" s="54"/>
      <c r="MQK8" s="54"/>
      <c r="MQL8" s="54"/>
      <c r="MQM8" s="54"/>
      <c r="MQN8" s="54"/>
      <c r="MQO8" s="54"/>
      <c r="MQP8" s="54"/>
      <c r="MQQ8" s="54"/>
      <c r="MQR8" s="54"/>
      <c r="MQS8" s="54"/>
      <c r="MQT8" s="54"/>
      <c r="MQU8" s="54"/>
      <c r="MQV8" s="54"/>
      <c r="MQW8" s="54"/>
      <c r="MQX8" s="54"/>
      <c r="MQY8" s="54"/>
      <c r="MQZ8" s="54"/>
      <c r="MRA8" s="54"/>
      <c r="MRB8" s="54"/>
      <c r="MRC8" s="54"/>
      <c r="MRD8" s="54"/>
      <c r="MRE8" s="54"/>
      <c r="MRF8" s="54"/>
      <c r="MRG8" s="54"/>
      <c r="MRH8" s="54"/>
      <c r="MRI8" s="54"/>
      <c r="MRJ8" s="54"/>
      <c r="MRK8" s="54"/>
      <c r="MRL8" s="54"/>
      <c r="MRM8" s="54"/>
      <c r="MRN8" s="54"/>
      <c r="MRO8" s="54"/>
      <c r="MRP8" s="54"/>
      <c r="MRQ8" s="54"/>
      <c r="MRR8" s="54"/>
      <c r="MRS8" s="54"/>
      <c r="MRT8" s="54"/>
      <c r="MRU8" s="54"/>
      <c r="MRV8" s="54"/>
      <c r="MRW8" s="54"/>
      <c r="MRX8" s="54"/>
      <c r="MRY8" s="54"/>
      <c r="MRZ8" s="54"/>
      <c r="MSA8" s="54"/>
      <c r="MSB8" s="54"/>
      <c r="MSC8" s="54"/>
      <c r="MSD8" s="54"/>
      <c r="MSE8" s="54"/>
      <c r="MSF8" s="54"/>
      <c r="MSG8" s="54"/>
      <c r="MSH8" s="54"/>
      <c r="MSI8" s="54"/>
      <c r="MSJ8" s="54"/>
      <c r="MSK8" s="54"/>
      <c r="MSL8" s="54"/>
      <c r="MSM8" s="54"/>
      <c r="MSN8" s="54"/>
      <c r="MSO8" s="54"/>
      <c r="MSP8" s="54"/>
      <c r="MSQ8" s="54"/>
      <c r="MSR8" s="54"/>
      <c r="MSS8" s="54"/>
      <c r="MST8" s="54"/>
      <c r="MSU8" s="54"/>
      <c r="MSV8" s="54"/>
      <c r="MSW8" s="54"/>
      <c r="MSX8" s="54"/>
      <c r="MSY8" s="54"/>
      <c r="MSZ8" s="54"/>
      <c r="MTA8" s="54"/>
      <c r="MTB8" s="54"/>
      <c r="MTC8" s="54"/>
      <c r="MTD8" s="54"/>
      <c r="MTE8" s="54"/>
      <c r="MTF8" s="54"/>
      <c r="MTG8" s="54"/>
      <c r="MTH8" s="54"/>
      <c r="MTI8" s="54"/>
      <c r="MTJ8" s="54"/>
      <c r="MTK8" s="54"/>
      <c r="MTL8" s="54"/>
      <c r="MTM8" s="54"/>
      <c r="MTN8" s="54"/>
      <c r="MTO8" s="54"/>
      <c r="MTP8" s="54"/>
      <c r="MTQ8" s="54"/>
      <c r="MTR8" s="54"/>
      <c r="MTS8" s="54"/>
      <c r="MTT8" s="54"/>
      <c r="MTU8" s="54"/>
      <c r="MTV8" s="54"/>
      <c r="MTW8" s="54"/>
      <c r="MTX8" s="54"/>
      <c r="MTY8" s="54"/>
      <c r="MTZ8" s="54"/>
      <c r="MUA8" s="54"/>
      <c r="MUB8" s="54"/>
      <c r="MUC8" s="54"/>
      <c r="MUD8" s="54"/>
      <c r="MUE8" s="54"/>
      <c r="MUF8" s="54"/>
      <c r="MUG8" s="54"/>
      <c r="MUH8" s="54"/>
      <c r="MUI8" s="54"/>
      <c r="MUJ8" s="54"/>
      <c r="MUK8" s="54"/>
      <c r="MUL8" s="54"/>
      <c r="MUM8" s="54"/>
      <c r="MUN8" s="54"/>
      <c r="MUO8" s="54"/>
      <c r="MUP8" s="54"/>
      <c r="MUQ8" s="54"/>
      <c r="MUR8" s="54"/>
      <c r="MUS8" s="54"/>
      <c r="MUT8" s="54"/>
      <c r="MUU8" s="54"/>
      <c r="MUV8" s="54"/>
      <c r="MUW8" s="54"/>
      <c r="MUX8" s="54"/>
      <c r="MUY8" s="54"/>
      <c r="MUZ8" s="54"/>
      <c r="MVA8" s="54"/>
      <c r="MVB8" s="54"/>
      <c r="MVC8" s="54"/>
      <c r="MVD8" s="54"/>
      <c r="MVE8" s="54"/>
      <c r="MVF8" s="54"/>
      <c r="MVG8" s="54"/>
      <c r="MVH8" s="54"/>
      <c r="MVI8" s="54"/>
      <c r="MVJ8" s="54"/>
      <c r="MVK8" s="54"/>
      <c r="MVL8" s="54"/>
      <c r="MVM8" s="54"/>
      <c r="MVN8" s="54"/>
      <c r="MVO8" s="54"/>
      <c r="MVP8" s="54"/>
      <c r="MVQ8" s="54"/>
      <c r="MVR8" s="54"/>
      <c r="MVS8" s="54"/>
      <c r="MVT8" s="54"/>
      <c r="MVU8" s="54"/>
      <c r="MVV8" s="54"/>
      <c r="MVW8" s="54"/>
      <c r="MVX8" s="54"/>
      <c r="MVY8" s="54"/>
      <c r="MVZ8" s="54"/>
      <c r="MWA8" s="54"/>
      <c r="MWB8" s="54"/>
      <c r="MWC8" s="54"/>
      <c r="MWD8" s="54"/>
      <c r="MWE8" s="54"/>
      <c r="MWF8" s="54"/>
      <c r="MWG8" s="54"/>
      <c r="MWH8" s="54"/>
      <c r="MWI8" s="54"/>
      <c r="MWJ8" s="54"/>
      <c r="MWK8" s="54"/>
      <c r="MWL8" s="54"/>
      <c r="MWM8" s="54"/>
      <c r="MWN8" s="54"/>
      <c r="MWO8" s="54"/>
      <c r="MWP8" s="54"/>
      <c r="MWQ8" s="54"/>
      <c r="MWR8" s="54"/>
      <c r="MWS8" s="54"/>
      <c r="MWT8" s="54"/>
      <c r="MWU8" s="54"/>
      <c r="MWV8" s="54"/>
      <c r="MWW8" s="54"/>
      <c r="MWX8" s="54"/>
      <c r="MWY8" s="54"/>
      <c r="MWZ8" s="54"/>
      <c r="MXA8" s="54"/>
      <c r="MXB8" s="54"/>
      <c r="MXC8" s="54"/>
      <c r="MXD8" s="54"/>
      <c r="MXE8" s="54"/>
      <c r="MXF8" s="54"/>
      <c r="MXG8" s="54"/>
      <c r="MXH8" s="54"/>
      <c r="MXI8" s="54"/>
      <c r="MXJ8" s="54"/>
      <c r="MXK8" s="54"/>
      <c r="MXL8" s="54"/>
      <c r="MXM8" s="54"/>
      <c r="MXN8" s="54"/>
      <c r="MXO8" s="54"/>
      <c r="MXP8" s="54"/>
      <c r="MXQ8" s="54"/>
      <c r="MXR8" s="54"/>
      <c r="MXS8" s="54"/>
      <c r="MXT8" s="54"/>
      <c r="MXU8" s="54"/>
      <c r="MXV8" s="54"/>
      <c r="MXW8" s="54"/>
      <c r="MXX8" s="54"/>
      <c r="MXY8" s="54"/>
      <c r="MXZ8" s="54"/>
      <c r="MYA8" s="54"/>
      <c r="MYB8" s="54"/>
      <c r="MYC8" s="54"/>
      <c r="MYD8" s="54"/>
      <c r="MYE8" s="54"/>
      <c r="MYF8" s="54"/>
      <c r="MYG8" s="54"/>
      <c r="MYH8" s="54"/>
      <c r="MYI8" s="54"/>
      <c r="MYJ8" s="54"/>
      <c r="MYK8" s="54"/>
      <c r="MYL8" s="54"/>
      <c r="MYM8" s="54"/>
      <c r="MYN8" s="54"/>
      <c r="MYO8" s="54"/>
      <c r="MYP8" s="54"/>
      <c r="MYQ8" s="54"/>
      <c r="MYR8" s="54"/>
      <c r="MYS8" s="54"/>
      <c r="MYT8" s="54"/>
      <c r="MYU8" s="54"/>
      <c r="MYV8" s="54"/>
      <c r="MYW8" s="54"/>
      <c r="MYX8" s="54"/>
      <c r="MYY8" s="54"/>
      <c r="MYZ8" s="54"/>
      <c r="MZA8" s="54"/>
      <c r="MZB8" s="54"/>
      <c r="MZC8" s="54"/>
      <c r="MZD8" s="54"/>
      <c r="MZE8" s="54"/>
      <c r="MZF8" s="54"/>
      <c r="MZG8" s="54"/>
      <c r="MZH8" s="54"/>
      <c r="MZI8" s="54"/>
      <c r="MZJ8" s="54"/>
      <c r="MZK8" s="54"/>
      <c r="MZL8" s="54"/>
      <c r="MZM8" s="54"/>
      <c r="MZN8" s="54"/>
      <c r="MZO8" s="54"/>
      <c r="MZP8" s="54"/>
      <c r="MZQ8" s="54"/>
      <c r="MZR8" s="54"/>
      <c r="MZS8" s="54"/>
      <c r="MZT8" s="54"/>
      <c r="MZU8" s="54"/>
      <c r="MZV8" s="54"/>
      <c r="MZW8" s="54"/>
      <c r="MZX8" s="54"/>
      <c r="MZY8" s="54"/>
      <c r="MZZ8" s="54"/>
      <c r="NAA8" s="54"/>
      <c r="NAB8" s="54"/>
      <c r="NAC8" s="54"/>
      <c r="NAD8" s="54"/>
      <c r="NAE8" s="54"/>
      <c r="NAF8" s="54"/>
      <c r="NAG8" s="54"/>
      <c r="NAH8" s="54"/>
      <c r="NAI8" s="54"/>
      <c r="NAJ8" s="54"/>
      <c r="NAK8" s="54"/>
      <c r="NAL8" s="54"/>
      <c r="NAM8" s="54"/>
      <c r="NAN8" s="54"/>
      <c r="NAO8" s="54"/>
      <c r="NAP8" s="54"/>
      <c r="NAQ8" s="54"/>
      <c r="NAR8" s="54"/>
      <c r="NAS8" s="54"/>
      <c r="NAT8" s="54"/>
      <c r="NAU8" s="54"/>
      <c r="NAV8" s="54"/>
      <c r="NAW8" s="54"/>
      <c r="NAX8" s="54"/>
      <c r="NAY8" s="54"/>
      <c r="NAZ8" s="54"/>
      <c r="NBA8" s="54"/>
      <c r="NBB8" s="54"/>
      <c r="NBC8" s="54"/>
      <c r="NBD8" s="54"/>
      <c r="NBE8" s="54"/>
      <c r="NBF8" s="54"/>
      <c r="NBG8" s="54"/>
      <c r="NBH8" s="54"/>
      <c r="NBI8" s="54"/>
      <c r="NBJ8" s="54"/>
      <c r="NBK8" s="54"/>
      <c r="NBL8" s="54"/>
      <c r="NBM8" s="54"/>
      <c r="NBN8" s="54"/>
      <c r="NBO8" s="54"/>
      <c r="NBP8" s="54"/>
      <c r="NBQ8" s="54"/>
      <c r="NBR8" s="54"/>
      <c r="NBS8" s="54"/>
      <c r="NBT8" s="54"/>
      <c r="NBU8" s="54"/>
      <c r="NBV8" s="54"/>
      <c r="NBW8" s="54"/>
      <c r="NBX8" s="54"/>
      <c r="NBY8" s="54"/>
      <c r="NBZ8" s="54"/>
      <c r="NCA8" s="54"/>
      <c r="NCB8" s="54"/>
      <c r="NCC8" s="54"/>
      <c r="NCD8" s="54"/>
      <c r="NCE8" s="54"/>
      <c r="NCF8" s="54"/>
      <c r="NCG8" s="54"/>
      <c r="NCH8" s="54"/>
      <c r="NCI8" s="54"/>
      <c r="NCJ8" s="54"/>
      <c r="NCK8" s="54"/>
      <c r="NCL8" s="54"/>
      <c r="NCM8" s="54"/>
      <c r="NCN8" s="54"/>
      <c r="NCO8" s="54"/>
      <c r="NCP8" s="54"/>
      <c r="NCQ8" s="54"/>
      <c r="NCR8" s="54"/>
      <c r="NCS8" s="54"/>
      <c r="NCT8" s="54"/>
      <c r="NCU8" s="54"/>
      <c r="NCV8" s="54"/>
      <c r="NCW8" s="54"/>
      <c r="NCX8" s="54"/>
      <c r="NCY8" s="54"/>
      <c r="NCZ8" s="54"/>
      <c r="NDA8" s="54"/>
      <c r="NDB8" s="54"/>
      <c r="NDC8" s="54"/>
      <c r="NDD8" s="54"/>
      <c r="NDE8" s="54"/>
      <c r="NDF8" s="54"/>
      <c r="NDG8" s="54"/>
      <c r="NDH8" s="54"/>
      <c r="NDI8" s="54"/>
      <c r="NDJ8" s="54"/>
      <c r="NDK8" s="54"/>
      <c r="NDL8" s="54"/>
      <c r="NDM8" s="54"/>
      <c r="NDN8" s="54"/>
      <c r="NDO8" s="54"/>
      <c r="NDP8" s="54"/>
      <c r="NDQ8" s="54"/>
      <c r="NDR8" s="54"/>
      <c r="NDS8" s="54"/>
      <c r="NDT8" s="54"/>
      <c r="NDU8" s="54"/>
      <c r="NDV8" s="54"/>
      <c r="NDW8" s="54"/>
      <c r="NDX8" s="54"/>
      <c r="NDY8" s="54"/>
      <c r="NDZ8" s="54"/>
      <c r="NEA8" s="54"/>
      <c r="NEB8" s="54"/>
      <c r="NEC8" s="54"/>
      <c r="NED8" s="54"/>
      <c r="NEE8" s="54"/>
      <c r="NEF8" s="54"/>
      <c r="NEG8" s="54"/>
      <c r="NEH8" s="54"/>
      <c r="NEI8" s="54"/>
      <c r="NEJ8" s="54"/>
      <c r="NEK8" s="54"/>
      <c r="NEL8" s="54"/>
      <c r="NEM8" s="54"/>
      <c r="NEN8" s="54"/>
      <c r="NEO8" s="54"/>
      <c r="NEP8" s="54"/>
      <c r="NEQ8" s="54"/>
      <c r="NER8" s="54"/>
      <c r="NES8" s="54"/>
      <c r="NET8" s="54"/>
      <c r="NEU8" s="54"/>
      <c r="NEV8" s="54"/>
      <c r="NEW8" s="54"/>
      <c r="NEX8" s="54"/>
      <c r="NEY8" s="54"/>
      <c r="NEZ8" s="54"/>
      <c r="NFA8" s="54"/>
      <c r="NFB8" s="54"/>
      <c r="NFC8" s="54"/>
      <c r="NFD8" s="54"/>
      <c r="NFE8" s="54"/>
      <c r="NFF8" s="54"/>
      <c r="NFG8" s="54"/>
      <c r="NFH8" s="54"/>
      <c r="NFI8" s="54"/>
      <c r="NFJ8" s="54"/>
      <c r="NFK8" s="54"/>
      <c r="NFL8" s="54"/>
      <c r="NFM8" s="54"/>
      <c r="NFN8" s="54"/>
      <c r="NFO8" s="54"/>
      <c r="NFP8" s="54"/>
      <c r="NFQ8" s="54"/>
      <c r="NFR8" s="54"/>
      <c r="NFS8" s="54"/>
      <c r="NFT8" s="54"/>
      <c r="NFU8" s="54"/>
      <c r="NFV8" s="54"/>
      <c r="NFW8" s="54"/>
      <c r="NFX8" s="54"/>
      <c r="NFY8" s="54"/>
      <c r="NFZ8" s="54"/>
      <c r="NGA8" s="54"/>
      <c r="NGB8" s="54"/>
      <c r="NGC8" s="54"/>
      <c r="NGD8" s="54"/>
      <c r="NGE8" s="54"/>
      <c r="NGF8" s="54"/>
      <c r="NGG8" s="54"/>
      <c r="NGH8" s="54"/>
      <c r="NGI8" s="54"/>
      <c r="NGJ8" s="54"/>
      <c r="NGK8" s="54"/>
      <c r="NGL8" s="54"/>
      <c r="NGM8" s="54"/>
      <c r="NGN8" s="54"/>
      <c r="NGO8" s="54"/>
      <c r="NGP8" s="54"/>
      <c r="NGQ8" s="54"/>
      <c r="NGR8" s="54"/>
      <c r="NGS8" s="54"/>
      <c r="NGT8" s="54"/>
      <c r="NGU8" s="54"/>
      <c r="NGV8" s="54"/>
      <c r="NGW8" s="54"/>
      <c r="NGX8" s="54"/>
      <c r="NGY8" s="54"/>
      <c r="NGZ8" s="54"/>
      <c r="NHA8" s="54"/>
      <c r="NHB8" s="54"/>
      <c r="NHC8" s="54"/>
      <c r="NHD8" s="54"/>
      <c r="NHE8" s="54"/>
      <c r="NHF8" s="54"/>
      <c r="NHG8" s="54"/>
      <c r="NHH8" s="54"/>
      <c r="NHI8" s="54"/>
      <c r="NHJ8" s="54"/>
      <c r="NHK8" s="54"/>
      <c r="NHL8" s="54"/>
      <c r="NHM8" s="54"/>
      <c r="NHN8" s="54"/>
      <c r="NHO8" s="54"/>
      <c r="NHP8" s="54"/>
      <c r="NHQ8" s="54"/>
      <c r="NHR8" s="54"/>
      <c r="NHS8" s="54"/>
      <c r="NHT8" s="54"/>
      <c r="NHU8" s="54"/>
      <c r="NHV8" s="54"/>
      <c r="NHW8" s="54"/>
      <c r="NHX8" s="54"/>
      <c r="NHY8" s="54"/>
      <c r="NHZ8" s="54"/>
      <c r="NIA8" s="54"/>
      <c r="NIB8" s="54"/>
      <c r="NIC8" s="54"/>
      <c r="NID8" s="54"/>
      <c r="NIE8" s="54"/>
      <c r="NIF8" s="54"/>
      <c r="NIG8" s="54"/>
      <c r="NIH8" s="54"/>
      <c r="NII8" s="54"/>
      <c r="NIJ8" s="54"/>
      <c r="NIK8" s="54"/>
      <c r="NIL8" s="54"/>
      <c r="NIM8" s="54"/>
      <c r="NIN8" s="54"/>
      <c r="NIO8" s="54"/>
      <c r="NIP8" s="54"/>
      <c r="NIQ8" s="54"/>
      <c r="NIR8" s="54"/>
      <c r="NIS8" s="54"/>
      <c r="NIT8" s="54"/>
      <c r="NIU8" s="54"/>
      <c r="NIV8" s="54"/>
      <c r="NIW8" s="54"/>
      <c r="NIX8" s="54"/>
      <c r="NIY8" s="54"/>
      <c r="NIZ8" s="54"/>
      <c r="NJA8" s="54"/>
      <c r="NJB8" s="54"/>
      <c r="NJC8" s="54"/>
      <c r="NJD8" s="54"/>
      <c r="NJE8" s="54"/>
      <c r="NJF8" s="54"/>
      <c r="NJG8" s="54"/>
      <c r="NJH8" s="54"/>
      <c r="NJI8" s="54"/>
      <c r="NJJ8" s="54"/>
      <c r="NJK8" s="54"/>
      <c r="NJL8" s="54"/>
      <c r="NJM8" s="54"/>
      <c r="NJN8" s="54"/>
      <c r="NJO8" s="54"/>
      <c r="NJP8" s="54"/>
      <c r="NJQ8" s="54"/>
      <c r="NJR8" s="54"/>
      <c r="NJS8" s="54"/>
      <c r="NJT8" s="54"/>
      <c r="NJU8" s="54"/>
      <c r="NJV8" s="54"/>
      <c r="NJW8" s="54"/>
      <c r="NJX8" s="54"/>
      <c r="NJY8" s="54"/>
      <c r="NJZ8" s="54"/>
      <c r="NKA8" s="54"/>
      <c r="NKB8" s="54"/>
      <c r="NKC8" s="54"/>
      <c r="NKD8" s="54"/>
      <c r="NKE8" s="54"/>
      <c r="NKF8" s="54"/>
      <c r="NKG8" s="54"/>
      <c r="NKH8" s="54"/>
      <c r="NKI8" s="54"/>
      <c r="NKJ8" s="54"/>
      <c r="NKK8" s="54"/>
      <c r="NKL8" s="54"/>
      <c r="NKM8" s="54"/>
      <c r="NKN8" s="54"/>
      <c r="NKO8" s="54"/>
      <c r="NKP8" s="54"/>
      <c r="NKQ8" s="54"/>
      <c r="NKR8" s="54"/>
      <c r="NKS8" s="54"/>
      <c r="NKT8" s="54"/>
      <c r="NKU8" s="54"/>
      <c r="NKV8" s="54"/>
      <c r="NKW8" s="54"/>
      <c r="NKX8" s="54"/>
      <c r="NKY8" s="54"/>
      <c r="NKZ8" s="54"/>
      <c r="NLA8" s="54"/>
      <c r="NLB8" s="54"/>
      <c r="NLC8" s="54"/>
      <c r="NLD8" s="54"/>
      <c r="NLE8" s="54"/>
      <c r="NLF8" s="54"/>
      <c r="NLG8" s="54"/>
      <c r="NLH8" s="54"/>
      <c r="NLI8" s="54"/>
      <c r="NLJ8" s="54"/>
      <c r="NLK8" s="54"/>
      <c r="NLL8" s="54"/>
      <c r="NLM8" s="54"/>
      <c r="NLN8" s="54"/>
      <c r="NLO8" s="54"/>
      <c r="NLP8" s="54"/>
      <c r="NLQ8" s="54"/>
      <c r="NLR8" s="54"/>
      <c r="NLS8" s="54"/>
      <c r="NLT8" s="54"/>
      <c r="NLU8" s="54"/>
      <c r="NLV8" s="54"/>
      <c r="NLW8" s="54"/>
      <c r="NLX8" s="54"/>
      <c r="NLY8" s="54"/>
      <c r="NLZ8" s="54"/>
      <c r="NMA8" s="54"/>
      <c r="NMB8" s="54"/>
      <c r="NMC8" s="54"/>
      <c r="NMD8" s="54"/>
      <c r="NME8" s="54"/>
      <c r="NMF8" s="54"/>
      <c r="NMG8" s="54"/>
      <c r="NMH8" s="54"/>
      <c r="NMI8" s="54"/>
      <c r="NMJ8" s="54"/>
      <c r="NMK8" s="54"/>
      <c r="NML8" s="54"/>
      <c r="NMM8" s="54"/>
      <c r="NMN8" s="54"/>
      <c r="NMO8" s="54"/>
      <c r="NMP8" s="54"/>
      <c r="NMQ8" s="54"/>
      <c r="NMR8" s="54"/>
      <c r="NMS8" s="54"/>
      <c r="NMT8" s="54"/>
      <c r="NMU8" s="54"/>
      <c r="NMV8" s="54"/>
      <c r="NMW8" s="54"/>
      <c r="NMX8" s="54"/>
      <c r="NMY8" s="54"/>
      <c r="NMZ8" s="54"/>
      <c r="NNA8" s="54"/>
      <c r="NNB8" s="54"/>
      <c r="NNC8" s="54"/>
      <c r="NND8" s="54"/>
      <c r="NNE8" s="54"/>
      <c r="NNF8" s="54"/>
      <c r="NNG8" s="54"/>
      <c r="NNH8" s="54"/>
      <c r="NNI8" s="54"/>
      <c r="NNJ8" s="54"/>
      <c r="NNK8" s="54"/>
      <c r="NNL8" s="54"/>
      <c r="NNM8" s="54"/>
      <c r="NNN8" s="54"/>
      <c r="NNO8" s="54"/>
      <c r="NNP8" s="54"/>
      <c r="NNQ8" s="54"/>
      <c r="NNR8" s="54"/>
      <c r="NNS8" s="54"/>
      <c r="NNT8" s="54"/>
      <c r="NNU8" s="54"/>
      <c r="NNV8" s="54"/>
      <c r="NNW8" s="54"/>
      <c r="NNX8" s="54"/>
      <c r="NNY8" s="54"/>
      <c r="NNZ8" s="54"/>
      <c r="NOA8" s="54"/>
      <c r="NOB8" s="54"/>
      <c r="NOC8" s="54"/>
      <c r="NOD8" s="54"/>
      <c r="NOE8" s="54"/>
      <c r="NOF8" s="54"/>
      <c r="NOG8" s="54"/>
      <c r="NOH8" s="54"/>
      <c r="NOI8" s="54"/>
      <c r="NOJ8" s="54"/>
      <c r="NOK8" s="54"/>
      <c r="NOL8" s="54"/>
      <c r="NOM8" s="54"/>
      <c r="NON8" s="54"/>
      <c r="NOO8" s="54"/>
      <c r="NOP8" s="54"/>
      <c r="NOQ8" s="54"/>
      <c r="NOR8" s="54"/>
      <c r="NOS8" s="54"/>
      <c r="NOT8" s="54"/>
      <c r="NOU8" s="54"/>
      <c r="NOV8" s="54"/>
      <c r="NOW8" s="54"/>
      <c r="NOX8" s="54"/>
      <c r="NOY8" s="54"/>
      <c r="NOZ8" s="54"/>
      <c r="NPA8" s="54"/>
      <c r="NPB8" s="54"/>
      <c r="NPC8" s="54"/>
      <c r="NPD8" s="54"/>
      <c r="NPE8" s="54"/>
      <c r="NPF8" s="54"/>
      <c r="NPG8" s="54"/>
      <c r="NPH8" s="54"/>
      <c r="NPI8" s="54"/>
      <c r="NPJ8" s="54"/>
      <c r="NPK8" s="54"/>
      <c r="NPL8" s="54"/>
      <c r="NPM8" s="54"/>
      <c r="NPN8" s="54"/>
      <c r="NPO8" s="54"/>
      <c r="NPP8" s="54"/>
      <c r="NPQ8" s="54"/>
      <c r="NPR8" s="54"/>
      <c r="NPS8" s="54"/>
      <c r="NPT8" s="54"/>
      <c r="NPU8" s="54"/>
      <c r="NPV8" s="54"/>
      <c r="NPW8" s="54"/>
      <c r="NPX8" s="54"/>
      <c r="NPY8" s="54"/>
      <c r="NPZ8" s="54"/>
      <c r="NQA8" s="54"/>
      <c r="NQB8" s="54"/>
      <c r="NQC8" s="54"/>
      <c r="NQD8" s="54"/>
      <c r="NQE8" s="54"/>
      <c r="NQF8" s="54"/>
      <c r="NQG8" s="54"/>
      <c r="NQH8" s="54"/>
      <c r="NQI8" s="54"/>
      <c r="NQJ8" s="54"/>
      <c r="NQK8" s="54"/>
      <c r="NQL8" s="54"/>
      <c r="NQM8" s="54"/>
      <c r="NQN8" s="54"/>
      <c r="NQO8" s="54"/>
      <c r="NQP8" s="54"/>
      <c r="NQQ8" s="54"/>
      <c r="NQR8" s="54"/>
      <c r="NQS8" s="54"/>
      <c r="NQT8" s="54"/>
      <c r="NQU8" s="54"/>
      <c r="NQV8" s="54"/>
      <c r="NQW8" s="54"/>
      <c r="NQX8" s="54"/>
      <c r="NQY8" s="54"/>
      <c r="NQZ8" s="54"/>
      <c r="NRA8" s="54"/>
      <c r="NRB8" s="54"/>
      <c r="NRC8" s="54"/>
      <c r="NRD8" s="54"/>
      <c r="NRE8" s="54"/>
      <c r="NRF8" s="54"/>
      <c r="NRG8" s="54"/>
      <c r="NRH8" s="54"/>
      <c r="NRI8" s="54"/>
      <c r="NRJ8" s="54"/>
      <c r="NRK8" s="54"/>
      <c r="NRL8" s="54"/>
      <c r="NRM8" s="54"/>
      <c r="NRN8" s="54"/>
      <c r="NRO8" s="54"/>
      <c r="NRP8" s="54"/>
      <c r="NRQ8" s="54"/>
      <c r="NRR8" s="54"/>
      <c r="NRS8" s="54"/>
      <c r="NRT8" s="54"/>
      <c r="NRU8" s="54"/>
      <c r="NRV8" s="54"/>
      <c r="NRW8" s="54"/>
      <c r="NRX8" s="54"/>
      <c r="NRY8" s="54"/>
      <c r="NRZ8" s="54"/>
      <c r="NSA8" s="54"/>
      <c r="NSB8" s="54"/>
      <c r="NSC8" s="54"/>
      <c r="NSD8" s="54"/>
      <c r="NSE8" s="54"/>
      <c r="NSF8" s="54"/>
      <c r="NSG8" s="54"/>
      <c r="NSH8" s="54"/>
      <c r="NSI8" s="54"/>
      <c r="NSJ8" s="54"/>
      <c r="NSK8" s="54"/>
      <c r="NSL8" s="54"/>
      <c r="NSM8" s="54"/>
      <c r="NSN8" s="54"/>
      <c r="NSO8" s="54"/>
      <c r="NSP8" s="54"/>
      <c r="NSQ8" s="54"/>
      <c r="NSR8" s="54"/>
      <c r="NSS8" s="54"/>
      <c r="NST8" s="54"/>
      <c r="NSU8" s="54"/>
      <c r="NSV8" s="54"/>
      <c r="NSW8" s="54"/>
      <c r="NSX8" s="54"/>
      <c r="NSY8" s="54"/>
      <c r="NSZ8" s="54"/>
      <c r="NTA8" s="54"/>
      <c r="NTB8" s="54"/>
      <c r="NTC8" s="54"/>
      <c r="NTD8" s="54"/>
      <c r="NTE8" s="54"/>
      <c r="NTF8" s="54"/>
      <c r="NTG8" s="54"/>
      <c r="NTH8" s="54"/>
      <c r="NTI8" s="54"/>
      <c r="NTJ8" s="54"/>
      <c r="NTK8" s="54"/>
      <c r="NTL8" s="54"/>
      <c r="NTM8" s="54"/>
      <c r="NTN8" s="54"/>
      <c r="NTO8" s="54"/>
      <c r="NTP8" s="54"/>
      <c r="NTQ8" s="54"/>
      <c r="NTR8" s="54"/>
      <c r="NTS8" s="54"/>
      <c r="NTT8" s="54"/>
      <c r="NTU8" s="54"/>
      <c r="NTV8" s="54"/>
      <c r="NTW8" s="54"/>
      <c r="NTX8" s="54"/>
      <c r="NTY8" s="54"/>
      <c r="NTZ8" s="54"/>
      <c r="NUA8" s="54"/>
      <c r="NUB8" s="54"/>
      <c r="NUC8" s="54"/>
      <c r="NUD8" s="54"/>
      <c r="NUE8" s="54"/>
      <c r="NUF8" s="54"/>
      <c r="NUG8" s="54"/>
      <c r="NUH8" s="54"/>
      <c r="NUI8" s="54"/>
      <c r="NUJ8" s="54"/>
      <c r="NUK8" s="54"/>
      <c r="NUL8" s="54"/>
      <c r="NUM8" s="54"/>
      <c r="NUN8" s="54"/>
      <c r="NUO8" s="54"/>
      <c r="NUP8" s="54"/>
      <c r="NUQ8" s="54"/>
      <c r="NUR8" s="54"/>
      <c r="NUS8" s="54"/>
      <c r="NUT8" s="54"/>
      <c r="NUU8" s="54"/>
      <c r="NUV8" s="54"/>
      <c r="NUW8" s="54"/>
      <c r="NUX8" s="54"/>
      <c r="NUY8" s="54"/>
      <c r="NUZ8" s="54"/>
      <c r="NVA8" s="54"/>
      <c r="NVB8" s="54"/>
      <c r="NVC8" s="54"/>
      <c r="NVD8" s="54"/>
      <c r="NVE8" s="54"/>
      <c r="NVF8" s="54"/>
      <c r="NVG8" s="54"/>
      <c r="NVH8" s="54"/>
      <c r="NVI8" s="54"/>
      <c r="NVJ8" s="54"/>
      <c r="NVK8" s="54"/>
      <c r="NVL8" s="54"/>
      <c r="NVM8" s="54"/>
      <c r="NVN8" s="54"/>
      <c r="NVO8" s="54"/>
      <c r="NVP8" s="54"/>
      <c r="NVQ8" s="54"/>
      <c r="NVR8" s="54"/>
      <c r="NVS8" s="54"/>
      <c r="NVT8" s="54"/>
      <c r="NVU8" s="54"/>
      <c r="NVV8" s="54"/>
      <c r="NVW8" s="54"/>
      <c r="NVX8" s="54"/>
      <c r="NVY8" s="54"/>
      <c r="NVZ8" s="54"/>
      <c r="NWA8" s="54"/>
      <c r="NWB8" s="54"/>
      <c r="NWC8" s="54"/>
      <c r="NWD8" s="54"/>
      <c r="NWE8" s="54"/>
      <c r="NWF8" s="54"/>
      <c r="NWG8" s="54"/>
      <c r="NWH8" s="54"/>
      <c r="NWI8" s="54"/>
      <c r="NWJ8" s="54"/>
      <c r="NWK8" s="54"/>
      <c r="NWL8" s="54"/>
      <c r="NWM8" s="54"/>
      <c r="NWN8" s="54"/>
      <c r="NWO8" s="54"/>
      <c r="NWP8" s="54"/>
      <c r="NWQ8" s="54"/>
      <c r="NWR8" s="54"/>
      <c r="NWS8" s="54"/>
      <c r="NWT8" s="54"/>
      <c r="NWU8" s="54"/>
      <c r="NWV8" s="54"/>
      <c r="NWW8" s="54"/>
      <c r="NWX8" s="54"/>
      <c r="NWY8" s="54"/>
      <c r="NWZ8" s="54"/>
      <c r="NXA8" s="54"/>
      <c r="NXB8" s="54"/>
      <c r="NXC8" s="54"/>
      <c r="NXD8" s="54"/>
      <c r="NXE8" s="54"/>
      <c r="NXF8" s="54"/>
      <c r="NXG8" s="54"/>
      <c r="NXH8" s="54"/>
      <c r="NXI8" s="54"/>
      <c r="NXJ8" s="54"/>
      <c r="NXK8" s="54"/>
      <c r="NXL8" s="54"/>
      <c r="NXM8" s="54"/>
      <c r="NXN8" s="54"/>
      <c r="NXO8" s="54"/>
      <c r="NXP8" s="54"/>
      <c r="NXQ8" s="54"/>
      <c r="NXR8" s="54"/>
      <c r="NXS8" s="54"/>
      <c r="NXT8" s="54"/>
      <c r="NXU8" s="54"/>
      <c r="NXV8" s="54"/>
      <c r="NXW8" s="54"/>
      <c r="NXX8" s="54"/>
      <c r="NXY8" s="54"/>
      <c r="NXZ8" s="54"/>
      <c r="NYA8" s="54"/>
      <c r="NYB8" s="54"/>
      <c r="NYC8" s="54"/>
      <c r="NYD8" s="54"/>
      <c r="NYE8" s="54"/>
      <c r="NYF8" s="54"/>
      <c r="NYG8" s="54"/>
      <c r="NYH8" s="54"/>
      <c r="NYI8" s="54"/>
      <c r="NYJ8" s="54"/>
      <c r="NYK8" s="54"/>
      <c r="NYL8" s="54"/>
      <c r="NYM8" s="54"/>
      <c r="NYN8" s="54"/>
      <c r="NYO8" s="54"/>
      <c r="NYP8" s="54"/>
      <c r="NYQ8" s="54"/>
      <c r="NYR8" s="54"/>
      <c r="NYS8" s="54"/>
      <c r="NYT8" s="54"/>
      <c r="NYU8" s="54"/>
      <c r="NYV8" s="54"/>
      <c r="NYW8" s="54"/>
      <c r="NYX8" s="54"/>
      <c r="NYY8" s="54"/>
      <c r="NYZ8" s="54"/>
      <c r="NZA8" s="54"/>
      <c r="NZB8" s="54"/>
      <c r="NZC8" s="54"/>
      <c r="NZD8" s="54"/>
      <c r="NZE8" s="54"/>
      <c r="NZF8" s="54"/>
      <c r="NZG8" s="54"/>
      <c r="NZH8" s="54"/>
      <c r="NZI8" s="54"/>
      <c r="NZJ8" s="54"/>
      <c r="NZK8" s="54"/>
      <c r="NZL8" s="54"/>
      <c r="NZM8" s="54"/>
      <c r="NZN8" s="54"/>
      <c r="NZO8" s="54"/>
      <c r="NZP8" s="54"/>
      <c r="NZQ8" s="54"/>
      <c r="NZR8" s="54"/>
      <c r="NZS8" s="54"/>
      <c r="NZT8" s="54"/>
      <c r="NZU8" s="54"/>
      <c r="NZV8" s="54"/>
      <c r="NZW8" s="54"/>
      <c r="NZX8" s="54"/>
      <c r="NZY8" s="54"/>
      <c r="NZZ8" s="54"/>
      <c r="OAA8" s="54"/>
      <c r="OAB8" s="54"/>
      <c r="OAC8" s="54"/>
      <c r="OAD8" s="54"/>
      <c r="OAE8" s="54"/>
      <c r="OAF8" s="54"/>
      <c r="OAG8" s="54"/>
      <c r="OAH8" s="54"/>
      <c r="OAI8" s="54"/>
      <c r="OAJ8" s="54"/>
      <c r="OAK8" s="54"/>
      <c r="OAL8" s="54"/>
      <c r="OAM8" s="54"/>
      <c r="OAN8" s="54"/>
      <c r="OAO8" s="54"/>
      <c r="OAP8" s="54"/>
      <c r="OAQ8" s="54"/>
      <c r="OAR8" s="54"/>
      <c r="OAS8" s="54"/>
      <c r="OAT8" s="54"/>
      <c r="OAU8" s="54"/>
      <c r="OAV8" s="54"/>
      <c r="OAW8" s="54"/>
      <c r="OAX8" s="54"/>
      <c r="OAY8" s="54"/>
      <c r="OAZ8" s="54"/>
      <c r="OBA8" s="54"/>
      <c r="OBB8" s="54"/>
      <c r="OBC8" s="54"/>
      <c r="OBD8" s="54"/>
      <c r="OBE8" s="54"/>
      <c r="OBF8" s="54"/>
      <c r="OBG8" s="54"/>
      <c r="OBH8" s="54"/>
      <c r="OBI8" s="54"/>
      <c r="OBJ8" s="54"/>
      <c r="OBK8" s="54"/>
      <c r="OBL8" s="54"/>
      <c r="OBM8" s="54"/>
      <c r="OBN8" s="54"/>
      <c r="OBO8" s="54"/>
      <c r="OBP8" s="54"/>
      <c r="OBQ8" s="54"/>
      <c r="OBR8" s="54"/>
      <c r="OBS8" s="54"/>
      <c r="OBT8" s="54"/>
      <c r="OBU8" s="54"/>
      <c r="OBV8" s="54"/>
      <c r="OBW8" s="54"/>
      <c r="OBX8" s="54"/>
      <c r="OBY8" s="54"/>
      <c r="OBZ8" s="54"/>
      <c r="OCA8" s="54"/>
      <c r="OCB8" s="54"/>
      <c r="OCC8" s="54"/>
      <c r="OCD8" s="54"/>
      <c r="OCE8" s="54"/>
      <c r="OCF8" s="54"/>
      <c r="OCG8" s="54"/>
      <c r="OCH8" s="54"/>
      <c r="OCI8" s="54"/>
      <c r="OCJ8" s="54"/>
      <c r="OCK8" s="54"/>
      <c r="OCL8" s="54"/>
      <c r="OCM8" s="54"/>
      <c r="OCN8" s="54"/>
      <c r="OCO8" s="54"/>
      <c r="OCP8" s="54"/>
      <c r="OCQ8" s="54"/>
      <c r="OCR8" s="54"/>
      <c r="OCS8" s="54"/>
      <c r="OCT8" s="54"/>
      <c r="OCU8" s="54"/>
      <c r="OCV8" s="54"/>
      <c r="OCW8" s="54"/>
      <c r="OCX8" s="54"/>
      <c r="OCY8" s="54"/>
      <c r="OCZ8" s="54"/>
      <c r="ODA8" s="54"/>
      <c r="ODB8" s="54"/>
      <c r="ODC8" s="54"/>
      <c r="ODD8" s="54"/>
      <c r="ODE8" s="54"/>
      <c r="ODF8" s="54"/>
      <c r="ODG8" s="54"/>
      <c r="ODH8" s="54"/>
      <c r="ODI8" s="54"/>
      <c r="ODJ8" s="54"/>
      <c r="ODK8" s="54"/>
      <c r="ODL8" s="54"/>
      <c r="ODM8" s="54"/>
      <c r="ODN8" s="54"/>
      <c r="ODO8" s="54"/>
      <c r="ODP8" s="54"/>
      <c r="ODQ8" s="54"/>
      <c r="ODR8" s="54"/>
      <c r="ODS8" s="54"/>
      <c r="ODT8" s="54"/>
      <c r="ODU8" s="54"/>
      <c r="ODV8" s="54"/>
      <c r="ODW8" s="54"/>
      <c r="ODX8" s="54"/>
      <c r="ODY8" s="54"/>
      <c r="ODZ8" s="54"/>
      <c r="OEA8" s="54"/>
      <c r="OEB8" s="54"/>
      <c r="OEC8" s="54"/>
      <c r="OED8" s="54"/>
      <c r="OEE8" s="54"/>
      <c r="OEF8" s="54"/>
      <c r="OEG8" s="54"/>
      <c r="OEH8" s="54"/>
      <c r="OEI8" s="54"/>
      <c r="OEJ8" s="54"/>
      <c r="OEK8" s="54"/>
      <c r="OEL8" s="54"/>
      <c r="OEM8" s="54"/>
      <c r="OEN8" s="54"/>
      <c r="OEO8" s="54"/>
      <c r="OEP8" s="54"/>
      <c r="OEQ8" s="54"/>
      <c r="OER8" s="54"/>
      <c r="OES8" s="54"/>
      <c r="OET8" s="54"/>
      <c r="OEU8" s="54"/>
      <c r="OEV8" s="54"/>
      <c r="OEW8" s="54"/>
      <c r="OEX8" s="54"/>
      <c r="OEY8" s="54"/>
      <c r="OEZ8" s="54"/>
      <c r="OFA8" s="54"/>
      <c r="OFB8" s="54"/>
      <c r="OFC8" s="54"/>
      <c r="OFD8" s="54"/>
      <c r="OFE8" s="54"/>
      <c r="OFF8" s="54"/>
      <c r="OFG8" s="54"/>
      <c r="OFH8" s="54"/>
      <c r="OFI8" s="54"/>
      <c r="OFJ8" s="54"/>
      <c r="OFK8" s="54"/>
      <c r="OFL8" s="54"/>
      <c r="OFM8" s="54"/>
      <c r="OFN8" s="54"/>
      <c r="OFO8" s="54"/>
      <c r="OFP8" s="54"/>
      <c r="OFQ8" s="54"/>
      <c r="OFR8" s="54"/>
      <c r="OFS8" s="54"/>
      <c r="OFT8" s="54"/>
      <c r="OFU8" s="54"/>
      <c r="OFV8" s="54"/>
      <c r="OFW8" s="54"/>
      <c r="OFX8" s="54"/>
      <c r="OFY8" s="54"/>
      <c r="OFZ8" s="54"/>
      <c r="OGA8" s="54"/>
      <c r="OGB8" s="54"/>
      <c r="OGC8" s="54"/>
      <c r="OGD8" s="54"/>
      <c r="OGE8" s="54"/>
      <c r="OGF8" s="54"/>
      <c r="OGG8" s="54"/>
      <c r="OGH8" s="54"/>
      <c r="OGI8" s="54"/>
      <c r="OGJ8" s="54"/>
      <c r="OGK8" s="54"/>
      <c r="OGL8" s="54"/>
      <c r="OGM8" s="54"/>
      <c r="OGN8" s="54"/>
      <c r="OGO8" s="54"/>
      <c r="OGP8" s="54"/>
      <c r="OGQ8" s="54"/>
      <c r="OGR8" s="54"/>
      <c r="OGS8" s="54"/>
      <c r="OGT8" s="54"/>
      <c r="OGU8" s="54"/>
      <c r="OGV8" s="54"/>
      <c r="OGW8" s="54"/>
      <c r="OGX8" s="54"/>
      <c r="OGY8" s="54"/>
      <c r="OGZ8" s="54"/>
      <c r="OHA8" s="54"/>
      <c r="OHB8" s="54"/>
      <c r="OHC8" s="54"/>
      <c r="OHD8" s="54"/>
      <c r="OHE8" s="54"/>
      <c r="OHF8" s="54"/>
      <c r="OHG8" s="54"/>
      <c r="OHH8" s="54"/>
      <c r="OHI8" s="54"/>
      <c r="OHJ8" s="54"/>
      <c r="OHK8" s="54"/>
      <c r="OHL8" s="54"/>
      <c r="OHM8" s="54"/>
      <c r="OHN8" s="54"/>
      <c r="OHO8" s="54"/>
      <c r="OHP8" s="54"/>
      <c r="OHQ8" s="54"/>
      <c r="OHR8" s="54"/>
      <c r="OHS8" s="54"/>
      <c r="OHT8" s="54"/>
      <c r="OHU8" s="54"/>
      <c r="OHV8" s="54"/>
      <c r="OHW8" s="54"/>
      <c r="OHX8" s="54"/>
      <c r="OHY8" s="54"/>
      <c r="OHZ8" s="54"/>
      <c r="OIA8" s="54"/>
      <c r="OIB8" s="54"/>
      <c r="OIC8" s="54"/>
      <c r="OID8" s="54"/>
      <c r="OIE8" s="54"/>
      <c r="OIF8" s="54"/>
      <c r="OIG8" s="54"/>
      <c r="OIH8" s="54"/>
      <c r="OII8" s="54"/>
      <c r="OIJ8" s="54"/>
      <c r="OIK8" s="54"/>
      <c r="OIL8" s="54"/>
      <c r="OIM8" s="54"/>
      <c r="OIN8" s="54"/>
      <c r="OIO8" s="54"/>
      <c r="OIP8" s="54"/>
      <c r="OIQ8" s="54"/>
      <c r="OIR8" s="54"/>
      <c r="OIS8" s="54"/>
      <c r="OIT8" s="54"/>
      <c r="OIU8" s="54"/>
      <c r="OIV8" s="54"/>
      <c r="OIW8" s="54"/>
      <c r="OIX8" s="54"/>
      <c r="OIY8" s="54"/>
      <c r="OIZ8" s="54"/>
      <c r="OJA8" s="54"/>
      <c r="OJB8" s="54"/>
      <c r="OJC8" s="54"/>
      <c r="OJD8" s="54"/>
      <c r="OJE8" s="54"/>
      <c r="OJF8" s="54"/>
      <c r="OJG8" s="54"/>
      <c r="OJH8" s="54"/>
      <c r="OJI8" s="54"/>
      <c r="OJJ8" s="54"/>
      <c r="OJK8" s="54"/>
      <c r="OJL8" s="54"/>
      <c r="OJM8" s="54"/>
      <c r="OJN8" s="54"/>
      <c r="OJO8" s="54"/>
      <c r="OJP8" s="54"/>
      <c r="OJQ8" s="54"/>
      <c r="OJR8" s="54"/>
      <c r="OJS8" s="54"/>
      <c r="OJT8" s="54"/>
      <c r="OJU8" s="54"/>
      <c r="OJV8" s="54"/>
      <c r="OJW8" s="54"/>
      <c r="OJX8" s="54"/>
      <c r="OJY8" s="54"/>
      <c r="OJZ8" s="54"/>
      <c r="OKA8" s="54"/>
      <c r="OKB8" s="54"/>
      <c r="OKC8" s="54"/>
      <c r="OKD8" s="54"/>
      <c r="OKE8" s="54"/>
      <c r="OKF8" s="54"/>
      <c r="OKG8" s="54"/>
      <c r="OKH8" s="54"/>
      <c r="OKI8" s="54"/>
      <c r="OKJ8" s="54"/>
      <c r="OKK8" s="54"/>
      <c r="OKL8" s="54"/>
      <c r="OKM8" s="54"/>
      <c r="OKN8" s="54"/>
      <c r="OKO8" s="54"/>
      <c r="OKP8" s="54"/>
      <c r="OKQ8" s="54"/>
      <c r="OKR8" s="54"/>
      <c r="OKS8" s="54"/>
      <c r="OKT8" s="54"/>
      <c r="OKU8" s="54"/>
      <c r="OKV8" s="54"/>
      <c r="OKW8" s="54"/>
      <c r="OKX8" s="54"/>
      <c r="OKY8" s="54"/>
      <c r="OKZ8" s="54"/>
      <c r="OLA8" s="54"/>
      <c r="OLB8" s="54"/>
      <c r="OLC8" s="54"/>
      <c r="OLD8" s="54"/>
      <c r="OLE8" s="54"/>
      <c r="OLF8" s="54"/>
      <c r="OLG8" s="54"/>
      <c r="OLH8" s="54"/>
      <c r="OLI8" s="54"/>
      <c r="OLJ8" s="54"/>
      <c r="OLK8" s="54"/>
      <c r="OLL8" s="54"/>
      <c r="OLM8" s="54"/>
      <c r="OLN8" s="54"/>
      <c r="OLO8" s="54"/>
      <c r="OLP8" s="54"/>
      <c r="OLQ8" s="54"/>
      <c r="OLR8" s="54"/>
      <c r="OLS8" s="54"/>
      <c r="OLT8" s="54"/>
      <c r="OLU8" s="54"/>
      <c r="OLV8" s="54"/>
      <c r="OLW8" s="54"/>
      <c r="OLX8" s="54"/>
      <c r="OLY8" s="54"/>
      <c r="OLZ8" s="54"/>
      <c r="OMA8" s="54"/>
      <c r="OMB8" s="54"/>
      <c r="OMC8" s="54"/>
      <c r="OMD8" s="54"/>
      <c r="OME8" s="54"/>
      <c r="OMF8" s="54"/>
      <c r="OMG8" s="54"/>
      <c r="OMH8" s="54"/>
      <c r="OMI8" s="54"/>
      <c r="OMJ8" s="54"/>
      <c r="OMK8" s="54"/>
      <c r="OML8" s="54"/>
      <c r="OMM8" s="54"/>
      <c r="OMN8" s="54"/>
      <c r="OMO8" s="54"/>
      <c r="OMP8" s="54"/>
      <c r="OMQ8" s="54"/>
      <c r="OMR8" s="54"/>
      <c r="OMS8" s="54"/>
      <c r="OMT8" s="54"/>
      <c r="OMU8" s="54"/>
      <c r="OMV8" s="54"/>
      <c r="OMW8" s="54"/>
      <c r="OMX8" s="54"/>
      <c r="OMY8" s="54"/>
      <c r="OMZ8" s="54"/>
      <c r="ONA8" s="54"/>
      <c r="ONB8" s="54"/>
      <c r="ONC8" s="54"/>
      <c r="OND8" s="54"/>
      <c r="ONE8" s="54"/>
      <c r="ONF8" s="54"/>
      <c r="ONG8" s="54"/>
      <c r="ONH8" s="54"/>
      <c r="ONI8" s="54"/>
      <c r="ONJ8" s="54"/>
      <c r="ONK8" s="54"/>
      <c r="ONL8" s="54"/>
      <c r="ONM8" s="54"/>
      <c r="ONN8" s="54"/>
      <c r="ONO8" s="54"/>
      <c r="ONP8" s="54"/>
      <c r="ONQ8" s="54"/>
      <c r="ONR8" s="54"/>
      <c r="ONS8" s="54"/>
      <c r="ONT8" s="54"/>
      <c r="ONU8" s="54"/>
      <c r="ONV8" s="54"/>
      <c r="ONW8" s="54"/>
      <c r="ONX8" s="54"/>
      <c r="ONY8" s="54"/>
      <c r="ONZ8" s="54"/>
      <c r="OOA8" s="54"/>
      <c r="OOB8" s="54"/>
      <c r="OOC8" s="54"/>
      <c r="OOD8" s="54"/>
      <c r="OOE8" s="54"/>
      <c r="OOF8" s="54"/>
      <c r="OOG8" s="54"/>
      <c r="OOH8" s="54"/>
      <c r="OOI8" s="54"/>
      <c r="OOJ8" s="54"/>
      <c r="OOK8" s="54"/>
      <c r="OOL8" s="54"/>
      <c r="OOM8" s="54"/>
      <c r="OON8" s="54"/>
      <c r="OOO8" s="54"/>
      <c r="OOP8" s="54"/>
      <c r="OOQ8" s="54"/>
      <c r="OOR8" s="54"/>
      <c r="OOS8" s="54"/>
      <c r="OOT8" s="54"/>
      <c r="OOU8" s="54"/>
      <c r="OOV8" s="54"/>
      <c r="OOW8" s="54"/>
      <c r="OOX8" s="54"/>
      <c r="OOY8" s="54"/>
      <c r="OOZ8" s="54"/>
      <c r="OPA8" s="54"/>
      <c r="OPB8" s="54"/>
      <c r="OPC8" s="54"/>
      <c r="OPD8" s="54"/>
      <c r="OPE8" s="54"/>
      <c r="OPF8" s="54"/>
      <c r="OPG8" s="54"/>
      <c r="OPH8" s="54"/>
      <c r="OPI8" s="54"/>
      <c r="OPJ8" s="54"/>
      <c r="OPK8" s="54"/>
      <c r="OPL8" s="54"/>
      <c r="OPM8" s="54"/>
      <c r="OPN8" s="54"/>
      <c r="OPO8" s="54"/>
      <c r="OPP8" s="54"/>
      <c r="OPQ8" s="54"/>
      <c r="OPR8" s="54"/>
      <c r="OPS8" s="54"/>
      <c r="OPT8" s="54"/>
      <c r="OPU8" s="54"/>
      <c r="OPV8" s="54"/>
      <c r="OPW8" s="54"/>
      <c r="OPX8" s="54"/>
      <c r="OPY8" s="54"/>
      <c r="OPZ8" s="54"/>
      <c r="OQA8" s="54"/>
      <c r="OQB8" s="54"/>
      <c r="OQC8" s="54"/>
      <c r="OQD8" s="54"/>
      <c r="OQE8" s="54"/>
      <c r="OQF8" s="54"/>
      <c r="OQG8" s="54"/>
      <c r="OQH8" s="54"/>
      <c r="OQI8" s="54"/>
      <c r="OQJ8" s="54"/>
      <c r="OQK8" s="54"/>
      <c r="OQL8" s="54"/>
      <c r="OQM8" s="54"/>
      <c r="OQN8" s="54"/>
      <c r="OQO8" s="54"/>
      <c r="OQP8" s="54"/>
      <c r="OQQ8" s="54"/>
      <c r="OQR8" s="54"/>
      <c r="OQS8" s="54"/>
      <c r="OQT8" s="54"/>
      <c r="OQU8" s="54"/>
      <c r="OQV8" s="54"/>
      <c r="OQW8" s="54"/>
      <c r="OQX8" s="54"/>
      <c r="OQY8" s="54"/>
      <c r="OQZ8" s="54"/>
      <c r="ORA8" s="54"/>
      <c r="ORB8" s="54"/>
      <c r="ORC8" s="54"/>
      <c r="ORD8" s="54"/>
      <c r="ORE8" s="54"/>
      <c r="ORF8" s="54"/>
      <c r="ORG8" s="54"/>
      <c r="ORH8" s="54"/>
      <c r="ORI8" s="54"/>
      <c r="ORJ8" s="54"/>
      <c r="ORK8" s="54"/>
      <c r="ORL8" s="54"/>
      <c r="ORM8" s="54"/>
      <c r="ORN8" s="54"/>
      <c r="ORO8" s="54"/>
      <c r="ORP8" s="54"/>
      <c r="ORQ8" s="54"/>
      <c r="ORR8" s="54"/>
      <c r="ORS8" s="54"/>
      <c r="ORT8" s="54"/>
      <c r="ORU8" s="54"/>
      <c r="ORV8" s="54"/>
      <c r="ORW8" s="54"/>
      <c r="ORX8" s="54"/>
      <c r="ORY8" s="54"/>
      <c r="ORZ8" s="54"/>
      <c r="OSA8" s="54"/>
      <c r="OSB8" s="54"/>
      <c r="OSC8" s="54"/>
      <c r="OSD8" s="54"/>
      <c r="OSE8" s="54"/>
      <c r="OSF8" s="54"/>
      <c r="OSG8" s="54"/>
      <c r="OSH8" s="54"/>
      <c r="OSI8" s="54"/>
      <c r="OSJ8" s="54"/>
      <c r="OSK8" s="54"/>
      <c r="OSL8" s="54"/>
      <c r="OSM8" s="54"/>
      <c r="OSN8" s="54"/>
      <c r="OSO8" s="54"/>
      <c r="OSP8" s="54"/>
      <c r="OSQ8" s="54"/>
      <c r="OSR8" s="54"/>
      <c r="OSS8" s="54"/>
      <c r="OST8" s="54"/>
      <c r="OSU8" s="54"/>
      <c r="OSV8" s="54"/>
      <c r="OSW8" s="54"/>
      <c r="OSX8" s="54"/>
      <c r="OSY8" s="54"/>
      <c r="OSZ8" s="54"/>
      <c r="OTA8" s="54"/>
      <c r="OTB8" s="54"/>
      <c r="OTC8" s="54"/>
      <c r="OTD8" s="54"/>
      <c r="OTE8" s="54"/>
      <c r="OTF8" s="54"/>
      <c r="OTG8" s="54"/>
      <c r="OTH8" s="54"/>
      <c r="OTI8" s="54"/>
      <c r="OTJ8" s="54"/>
      <c r="OTK8" s="54"/>
      <c r="OTL8" s="54"/>
      <c r="OTM8" s="54"/>
      <c r="OTN8" s="54"/>
      <c r="OTO8" s="54"/>
      <c r="OTP8" s="54"/>
      <c r="OTQ8" s="54"/>
      <c r="OTR8" s="54"/>
      <c r="OTS8" s="54"/>
      <c r="OTT8" s="54"/>
      <c r="OTU8" s="54"/>
      <c r="OTV8" s="54"/>
      <c r="OTW8" s="54"/>
      <c r="OTX8" s="54"/>
      <c r="OTY8" s="54"/>
      <c r="OTZ8" s="54"/>
      <c r="OUA8" s="54"/>
      <c r="OUB8" s="54"/>
      <c r="OUC8" s="54"/>
      <c r="OUD8" s="54"/>
      <c r="OUE8" s="54"/>
      <c r="OUF8" s="54"/>
      <c r="OUG8" s="54"/>
      <c r="OUH8" s="54"/>
      <c r="OUI8" s="54"/>
      <c r="OUJ8" s="54"/>
      <c r="OUK8" s="54"/>
      <c r="OUL8" s="54"/>
      <c r="OUM8" s="54"/>
      <c r="OUN8" s="54"/>
      <c r="OUO8" s="54"/>
      <c r="OUP8" s="54"/>
      <c r="OUQ8" s="54"/>
      <c r="OUR8" s="54"/>
      <c r="OUS8" s="54"/>
      <c r="OUT8" s="54"/>
      <c r="OUU8" s="54"/>
      <c r="OUV8" s="54"/>
      <c r="OUW8" s="54"/>
      <c r="OUX8" s="54"/>
      <c r="OUY8" s="54"/>
      <c r="OUZ8" s="54"/>
      <c r="OVA8" s="54"/>
      <c r="OVB8" s="54"/>
      <c r="OVC8" s="54"/>
      <c r="OVD8" s="54"/>
      <c r="OVE8" s="54"/>
      <c r="OVF8" s="54"/>
      <c r="OVG8" s="54"/>
      <c r="OVH8" s="54"/>
      <c r="OVI8" s="54"/>
      <c r="OVJ8" s="54"/>
      <c r="OVK8" s="54"/>
      <c r="OVL8" s="54"/>
      <c r="OVM8" s="54"/>
      <c r="OVN8" s="54"/>
      <c r="OVO8" s="54"/>
      <c r="OVP8" s="54"/>
      <c r="OVQ8" s="54"/>
      <c r="OVR8" s="54"/>
      <c r="OVS8" s="54"/>
      <c r="OVT8" s="54"/>
      <c r="OVU8" s="54"/>
      <c r="OVV8" s="54"/>
      <c r="OVW8" s="54"/>
      <c r="OVX8" s="54"/>
      <c r="OVY8" s="54"/>
      <c r="OVZ8" s="54"/>
      <c r="OWA8" s="54"/>
      <c r="OWB8" s="54"/>
      <c r="OWC8" s="54"/>
      <c r="OWD8" s="54"/>
      <c r="OWE8" s="54"/>
      <c r="OWF8" s="54"/>
      <c r="OWG8" s="54"/>
      <c r="OWH8" s="54"/>
      <c r="OWI8" s="54"/>
      <c r="OWJ8" s="54"/>
      <c r="OWK8" s="54"/>
      <c r="OWL8" s="54"/>
      <c r="OWM8" s="54"/>
      <c r="OWN8" s="54"/>
      <c r="OWO8" s="54"/>
      <c r="OWP8" s="54"/>
      <c r="OWQ8" s="54"/>
      <c r="OWR8" s="54"/>
      <c r="OWS8" s="54"/>
      <c r="OWT8" s="54"/>
      <c r="OWU8" s="54"/>
      <c r="OWV8" s="54"/>
      <c r="OWW8" s="54"/>
      <c r="OWX8" s="54"/>
      <c r="OWY8" s="54"/>
      <c r="OWZ8" s="54"/>
      <c r="OXA8" s="54"/>
      <c r="OXB8" s="54"/>
      <c r="OXC8" s="54"/>
      <c r="OXD8" s="54"/>
      <c r="OXE8" s="54"/>
      <c r="OXF8" s="54"/>
      <c r="OXG8" s="54"/>
      <c r="OXH8" s="54"/>
      <c r="OXI8" s="54"/>
      <c r="OXJ8" s="54"/>
      <c r="OXK8" s="54"/>
      <c r="OXL8" s="54"/>
      <c r="OXM8" s="54"/>
      <c r="OXN8" s="54"/>
      <c r="OXO8" s="54"/>
      <c r="OXP8" s="54"/>
      <c r="OXQ8" s="54"/>
      <c r="OXR8" s="54"/>
      <c r="OXS8" s="54"/>
      <c r="OXT8" s="54"/>
      <c r="OXU8" s="54"/>
      <c r="OXV8" s="54"/>
      <c r="OXW8" s="54"/>
      <c r="OXX8" s="54"/>
      <c r="OXY8" s="54"/>
      <c r="OXZ8" s="54"/>
      <c r="OYA8" s="54"/>
      <c r="OYB8" s="54"/>
      <c r="OYC8" s="54"/>
      <c r="OYD8" s="54"/>
      <c r="OYE8" s="54"/>
      <c r="OYF8" s="54"/>
      <c r="OYG8" s="54"/>
      <c r="OYH8" s="54"/>
      <c r="OYI8" s="54"/>
      <c r="OYJ8" s="54"/>
      <c r="OYK8" s="54"/>
      <c r="OYL8" s="54"/>
      <c r="OYM8" s="54"/>
      <c r="OYN8" s="54"/>
      <c r="OYO8" s="54"/>
      <c r="OYP8" s="54"/>
      <c r="OYQ8" s="54"/>
      <c r="OYR8" s="54"/>
      <c r="OYS8" s="54"/>
      <c r="OYT8" s="54"/>
      <c r="OYU8" s="54"/>
      <c r="OYV8" s="54"/>
      <c r="OYW8" s="54"/>
      <c r="OYX8" s="54"/>
      <c r="OYY8" s="54"/>
      <c r="OYZ8" s="54"/>
      <c r="OZA8" s="54"/>
      <c r="OZB8" s="54"/>
      <c r="OZC8" s="54"/>
      <c r="OZD8" s="54"/>
      <c r="OZE8" s="54"/>
      <c r="OZF8" s="54"/>
      <c r="OZG8" s="54"/>
      <c r="OZH8" s="54"/>
      <c r="OZI8" s="54"/>
      <c r="OZJ8" s="54"/>
      <c r="OZK8" s="54"/>
      <c r="OZL8" s="54"/>
      <c r="OZM8" s="54"/>
      <c r="OZN8" s="54"/>
      <c r="OZO8" s="54"/>
      <c r="OZP8" s="54"/>
      <c r="OZQ8" s="54"/>
      <c r="OZR8" s="54"/>
      <c r="OZS8" s="54"/>
      <c r="OZT8" s="54"/>
      <c r="OZU8" s="54"/>
      <c r="OZV8" s="54"/>
      <c r="OZW8" s="54"/>
      <c r="OZX8" s="54"/>
      <c r="OZY8" s="54"/>
      <c r="OZZ8" s="54"/>
      <c r="PAA8" s="54"/>
      <c r="PAB8" s="54"/>
      <c r="PAC8" s="54"/>
      <c r="PAD8" s="54"/>
      <c r="PAE8" s="54"/>
      <c r="PAF8" s="54"/>
      <c r="PAG8" s="54"/>
      <c r="PAH8" s="54"/>
      <c r="PAI8" s="54"/>
      <c r="PAJ8" s="54"/>
      <c r="PAK8" s="54"/>
      <c r="PAL8" s="54"/>
      <c r="PAM8" s="54"/>
      <c r="PAN8" s="54"/>
      <c r="PAO8" s="54"/>
      <c r="PAP8" s="54"/>
      <c r="PAQ8" s="54"/>
      <c r="PAR8" s="54"/>
      <c r="PAS8" s="54"/>
      <c r="PAT8" s="54"/>
      <c r="PAU8" s="54"/>
      <c r="PAV8" s="54"/>
      <c r="PAW8" s="54"/>
      <c r="PAX8" s="54"/>
      <c r="PAY8" s="54"/>
      <c r="PAZ8" s="54"/>
      <c r="PBA8" s="54"/>
      <c r="PBB8" s="54"/>
      <c r="PBC8" s="54"/>
      <c r="PBD8" s="54"/>
      <c r="PBE8" s="54"/>
      <c r="PBF8" s="54"/>
      <c r="PBG8" s="54"/>
      <c r="PBH8" s="54"/>
      <c r="PBI8" s="54"/>
      <c r="PBJ8" s="54"/>
      <c r="PBK8" s="54"/>
      <c r="PBL8" s="54"/>
      <c r="PBM8" s="54"/>
      <c r="PBN8" s="54"/>
      <c r="PBO8" s="54"/>
      <c r="PBP8" s="54"/>
      <c r="PBQ8" s="54"/>
      <c r="PBR8" s="54"/>
      <c r="PBS8" s="54"/>
      <c r="PBT8" s="54"/>
      <c r="PBU8" s="54"/>
      <c r="PBV8" s="54"/>
      <c r="PBW8" s="54"/>
      <c r="PBX8" s="54"/>
      <c r="PBY8" s="54"/>
      <c r="PBZ8" s="54"/>
      <c r="PCA8" s="54"/>
      <c r="PCB8" s="54"/>
      <c r="PCC8" s="54"/>
      <c r="PCD8" s="54"/>
      <c r="PCE8" s="54"/>
      <c r="PCF8" s="54"/>
      <c r="PCG8" s="54"/>
      <c r="PCH8" s="54"/>
      <c r="PCI8" s="54"/>
      <c r="PCJ8" s="54"/>
      <c r="PCK8" s="54"/>
      <c r="PCL8" s="54"/>
      <c r="PCM8" s="54"/>
      <c r="PCN8" s="54"/>
      <c r="PCO8" s="54"/>
      <c r="PCP8" s="54"/>
      <c r="PCQ8" s="54"/>
      <c r="PCR8" s="54"/>
      <c r="PCS8" s="54"/>
      <c r="PCT8" s="54"/>
      <c r="PCU8" s="54"/>
      <c r="PCV8" s="54"/>
      <c r="PCW8" s="54"/>
      <c r="PCX8" s="54"/>
      <c r="PCY8" s="54"/>
      <c r="PCZ8" s="54"/>
      <c r="PDA8" s="54"/>
      <c r="PDB8" s="54"/>
      <c r="PDC8" s="54"/>
      <c r="PDD8" s="54"/>
      <c r="PDE8" s="54"/>
      <c r="PDF8" s="54"/>
      <c r="PDG8" s="54"/>
      <c r="PDH8" s="54"/>
      <c r="PDI8" s="54"/>
      <c r="PDJ8" s="54"/>
      <c r="PDK8" s="54"/>
      <c r="PDL8" s="54"/>
      <c r="PDM8" s="54"/>
      <c r="PDN8" s="54"/>
      <c r="PDO8" s="54"/>
      <c r="PDP8" s="54"/>
      <c r="PDQ8" s="54"/>
      <c r="PDR8" s="54"/>
      <c r="PDS8" s="54"/>
      <c r="PDT8" s="54"/>
      <c r="PDU8" s="54"/>
      <c r="PDV8" s="54"/>
      <c r="PDW8" s="54"/>
      <c r="PDX8" s="54"/>
      <c r="PDY8" s="54"/>
      <c r="PDZ8" s="54"/>
      <c r="PEA8" s="54"/>
      <c r="PEB8" s="54"/>
      <c r="PEC8" s="54"/>
      <c r="PED8" s="54"/>
      <c r="PEE8" s="54"/>
      <c r="PEF8" s="54"/>
      <c r="PEG8" s="54"/>
      <c r="PEH8" s="54"/>
      <c r="PEI8" s="54"/>
      <c r="PEJ8" s="54"/>
      <c r="PEK8" s="54"/>
      <c r="PEL8" s="54"/>
      <c r="PEM8" s="54"/>
      <c r="PEN8" s="54"/>
      <c r="PEO8" s="54"/>
      <c r="PEP8" s="54"/>
      <c r="PEQ8" s="54"/>
      <c r="PER8" s="54"/>
      <c r="PES8" s="54"/>
      <c r="PET8" s="54"/>
      <c r="PEU8" s="54"/>
      <c r="PEV8" s="54"/>
      <c r="PEW8" s="54"/>
      <c r="PEX8" s="54"/>
      <c r="PEY8" s="54"/>
      <c r="PEZ8" s="54"/>
      <c r="PFA8" s="54"/>
      <c r="PFB8" s="54"/>
      <c r="PFC8" s="54"/>
      <c r="PFD8" s="54"/>
      <c r="PFE8" s="54"/>
      <c r="PFF8" s="54"/>
      <c r="PFG8" s="54"/>
      <c r="PFH8" s="54"/>
      <c r="PFI8" s="54"/>
      <c r="PFJ8" s="54"/>
      <c r="PFK8" s="54"/>
      <c r="PFL8" s="54"/>
      <c r="PFM8" s="54"/>
      <c r="PFN8" s="54"/>
      <c r="PFO8" s="54"/>
      <c r="PFP8" s="54"/>
      <c r="PFQ8" s="54"/>
      <c r="PFR8" s="54"/>
      <c r="PFS8" s="54"/>
      <c r="PFT8" s="54"/>
      <c r="PFU8" s="54"/>
      <c r="PFV8" s="54"/>
      <c r="PFW8" s="54"/>
      <c r="PFX8" s="54"/>
      <c r="PFY8" s="54"/>
      <c r="PFZ8" s="54"/>
      <c r="PGA8" s="54"/>
      <c r="PGB8" s="54"/>
      <c r="PGC8" s="54"/>
      <c r="PGD8" s="54"/>
      <c r="PGE8" s="54"/>
      <c r="PGF8" s="54"/>
      <c r="PGG8" s="54"/>
      <c r="PGH8" s="54"/>
      <c r="PGI8" s="54"/>
      <c r="PGJ8" s="54"/>
      <c r="PGK8" s="54"/>
      <c r="PGL8" s="54"/>
      <c r="PGM8" s="54"/>
      <c r="PGN8" s="54"/>
      <c r="PGO8" s="54"/>
      <c r="PGP8" s="54"/>
      <c r="PGQ8" s="54"/>
      <c r="PGR8" s="54"/>
      <c r="PGS8" s="54"/>
      <c r="PGT8" s="54"/>
      <c r="PGU8" s="54"/>
      <c r="PGV8" s="54"/>
      <c r="PGW8" s="54"/>
      <c r="PGX8" s="54"/>
      <c r="PGY8" s="54"/>
      <c r="PGZ8" s="54"/>
      <c r="PHA8" s="54"/>
      <c r="PHB8" s="54"/>
      <c r="PHC8" s="54"/>
      <c r="PHD8" s="54"/>
      <c r="PHE8" s="54"/>
      <c r="PHF8" s="54"/>
      <c r="PHG8" s="54"/>
      <c r="PHH8" s="54"/>
      <c r="PHI8" s="54"/>
      <c r="PHJ8" s="54"/>
      <c r="PHK8" s="54"/>
      <c r="PHL8" s="54"/>
      <c r="PHM8" s="54"/>
      <c r="PHN8" s="54"/>
      <c r="PHO8" s="54"/>
      <c r="PHP8" s="54"/>
      <c r="PHQ8" s="54"/>
      <c r="PHR8" s="54"/>
      <c r="PHS8" s="54"/>
      <c r="PHT8" s="54"/>
      <c r="PHU8" s="54"/>
      <c r="PHV8" s="54"/>
      <c r="PHW8" s="54"/>
      <c r="PHX8" s="54"/>
      <c r="PHY8" s="54"/>
      <c r="PHZ8" s="54"/>
      <c r="PIA8" s="54"/>
      <c r="PIB8" s="54"/>
      <c r="PIC8" s="54"/>
      <c r="PID8" s="54"/>
      <c r="PIE8" s="54"/>
      <c r="PIF8" s="54"/>
      <c r="PIG8" s="54"/>
      <c r="PIH8" s="54"/>
      <c r="PII8" s="54"/>
      <c r="PIJ8" s="54"/>
      <c r="PIK8" s="54"/>
      <c r="PIL8" s="54"/>
      <c r="PIM8" s="54"/>
      <c r="PIN8" s="54"/>
      <c r="PIO8" s="54"/>
      <c r="PIP8" s="54"/>
      <c r="PIQ8" s="54"/>
      <c r="PIR8" s="54"/>
      <c r="PIS8" s="54"/>
      <c r="PIT8" s="54"/>
      <c r="PIU8" s="54"/>
      <c r="PIV8" s="54"/>
      <c r="PIW8" s="54"/>
      <c r="PIX8" s="54"/>
      <c r="PIY8" s="54"/>
      <c r="PIZ8" s="54"/>
      <c r="PJA8" s="54"/>
      <c r="PJB8" s="54"/>
      <c r="PJC8" s="54"/>
      <c r="PJD8" s="54"/>
      <c r="PJE8" s="54"/>
      <c r="PJF8" s="54"/>
      <c r="PJG8" s="54"/>
      <c r="PJH8" s="54"/>
      <c r="PJI8" s="54"/>
      <c r="PJJ8" s="54"/>
      <c r="PJK8" s="54"/>
      <c r="PJL8" s="54"/>
      <c r="PJM8" s="54"/>
      <c r="PJN8" s="54"/>
      <c r="PJO8" s="54"/>
      <c r="PJP8" s="54"/>
      <c r="PJQ8" s="54"/>
      <c r="PJR8" s="54"/>
      <c r="PJS8" s="54"/>
      <c r="PJT8" s="54"/>
      <c r="PJU8" s="54"/>
      <c r="PJV8" s="54"/>
      <c r="PJW8" s="54"/>
      <c r="PJX8" s="54"/>
      <c r="PJY8" s="54"/>
      <c r="PJZ8" s="54"/>
      <c r="PKA8" s="54"/>
      <c r="PKB8" s="54"/>
      <c r="PKC8" s="54"/>
      <c r="PKD8" s="54"/>
      <c r="PKE8" s="54"/>
      <c r="PKF8" s="54"/>
      <c r="PKG8" s="54"/>
      <c r="PKH8" s="54"/>
      <c r="PKI8" s="54"/>
      <c r="PKJ8" s="54"/>
      <c r="PKK8" s="54"/>
      <c r="PKL8" s="54"/>
      <c r="PKM8" s="54"/>
      <c r="PKN8" s="54"/>
      <c r="PKO8" s="54"/>
      <c r="PKP8" s="54"/>
      <c r="PKQ8" s="54"/>
      <c r="PKR8" s="54"/>
      <c r="PKS8" s="54"/>
      <c r="PKT8" s="54"/>
      <c r="PKU8" s="54"/>
      <c r="PKV8" s="54"/>
      <c r="PKW8" s="54"/>
      <c r="PKX8" s="54"/>
      <c r="PKY8" s="54"/>
      <c r="PKZ8" s="54"/>
      <c r="PLA8" s="54"/>
      <c r="PLB8" s="54"/>
      <c r="PLC8" s="54"/>
      <c r="PLD8" s="54"/>
      <c r="PLE8" s="54"/>
      <c r="PLF8" s="54"/>
      <c r="PLG8" s="54"/>
      <c r="PLH8" s="54"/>
      <c r="PLI8" s="54"/>
      <c r="PLJ8" s="54"/>
      <c r="PLK8" s="54"/>
      <c r="PLL8" s="54"/>
      <c r="PLM8" s="54"/>
      <c r="PLN8" s="54"/>
      <c r="PLO8" s="54"/>
      <c r="PLP8" s="54"/>
      <c r="PLQ8" s="54"/>
      <c r="PLR8" s="54"/>
      <c r="PLS8" s="54"/>
      <c r="PLT8" s="54"/>
      <c r="PLU8" s="54"/>
      <c r="PLV8" s="54"/>
      <c r="PLW8" s="54"/>
      <c r="PLX8" s="54"/>
      <c r="PLY8" s="54"/>
      <c r="PLZ8" s="54"/>
      <c r="PMA8" s="54"/>
      <c r="PMB8" s="54"/>
      <c r="PMC8" s="54"/>
      <c r="PMD8" s="54"/>
      <c r="PME8" s="54"/>
      <c r="PMF8" s="54"/>
      <c r="PMG8" s="54"/>
      <c r="PMH8" s="54"/>
      <c r="PMI8" s="54"/>
      <c r="PMJ8" s="54"/>
      <c r="PMK8" s="54"/>
      <c r="PML8" s="54"/>
      <c r="PMM8" s="54"/>
      <c r="PMN8" s="54"/>
      <c r="PMO8" s="54"/>
      <c r="PMP8" s="54"/>
      <c r="PMQ8" s="54"/>
      <c r="PMR8" s="54"/>
      <c r="PMS8" s="54"/>
      <c r="PMT8" s="54"/>
      <c r="PMU8" s="54"/>
      <c r="PMV8" s="54"/>
      <c r="PMW8" s="54"/>
      <c r="PMX8" s="54"/>
      <c r="PMY8" s="54"/>
      <c r="PMZ8" s="54"/>
      <c r="PNA8" s="54"/>
      <c r="PNB8" s="54"/>
      <c r="PNC8" s="54"/>
      <c r="PND8" s="54"/>
      <c r="PNE8" s="54"/>
      <c r="PNF8" s="54"/>
      <c r="PNG8" s="54"/>
      <c r="PNH8" s="54"/>
      <c r="PNI8" s="54"/>
      <c r="PNJ8" s="54"/>
      <c r="PNK8" s="54"/>
      <c r="PNL8" s="54"/>
      <c r="PNM8" s="54"/>
      <c r="PNN8" s="54"/>
      <c r="PNO8" s="54"/>
      <c r="PNP8" s="54"/>
      <c r="PNQ8" s="54"/>
      <c r="PNR8" s="54"/>
      <c r="PNS8" s="54"/>
      <c r="PNT8" s="54"/>
      <c r="PNU8" s="54"/>
      <c r="PNV8" s="54"/>
      <c r="PNW8" s="54"/>
      <c r="PNX8" s="54"/>
      <c r="PNY8" s="54"/>
      <c r="PNZ8" s="54"/>
      <c r="POA8" s="54"/>
      <c r="POB8" s="54"/>
      <c r="POC8" s="54"/>
      <c r="POD8" s="54"/>
      <c r="POE8" s="54"/>
      <c r="POF8" s="54"/>
      <c r="POG8" s="54"/>
      <c r="POH8" s="54"/>
      <c r="POI8" s="54"/>
      <c r="POJ8" s="54"/>
      <c r="POK8" s="54"/>
      <c r="POL8" s="54"/>
      <c r="POM8" s="54"/>
      <c r="PON8" s="54"/>
      <c r="POO8" s="54"/>
      <c r="POP8" s="54"/>
      <c r="POQ8" s="54"/>
      <c r="POR8" s="54"/>
      <c r="POS8" s="54"/>
      <c r="POT8" s="54"/>
      <c r="POU8" s="54"/>
      <c r="POV8" s="54"/>
      <c r="POW8" s="54"/>
      <c r="POX8" s="54"/>
      <c r="POY8" s="54"/>
      <c r="POZ8" s="54"/>
      <c r="PPA8" s="54"/>
      <c r="PPB8" s="54"/>
      <c r="PPC8" s="54"/>
      <c r="PPD8" s="54"/>
      <c r="PPE8" s="54"/>
      <c r="PPF8" s="54"/>
      <c r="PPG8" s="54"/>
      <c r="PPH8" s="54"/>
      <c r="PPI8" s="54"/>
      <c r="PPJ8" s="54"/>
      <c r="PPK8" s="54"/>
      <c r="PPL8" s="54"/>
      <c r="PPM8" s="54"/>
      <c r="PPN8" s="54"/>
      <c r="PPO8" s="54"/>
      <c r="PPP8" s="54"/>
      <c r="PPQ8" s="54"/>
      <c r="PPR8" s="54"/>
      <c r="PPS8" s="54"/>
      <c r="PPT8" s="54"/>
      <c r="PPU8" s="54"/>
      <c r="PPV8" s="54"/>
      <c r="PPW8" s="54"/>
      <c r="PPX8" s="54"/>
      <c r="PPY8" s="54"/>
      <c r="PPZ8" s="54"/>
      <c r="PQA8" s="54"/>
      <c r="PQB8" s="54"/>
      <c r="PQC8" s="54"/>
      <c r="PQD8" s="54"/>
      <c r="PQE8" s="54"/>
      <c r="PQF8" s="54"/>
      <c r="PQG8" s="54"/>
      <c r="PQH8" s="54"/>
      <c r="PQI8" s="54"/>
      <c r="PQJ8" s="54"/>
      <c r="PQK8" s="54"/>
      <c r="PQL8" s="54"/>
      <c r="PQM8" s="54"/>
      <c r="PQN8" s="54"/>
      <c r="PQO8" s="54"/>
      <c r="PQP8" s="54"/>
      <c r="PQQ8" s="54"/>
      <c r="PQR8" s="54"/>
      <c r="PQS8" s="54"/>
      <c r="PQT8" s="54"/>
      <c r="PQU8" s="54"/>
      <c r="PQV8" s="54"/>
      <c r="PQW8" s="54"/>
      <c r="PQX8" s="54"/>
      <c r="PQY8" s="54"/>
      <c r="PQZ8" s="54"/>
      <c r="PRA8" s="54"/>
      <c r="PRB8" s="54"/>
      <c r="PRC8" s="54"/>
      <c r="PRD8" s="54"/>
      <c r="PRE8" s="54"/>
      <c r="PRF8" s="54"/>
      <c r="PRG8" s="54"/>
      <c r="PRH8" s="54"/>
      <c r="PRI8" s="54"/>
      <c r="PRJ8" s="54"/>
      <c r="PRK8" s="54"/>
      <c r="PRL8" s="54"/>
      <c r="PRM8" s="54"/>
      <c r="PRN8" s="54"/>
      <c r="PRO8" s="54"/>
      <c r="PRP8" s="54"/>
      <c r="PRQ8" s="54"/>
      <c r="PRR8" s="54"/>
      <c r="PRS8" s="54"/>
      <c r="PRT8" s="54"/>
      <c r="PRU8" s="54"/>
      <c r="PRV8" s="54"/>
      <c r="PRW8" s="54"/>
      <c r="PRX8" s="54"/>
      <c r="PRY8" s="54"/>
      <c r="PRZ8" s="54"/>
      <c r="PSA8" s="54"/>
      <c r="PSB8" s="54"/>
      <c r="PSC8" s="54"/>
      <c r="PSD8" s="54"/>
      <c r="PSE8" s="54"/>
      <c r="PSF8" s="54"/>
      <c r="PSG8" s="54"/>
      <c r="PSH8" s="54"/>
      <c r="PSI8" s="54"/>
      <c r="PSJ8" s="54"/>
      <c r="PSK8" s="54"/>
      <c r="PSL8" s="54"/>
      <c r="PSM8" s="54"/>
      <c r="PSN8" s="54"/>
      <c r="PSO8" s="54"/>
      <c r="PSP8" s="54"/>
      <c r="PSQ8" s="54"/>
      <c r="PSR8" s="54"/>
      <c r="PSS8" s="54"/>
      <c r="PST8" s="54"/>
      <c r="PSU8" s="54"/>
      <c r="PSV8" s="54"/>
      <c r="PSW8" s="54"/>
      <c r="PSX8" s="54"/>
      <c r="PSY8" s="54"/>
      <c r="PSZ8" s="54"/>
      <c r="PTA8" s="54"/>
      <c r="PTB8" s="54"/>
      <c r="PTC8" s="54"/>
      <c r="PTD8" s="54"/>
      <c r="PTE8" s="54"/>
      <c r="PTF8" s="54"/>
      <c r="PTG8" s="54"/>
      <c r="PTH8" s="54"/>
      <c r="PTI8" s="54"/>
      <c r="PTJ8" s="54"/>
      <c r="PTK8" s="54"/>
      <c r="PTL8" s="54"/>
      <c r="PTM8" s="54"/>
      <c r="PTN8" s="54"/>
      <c r="PTO8" s="54"/>
      <c r="PTP8" s="54"/>
      <c r="PTQ8" s="54"/>
      <c r="PTR8" s="54"/>
      <c r="PTS8" s="54"/>
      <c r="PTT8" s="54"/>
      <c r="PTU8" s="54"/>
      <c r="PTV8" s="54"/>
      <c r="PTW8" s="54"/>
      <c r="PTX8" s="54"/>
      <c r="PTY8" s="54"/>
      <c r="PTZ8" s="54"/>
      <c r="PUA8" s="54"/>
      <c r="PUB8" s="54"/>
      <c r="PUC8" s="54"/>
      <c r="PUD8" s="54"/>
      <c r="PUE8" s="54"/>
      <c r="PUF8" s="54"/>
      <c r="PUG8" s="54"/>
      <c r="PUH8" s="54"/>
      <c r="PUI8" s="54"/>
      <c r="PUJ8" s="54"/>
      <c r="PUK8" s="54"/>
      <c r="PUL8" s="54"/>
      <c r="PUM8" s="54"/>
      <c r="PUN8" s="54"/>
      <c r="PUO8" s="54"/>
      <c r="PUP8" s="54"/>
      <c r="PUQ8" s="54"/>
      <c r="PUR8" s="54"/>
      <c r="PUS8" s="54"/>
      <c r="PUT8" s="54"/>
      <c r="PUU8" s="54"/>
      <c r="PUV8" s="54"/>
      <c r="PUW8" s="54"/>
      <c r="PUX8" s="54"/>
      <c r="PUY8" s="54"/>
      <c r="PUZ8" s="54"/>
      <c r="PVA8" s="54"/>
      <c r="PVB8" s="54"/>
      <c r="PVC8" s="54"/>
      <c r="PVD8" s="54"/>
      <c r="PVE8" s="54"/>
      <c r="PVF8" s="54"/>
      <c r="PVG8" s="54"/>
      <c r="PVH8" s="54"/>
      <c r="PVI8" s="54"/>
      <c r="PVJ8" s="54"/>
      <c r="PVK8" s="54"/>
      <c r="PVL8" s="54"/>
      <c r="PVM8" s="54"/>
      <c r="PVN8" s="54"/>
      <c r="PVO8" s="54"/>
      <c r="PVP8" s="54"/>
      <c r="PVQ8" s="54"/>
      <c r="PVR8" s="54"/>
      <c r="PVS8" s="54"/>
      <c r="PVT8" s="54"/>
      <c r="PVU8" s="54"/>
      <c r="PVV8" s="54"/>
      <c r="PVW8" s="54"/>
      <c r="PVX8" s="54"/>
      <c r="PVY8" s="54"/>
      <c r="PVZ8" s="54"/>
      <c r="PWA8" s="54"/>
      <c r="PWB8" s="54"/>
      <c r="PWC8" s="54"/>
      <c r="PWD8" s="54"/>
      <c r="PWE8" s="54"/>
      <c r="PWF8" s="54"/>
      <c r="PWG8" s="54"/>
      <c r="PWH8" s="54"/>
      <c r="PWI8" s="54"/>
      <c r="PWJ8" s="54"/>
      <c r="PWK8" s="54"/>
      <c r="PWL8" s="54"/>
      <c r="PWM8" s="54"/>
      <c r="PWN8" s="54"/>
      <c r="PWO8" s="54"/>
      <c r="PWP8" s="54"/>
      <c r="PWQ8" s="54"/>
      <c r="PWR8" s="54"/>
      <c r="PWS8" s="54"/>
      <c r="PWT8" s="54"/>
      <c r="PWU8" s="54"/>
      <c r="PWV8" s="54"/>
      <c r="PWW8" s="54"/>
      <c r="PWX8" s="54"/>
      <c r="PWY8" s="54"/>
      <c r="PWZ8" s="54"/>
      <c r="PXA8" s="54"/>
      <c r="PXB8" s="54"/>
      <c r="PXC8" s="54"/>
      <c r="PXD8" s="54"/>
      <c r="PXE8" s="54"/>
      <c r="PXF8" s="54"/>
      <c r="PXG8" s="54"/>
      <c r="PXH8" s="54"/>
      <c r="PXI8" s="54"/>
      <c r="PXJ8" s="54"/>
      <c r="PXK8" s="54"/>
      <c r="PXL8" s="54"/>
      <c r="PXM8" s="54"/>
      <c r="PXN8" s="54"/>
      <c r="PXO8" s="54"/>
      <c r="PXP8" s="54"/>
      <c r="PXQ8" s="54"/>
      <c r="PXR8" s="54"/>
      <c r="PXS8" s="54"/>
      <c r="PXT8" s="54"/>
      <c r="PXU8" s="54"/>
      <c r="PXV8" s="54"/>
      <c r="PXW8" s="54"/>
      <c r="PXX8" s="54"/>
      <c r="PXY8" s="54"/>
      <c r="PXZ8" s="54"/>
      <c r="PYA8" s="54"/>
      <c r="PYB8" s="54"/>
      <c r="PYC8" s="54"/>
      <c r="PYD8" s="54"/>
      <c r="PYE8" s="54"/>
      <c r="PYF8" s="54"/>
      <c r="PYG8" s="54"/>
      <c r="PYH8" s="54"/>
      <c r="PYI8" s="54"/>
      <c r="PYJ8" s="54"/>
      <c r="PYK8" s="54"/>
      <c r="PYL8" s="54"/>
      <c r="PYM8" s="54"/>
      <c r="PYN8" s="54"/>
      <c r="PYO8" s="54"/>
      <c r="PYP8" s="54"/>
      <c r="PYQ8" s="54"/>
      <c r="PYR8" s="54"/>
      <c r="PYS8" s="54"/>
      <c r="PYT8" s="54"/>
      <c r="PYU8" s="54"/>
      <c r="PYV8" s="54"/>
      <c r="PYW8" s="54"/>
      <c r="PYX8" s="54"/>
      <c r="PYY8" s="54"/>
      <c r="PYZ8" s="54"/>
      <c r="PZA8" s="54"/>
      <c r="PZB8" s="54"/>
      <c r="PZC8" s="54"/>
      <c r="PZD8" s="54"/>
      <c r="PZE8" s="54"/>
      <c r="PZF8" s="54"/>
      <c r="PZG8" s="54"/>
      <c r="PZH8" s="54"/>
      <c r="PZI8" s="54"/>
      <c r="PZJ8" s="54"/>
      <c r="PZK8" s="54"/>
      <c r="PZL8" s="54"/>
      <c r="PZM8" s="54"/>
      <c r="PZN8" s="54"/>
      <c r="PZO8" s="54"/>
      <c r="PZP8" s="54"/>
      <c r="PZQ8" s="54"/>
      <c r="PZR8" s="54"/>
      <c r="PZS8" s="54"/>
      <c r="PZT8" s="54"/>
      <c r="PZU8" s="54"/>
      <c r="PZV8" s="54"/>
      <c r="PZW8" s="54"/>
      <c r="PZX8" s="54"/>
      <c r="PZY8" s="54"/>
      <c r="PZZ8" s="54"/>
      <c r="QAA8" s="54"/>
      <c r="QAB8" s="54"/>
      <c r="QAC8" s="54"/>
      <c r="QAD8" s="54"/>
      <c r="QAE8" s="54"/>
      <c r="QAF8" s="54"/>
      <c r="QAG8" s="54"/>
      <c r="QAH8" s="54"/>
      <c r="QAI8" s="54"/>
      <c r="QAJ8" s="54"/>
      <c r="QAK8" s="54"/>
      <c r="QAL8" s="54"/>
      <c r="QAM8" s="54"/>
      <c r="QAN8" s="54"/>
      <c r="QAO8" s="54"/>
      <c r="QAP8" s="54"/>
      <c r="QAQ8" s="54"/>
      <c r="QAR8" s="54"/>
      <c r="QAS8" s="54"/>
      <c r="QAT8" s="54"/>
      <c r="QAU8" s="54"/>
      <c r="QAV8" s="54"/>
      <c r="QAW8" s="54"/>
      <c r="QAX8" s="54"/>
      <c r="QAY8" s="54"/>
      <c r="QAZ8" s="54"/>
      <c r="QBA8" s="54"/>
      <c r="QBB8" s="54"/>
      <c r="QBC8" s="54"/>
      <c r="QBD8" s="54"/>
      <c r="QBE8" s="54"/>
      <c r="QBF8" s="54"/>
      <c r="QBG8" s="54"/>
      <c r="QBH8" s="54"/>
      <c r="QBI8" s="54"/>
      <c r="QBJ8" s="54"/>
      <c r="QBK8" s="54"/>
      <c r="QBL8" s="54"/>
      <c r="QBM8" s="54"/>
      <c r="QBN8" s="54"/>
      <c r="QBO8" s="54"/>
      <c r="QBP8" s="54"/>
      <c r="QBQ8" s="54"/>
      <c r="QBR8" s="54"/>
      <c r="QBS8" s="54"/>
      <c r="QBT8" s="54"/>
      <c r="QBU8" s="54"/>
      <c r="QBV8" s="54"/>
      <c r="QBW8" s="54"/>
      <c r="QBX8" s="54"/>
      <c r="QBY8" s="54"/>
      <c r="QBZ8" s="54"/>
      <c r="QCA8" s="54"/>
      <c r="QCB8" s="54"/>
      <c r="QCC8" s="54"/>
      <c r="QCD8" s="54"/>
      <c r="QCE8" s="54"/>
      <c r="QCF8" s="54"/>
      <c r="QCG8" s="54"/>
      <c r="QCH8" s="54"/>
      <c r="QCI8" s="54"/>
      <c r="QCJ8" s="54"/>
      <c r="QCK8" s="54"/>
      <c r="QCL8" s="54"/>
      <c r="QCM8" s="54"/>
      <c r="QCN8" s="54"/>
      <c r="QCO8" s="54"/>
      <c r="QCP8" s="54"/>
      <c r="QCQ8" s="54"/>
      <c r="QCR8" s="54"/>
      <c r="QCS8" s="54"/>
      <c r="QCT8" s="54"/>
      <c r="QCU8" s="54"/>
      <c r="QCV8" s="54"/>
      <c r="QCW8" s="54"/>
      <c r="QCX8" s="54"/>
      <c r="QCY8" s="54"/>
      <c r="QCZ8" s="54"/>
      <c r="QDA8" s="54"/>
      <c r="QDB8" s="54"/>
      <c r="QDC8" s="54"/>
      <c r="QDD8" s="54"/>
      <c r="QDE8" s="54"/>
      <c r="QDF8" s="54"/>
      <c r="QDG8" s="54"/>
      <c r="QDH8" s="54"/>
      <c r="QDI8" s="54"/>
      <c r="QDJ8" s="54"/>
      <c r="QDK8" s="54"/>
      <c r="QDL8" s="54"/>
      <c r="QDM8" s="54"/>
      <c r="QDN8" s="54"/>
      <c r="QDO8" s="54"/>
      <c r="QDP8" s="54"/>
      <c r="QDQ8" s="54"/>
      <c r="QDR8" s="54"/>
      <c r="QDS8" s="54"/>
      <c r="QDT8" s="54"/>
      <c r="QDU8" s="54"/>
      <c r="QDV8" s="54"/>
      <c r="QDW8" s="54"/>
      <c r="QDX8" s="54"/>
      <c r="QDY8" s="54"/>
      <c r="QDZ8" s="54"/>
      <c r="QEA8" s="54"/>
      <c r="QEB8" s="54"/>
      <c r="QEC8" s="54"/>
      <c r="QED8" s="54"/>
      <c r="QEE8" s="54"/>
      <c r="QEF8" s="54"/>
      <c r="QEG8" s="54"/>
      <c r="QEH8" s="54"/>
      <c r="QEI8" s="54"/>
      <c r="QEJ8" s="54"/>
      <c r="QEK8" s="54"/>
      <c r="QEL8" s="54"/>
      <c r="QEM8" s="54"/>
      <c r="QEN8" s="54"/>
      <c r="QEO8" s="54"/>
      <c r="QEP8" s="54"/>
      <c r="QEQ8" s="54"/>
      <c r="QER8" s="54"/>
      <c r="QES8" s="54"/>
      <c r="QET8" s="54"/>
      <c r="QEU8" s="54"/>
      <c r="QEV8" s="54"/>
      <c r="QEW8" s="54"/>
      <c r="QEX8" s="54"/>
      <c r="QEY8" s="54"/>
      <c r="QEZ8" s="54"/>
      <c r="QFA8" s="54"/>
      <c r="QFB8" s="54"/>
      <c r="QFC8" s="54"/>
      <c r="QFD8" s="54"/>
      <c r="QFE8" s="54"/>
      <c r="QFF8" s="54"/>
      <c r="QFG8" s="54"/>
      <c r="QFH8" s="54"/>
      <c r="QFI8" s="54"/>
      <c r="QFJ8" s="54"/>
      <c r="QFK8" s="54"/>
      <c r="QFL8" s="54"/>
      <c r="QFM8" s="54"/>
      <c r="QFN8" s="54"/>
      <c r="QFO8" s="54"/>
      <c r="QFP8" s="54"/>
      <c r="QFQ8" s="54"/>
      <c r="QFR8" s="54"/>
      <c r="QFS8" s="54"/>
      <c r="QFT8" s="54"/>
      <c r="QFU8" s="54"/>
      <c r="QFV8" s="54"/>
      <c r="QFW8" s="54"/>
      <c r="QFX8" s="54"/>
      <c r="QFY8" s="54"/>
      <c r="QFZ8" s="54"/>
      <c r="QGA8" s="54"/>
      <c r="QGB8" s="54"/>
      <c r="QGC8" s="54"/>
      <c r="QGD8" s="54"/>
      <c r="QGE8" s="54"/>
      <c r="QGF8" s="54"/>
      <c r="QGG8" s="54"/>
      <c r="QGH8" s="54"/>
      <c r="QGI8" s="54"/>
      <c r="QGJ8" s="54"/>
      <c r="QGK8" s="54"/>
      <c r="QGL8" s="54"/>
      <c r="QGM8" s="54"/>
      <c r="QGN8" s="54"/>
      <c r="QGO8" s="54"/>
      <c r="QGP8" s="54"/>
      <c r="QGQ8" s="54"/>
      <c r="QGR8" s="54"/>
      <c r="QGS8" s="54"/>
      <c r="QGT8" s="54"/>
      <c r="QGU8" s="54"/>
      <c r="QGV8" s="54"/>
      <c r="QGW8" s="54"/>
      <c r="QGX8" s="54"/>
      <c r="QGY8" s="54"/>
      <c r="QGZ8" s="54"/>
      <c r="QHA8" s="54"/>
      <c r="QHB8" s="54"/>
      <c r="QHC8" s="54"/>
      <c r="QHD8" s="54"/>
      <c r="QHE8" s="54"/>
      <c r="QHF8" s="54"/>
      <c r="QHG8" s="54"/>
      <c r="QHH8" s="54"/>
      <c r="QHI8" s="54"/>
      <c r="QHJ8" s="54"/>
      <c r="QHK8" s="54"/>
      <c r="QHL8" s="54"/>
      <c r="QHM8" s="54"/>
      <c r="QHN8" s="54"/>
      <c r="QHO8" s="54"/>
      <c r="QHP8" s="54"/>
      <c r="QHQ8" s="54"/>
      <c r="QHR8" s="54"/>
      <c r="QHS8" s="54"/>
      <c r="QHT8" s="54"/>
      <c r="QHU8" s="54"/>
      <c r="QHV8" s="54"/>
      <c r="QHW8" s="54"/>
      <c r="QHX8" s="54"/>
      <c r="QHY8" s="54"/>
      <c r="QHZ8" s="54"/>
      <c r="QIA8" s="54"/>
      <c r="QIB8" s="54"/>
      <c r="QIC8" s="54"/>
      <c r="QID8" s="54"/>
      <c r="QIE8" s="54"/>
      <c r="QIF8" s="54"/>
      <c r="QIG8" s="54"/>
      <c r="QIH8" s="54"/>
      <c r="QII8" s="54"/>
      <c r="QIJ8" s="54"/>
      <c r="QIK8" s="54"/>
      <c r="QIL8" s="54"/>
      <c r="QIM8" s="54"/>
      <c r="QIN8" s="54"/>
      <c r="QIO8" s="54"/>
      <c r="QIP8" s="54"/>
      <c r="QIQ8" s="54"/>
      <c r="QIR8" s="54"/>
      <c r="QIS8" s="54"/>
      <c r="QIT8" s="54"/>
      <c r="QIU8" s="54"/>
      <c r="QIV8" s="54"/>
      <c r="QIW8" s="54"/>
      <c r="QIX8" s="54"/>
      <c r="QIY8" s="54"/>
      <c r="QIZ8" s="54"/>
      <c r="QJA8" s="54"/>
      <c r="QJB8" s="54"/>
      <c r="QJC8" s="54"/>
      <c r="QJD8" s="54"/>
      <c r="QJE8" s="54"/>
      <c r="QJF8" s="54"/>
      <c r="QJG8" s="54"/>
      <c r="QJH8" s="54"/>
      <c r="QJI8" s="54"/>
      <c r="QJJ8" s="54"/>
      <c r="QJK8" s="54"/>
      <c r="QJL8" s="54"/>
      <c r="QJM8" s="54"/>
      <c r="QJN8" s="54"/>
      <c r="QJO8" s="54"/>
      <c r="QJP8" s="54"/>
      <c r="QJQ8" s="54"/>
      <c r="QJR8" s="54"/>
      <c r="QJS8" s="54"/>
      <c r="QJT8" s="54"/>
      <c r="QJU8" s="54"/>
      <c r="QJV8" s="54"/>
      <c r="QJW8" s="54"/>
      <c r="QJX8" s="54"/>
      <c r="QJY8" s="54"/>
      <c r="QJZ8" s="54"/>
      <c r="QKA8" s="54"/>
      <c r="QKB8" s="54"/>
      <c r="QKC8" s="54"/>
      <c r="QKD8" s="54"/>
      <c r="QKE8" s="54"/>
      <c r="QKF8" s="54"/>
      <c r="QKG8" s="54"/>
      <c r="QKH8" s="54"/>
      <c r="QKI8" s="54"/>
      <c r="QKJ8" s="54"/>
      <c r="QKK8" s="54"/>
      <c r="QKL8" s="54"/>
      <c r="QKM8" s="54"/>
      <c r="QKN8" s="54"/>
      <c r="QKO8" s="54"/>
      <c r="QKP8" s="54"/>
      <c r="QKQ8" s="54"/>
      <c r="QKR8" s="54"/>
      <c r="QKS8" s="54"/>
      <c r="QKT8" s="54"/>
      <c r="QKU8" s="54"/>
      <c r="QKV8" s="54"/>
      <c r="QKW8" s="54"/>
      <c r="QKX8" s="54"/>
      <c r="QKY8" s="54"/>
      <c r="QKZ8" s="54"/>
      <c r="QLA8" s="54"/>
      <c r="QLB8" s="54"/>
      <c r="QLC8" s="54"/>
      <c r="QLD8" s="54"/>
      <c r="QLE8" s="54"/>
      <c r="QLF8" s="54"/>
      <c r="QLG8" s="54"/>
      <c r="QLH8" s="54"/>
      <c r="QLI8" s="54"/>
      <c r="QLJ8" s="54"/>
      <c r="QLK8" s="54"/>
      <c r="QLL8" s="54"/>
      <c r="QLM8" s="54"/>
      <c r="QLN8" s="54"/>
      <c r="QLO8" s="54"/>
      <c r="QLP8" s="54"/>
      <c r="QLQ8" s="54"/>
      <c r="QLR8" s="54"/>
      <c r="QLS8" s="54"/>
      <c r="QLT8" s="54"/>
      <c r="QLU8" s="54"/>
      <c r="QLV8" s="54"/>
      <c r="QLW8" s="54"/>
      <c r="QLX8" s="54"/>
      <c r="QLY8" s="54"/>
      <c r="QLZ8" s="54"/>
      <c r="QMA8" s="54"/>
      <c r="QMB8" s="54"/>
      <c r="QMC8" s="54"/>
      <c r="QMD8" s="54"/>
      <c r="QME8" s="54"/>
      <c r="QMF8" s="54"/>
      <c r="QMG8" s="54"/>
      <c r="QMH8" s="54"/>
      <c r="QMI8" s="54"/>
      <c r="QMJ8" s="54"/>
      <c r="QMK8" s="54"/>
      <c r="QML8" s="54"/>
      <c r="QMM8" s="54"/>
      <c r="QMN8" s="54"/>
      <c r="QMO8" s="54"/>
      <c r="QMP8" s="54"/>
      <c r="QMQ8" s="54"/>
      <c r="QMR8" s="54"/>
      <c r="QMS8" s="54"/>
      <c r="QMT8" s="54"/>
      <c r="QMU8" s="54"/>
      <c r="QMV8" s="54"/>
      <c r="QMW8" s="54"/>
      <c r="QMX8" s="54"/>
      <c r="QMY8" s="54"/>
      <c r="QMZ8" s="54"/>
      <c r="QNA8" s="54"/>
      <c r="QNB8" s="54"/>
      <c r="QNC8" s="54"/>
      <c r="QND8" s="54"/>
      <c r="QNE8" s="54"/>
      <c r="QNF8" s="54"/>
      <c r="QNG8" s="54"/>
      <c r="QNH8" s="54"/>
      <c r="QNI8" s="54"/>
      <c r="QNJ8" s="54"/>
      <c r="QNK8" s="54"/>
      <c r="QNL8" s="54"/>
      <c r="QNM8" s="54"/>
      <c r="QNN8" s="54"/>
      <c r="QNO8" s="54"/>
      <c r="QNP8" s="54"/>
      <c r="QNQ8" s="54"/>
      <c r="QNR8" s="54"/>
      <c r="QNS8" s="54"/>
      <c r="QNT8" s="54"/>
      <c r="QNU8" s="54"/>
      <c r="QNV8" s="54"/>
      <c r="QNW8" s="54"/>
      <c r="QNX8" s="54"/>
      <c r="QNY8" s="54"/>
      <c r="QNZ8" s="54"/>
      <c r="QOA8" s="54"/>
      <c r="QOB8" s="54"/>
      <c r="QOC8" s="54"/>
      <c r="QOD8" s="54"/>
      <c r="QOE8" s="54"/>
      <c r="QOF8" s="54"/>
      <c r="QOG8" s="54"/>
      <c r="QOH8" s="54"/>
      <c r="QOI8" s="54"/>
      <c r="QOJ8" s="54"/>
      <c r="QOK8" s="54"/>
      <c r="QOL8" s="54"/>
      <c r="QOM8" s="54"/>
      <c r="QON8" s="54"/>
      <c r="QOO8" s="54"/>
      <c r="QOP8" s="54"/>
      <c r="QOQ8" s="54"/>
      <c r="QOR8" s="54"/>
      <c r="QOS8" s="54"/>
      <c r="QOT8" s="54"/>
      <c r="QOU8" s="54"/>
      <c r="QOV8" s="54"/>
      <c r="QOW8" s="54"/>
      <c r="QOX8" s="54"/>
      <c r="QOY8" s="54"/>
      <c r="QOZ8" s="54"/>
      <c r="QPA8" s="54"/>
      <c r="QPB8" s="54"/>
      <c r="QPC8" s="54"/>
      <c r="QPD8" s="54"/>
      <c r="QPE8" s="54"/>
      <c r="QPF8" s="54"/>
      <c r="QPG8" s="54"/>
      <c r="QPH8" s="54"/>
      <c r="QPI8" s="54"/>
      <c r="QPJ8" s="54"/>
      <c r="QPK8" s="54"/>
      <c r="QPL8" s="54"/>
      <c r="QPM8" s="54"/>
      <c r="QPN8" s="54"/>
      <c r="QPO8" s="54"/>
      <c r="QPP8" s="54"/>
      <c r="QPQ8" s="54"/>
      <c r="QPR8" s="54"/>
      <c r="QPS8" s="54"/>
      <c r="QPT8" s="54"/>
      <c r="QPU8" s="54"/>
      <c r="QPV8" s="54"/>
      <c r="QPW8" s="54"/>
      <c r="QPX8" s="54"/>
      <c r="QPY8" s="54"/>
      <c r="QPZ8" s="54"/>
      <c r="QQA8" s="54"/>
      <c r="QQB8" s="54"/>
      <c r="QQC8" s="54"/>
      <c r="QQD8" s="54"/>
      <c r="QQE8" s="54"/>
      <c r="QQF8" s="54"/>
      <c r="QQG8" s="54"/>
      <c r="QQH8" s="54"/>
      <c r="QQI8" s="54"/>
      <c r="QQJ8" s="54"/>
      <c r="QQK8" s="54"/>
      <c r="QQL8" s="54"/>
      <c r="QQM8" s="54"/>
      <c r="QQN8" s="54"/>
      <c r="QQO8" s="54"/>
      <c r="QQP8" s="54"/>
      <c r="QQQ8" s="54"/>
      <c r="QQR8" s="54"/>
      <c r="QQS8" s="54"/>
      <c r="QQT8" s="54"/>
      <c r="QQU8" s="54"/>
      <c r="QQV8" s="54"/>
      <c r="QQW8" s="54"/>
      <c r="QQX8" s="54"/>
      <c r="QQY8" s="54"/>
      <c r="QQZ8" s="54"/>
      <c r="QRA8" s="54"/>
      <c r="QRB8" s="54"/>
      <c r="QRC8" s="54"/>
      <c r="QRD8" s="54"/>
      <c r="QRE8" s="54"/>
      <c r="QRF8" s="54"/>
      <c r="QRG8" s="54"/>
      <c r="QRH8" s="54"/>
      <c r="QRI8" s="54"/>
      <c r="QRJ8" s="54"/>
      <c r="QRK8" s="54"/>
      <c r="QRL8" s="54"/>
      <c r="QRM8" s="54"/>
      <c r="QRN8" s="54"/>
      <c r="QRO8" s="54"/>
      <c r="QRP8" s="54"/>
      <c r="QRQ8" s="54"/>
      <c r="QRR8" s="54"/>
      <c r="QRS8" s="54"/>
      <c r="QRT8" s="54"/>
      <c r="QRU8" s="54"/>
      <c r="QRV8" s="54"/>
      <c r="QRW8" s="54"/>
      <c r="QRX8" s="54"/>
      <c r="QRY8" s="54"/>
      <c r="QRZ8" s="54"/>
      <c r="QSA8" s="54"/>
      <c r="QSB8" s="54"/>
      <c r="QSC8" s="54"/>
      <c r="QSD8" s="54"/>
      <c r="QSE8" s="54"/>
      <c r="QSF8" s="54"/>
      <c r="QSG8" s="54"/>
      <c r="QSH8" s="54"/>
      <c r="QSI8" s="54"/>
      <c r="QSJ8" s="54"/>
      <c r="QSK8" s="54"/>
      <c r="QSL8" s="54"/>
      <c r="QSM8" s="54"/>
      <c r="QSN8" s="54"/>
      <c r="QSO8" s="54"/>
      <c r="QSP8" s="54"/>
      <c r="QSQ8" s="54"/>
      <c r="QSR8" s="54"/>
      <c r="QSS8" s="54"/>
      <c r="QST8" s="54"/>
      <c r="QSU8" s="54"/>
      <c r="QSV8" s="54"/>
      <c r="QSW8" s="54"/>
      <c r="QSX8" s="54"/>
      <c r="QSY8" s="54"/>
      <c r="QSZ8" s="54"/>
      <c r="QTA8" s="54"/>
      <c r="QTB8" s="54"/>
      <c r="QTC8" s="54"/>
      <c r="QTD8" s="54"/>
      <c r="QTE8" s="54"/>
      <c r="QTF8" s="54"/>
      <c r="QTG8" s="54"/>
      <c r="QTH8" s="54"/>
      <c r="QTI8" s="54"/>
      <c r="QTJ8" s="54"/>
      <c r="QTK8" s="54"/>
      <c r="QTL8" s="54"/>
      <c r="QTM8" s="54"/>
      <c r="QTN8" s="54"/>
      <c r="QTO8" s="54"/>
      <c r="QTP8" s="54"/>
      <c r="QTQ8" s="54"/>
      <c r="QTR8" s="54"/>
      <c r="QTS8" s="54"/>
      <c r="QTT8" s="54"/>
      <c r="QTU8" s="54"/>
      <c r="QTV8" s="54"/>
      <c r="QTW8" s="54"/>
      <c r="QTX8" s="54"/>
      <c r="QTY8" s="54"/>
      <c r="QTZ8" s="54"/>
      <c r="QUA8" s="54"/>
      <c r="QUB8" s="54"/>
      <c r="QUC8" s="54"/>
      <c r="QUD8" s="54"/>
      <c r="QUE8" s="54"/>
      <c r="QUF8" s="54"/>
      <c r="QUG8" s="54"/>
      <c r="QUH8" s="54"/>
      <c r="QUI8" s="54"/>
      <c r="QUJ8" s="54"/>
      <c r="QUK8" s="54"/>
      <c r="QUL8" s="54"/>
      <c r="QUM8" s="54"/>
      <c r="QUN8" s="54"/>
      <c r="QUO8" s="54"/>
      <c r="QUP8" s="54"/>
      <c r="QUQ8" s="54"/>
      <c r="QUR8" s="54"/>
      <c r="QUS8" s="54"/>
      <c r="QUT8" s="54"/>
      <c r="QUU8" s="54"/>
      <c r="QUV8" s="54"/>
      <c r="QUW8" s="54"/>
      <c r="QUX8" s="54"/>
      <c r="QUY8" s="54"/>
      <c r="QUZ8" s="54"/>
      <c r="QVA8" s="54"/>
      <c r="QVB8" s="54"/>
      <c r="QVC8" s="54"/>
      <c r="QVD8" s="54"/>
      <c r="QVE8" s="54"/>
      <c r="QVF8" s="54"/>
      <c r="QVG8" s="54"/>
      <c r="QVH8" s="54"/>
      <c r="QVI8" s="54"/>
      <c r="QVJ8" s="54"/>
      <c r="QVK8" s="54"/>
      <c r="QVL8" s="54"/>
      <c r="QVM8" s="54"/>
      <c r="QVN8" s="54"/>
      <c r="QVO8" s="54"/>
      <c r="QVP8" s="54"/>
      <c r="QVQ8" s="54"/>
      <c r="QVR8" s="54"/>
      <c r="QVS8" s="54"/>
      <c r="QVT8" s="54"/>
      <c r="QVU8" s="54"/>
      <c r="QVV8" s="54"/>
      <c r="QVW8" s="54"/>
      <c r="QVX8" s="54"/>
      <c r="QVY8" s="54"/>
      <c r="QVZ8" s="54"/>
      <c r="QWA8" s="54"/>
      <c r="QWB8" s="54"/>
      <c r="QWC8" s="54"/>
      <c r="QWD8" s="54"/>
      <c r="QWE8" s="54"/>
      <c r="QWF8" s="54"/>
      <c r="QWG8" s="54"/>
      <c r="QWH8" s="54"/>
      <c r="QWI8" s="54"/>
      <c r="QWJ8" s="54"/>
      <c r="QWK8" s="54"/>
      <c r="QWL8" s="54"/>
      <c r="QWM8" s="54"/>
      <c r="QWN8" s="54"/>
      <c r="QWO8" s="54"/>
      <c r="QWP8" s="54"/>
      <c r="QWQ8" s="54"/>
      <c r="QWR8" s="54"/>
      <c r="QWS8" s="54"/>
      <c r="QWT8" s="54"/>
      <c r="QWU8" s="54"/>
      <c r="QWV8" s="54"/>
      <c r="QWW8" s="54"/>
      <c r="QWX8" s="54"/>
      <c r="QWY8" s="54"/>
      <c r="QWZ8" s="54"/>
      <c r="QXA8" s="54"/>
      <c r="QXB8" s="54"/>
      <c r="QXC8" s="54"/>
      <c r="QXD8" s="54"/>
      <c r="QXE8" s="54"/>
      <c r="QXF8" s="54"/>
      <c r="QXG8" s="54"/>
      <c r="QXH8" s="54"/>
      <c r="QXI8" s="54"/>
      <c r="QXJ8" s="54"/>
      <c r="QXK8" s="54"/>
      <c r="QXL8" s="54"/>
      <c r="QXM8" s="54"/>
      <c r="QXN8" s="54"/>
      <c r="QXO8" s="54"/>
      <c r="QXP8" s="54"/>
      <c r="QXQ8" s="54"/>
      <c r="QXR8" s="54"/>
      <c r="QXS8" s="54"/>
      <c r="QXT8" s="54"/>
      <c r="QXU8" s="54"/>
      <c r="QXV8" s="54"/>
      <c r="QXW8" s="54"/>
      <c r="QXX8" s="54"/>
      <c r="QXY8" s="54"/>
      <c r="QXZ8" s="54"/>
      <c r="QYA8" s="54"/>
      <c r="QYB8" s="54"/>
      <c r="QYC8" s="54"/>
      <c r="QYD8" s="54"/>
      <c r="QYE8" s="54"/>
      <c r="QYF8" s="54"/>
      <c r="QYG8" s="54"/>
      <c r="QYH8" s="54"/>
      <c r="QYI8" s="54"/>
      <c r="QYJ8" s="54"/>
      <c r="QYK8" s="54"/>
      <c r="QYL8" s="54"/>
      <c r="QYM8" s="54"/>
      <c r="QYN8" s="54"/>
      <c r="QYO8" s="54"/>
      <c r="QYP8" s="54"/>
      <c r="QYQ8" s="54"/>
      <c r="QYR8" s="54"/>
      <c r="QYS8" s="54"/>
      <c r="QYT8" s="54"/>
      <c r="QYU8" s="54"/>
      <c r="QYV8" s="54"/>
      <c r="QYW8" s="54"/>
      <c r="QYX8" s="54"/>
      <c r="QYY8" s="54"/>
      <c r="QYZ8" s="54"/>
      <c r="QZA8" s="54"/>
      <c r="QZB8" s="54"/>
      <c r="QZC8" s="54"/>
      <c r="QZD8" s="54"/>
      <c r="QZE8" s="54"/>
      <c r="QZF8" s="54"/>
      <c r="QZG8" s="54"/>
      <c r="QZH8" s="54"/>
      <c r="QZI8" s="54"/>
      <c r="QZJ8" s="54"/>
      <c r="QZK8" s="54"/>
      <c r="QZL8" s="54"/>
      <c r="QZM8" s="54"/>
      <c r="QZN8" s="54"/>
      <c r="QZO8" s="54"/>
      <c r="QZP8" s="54"/>
      <c r="QZQ8" s="54"/>
      <c r="QZR8" s="54"/>
      <c r="QZS8" s="54"/>
      <c r="QZT8" s="54"/>
      <c r="QZU8" s="54"/>
      <c r="QZV8" s="54"/>
      <c r="QZW8" s="54"/>
      <c r="QZX8" s="54"/>
      <c r="QZY8" s="54"/>
      <c r="QZZ8" s="54"/>
      <c r="RAA8" s="54"/>
      <c r="RAB8" s="54"/>
      <c r="RAC8" s="54"/>
      <c r="RAD8" s="54"/>
      <c r="RAE8" s="54"/>
      <c r="RAF8" s="54"/>
      <c r="RAG8" s="54"/>
      <c r="RAH8" s="54"/>
      <c r="RAI8" s="54"/>
      <c r="RAJ8" s="54"/>
      <c r="RAK8" s="54"/>
      <c r="RAL8" s="54"/>
      <c r="RAM8" s="54"/>
      <c r="RAN8" s="54"/>
      <c r="RAO8" s="54"/>
      <c r="RAP8" s="54"/>
      <c r="RAQ8" s="54"/>
      <c r="RAR8" s="54"/>
      <c r="RAS8" s="54"/>
      <c r="RAT8" s="54"/>
      <c r="RAU8" s="54"/>
      <c r="RAV8" s="54"/>
      <c r="RAW8" s="54"/>
      <c r="RAX8" s="54"/>
      <c r="RAY8" s="54"/>
      <c r="RAZ8" s="54"/>
      <c r="RBA8" s="54"/>
      <c r="RBB8" s="54"/>
      <c r="RBC8" s="54"/>
      <c r="RBD8" s="54"/>
      <c r="RBE8" s="54"/>
      <c r="RBF8" s="54"/>
      <c r="RBG8" s="54"/>
      <c r="RBH8" s="54"/>
      <c r="RBI8" s="54"/>
      <c r="RBJ8" s="54"/>
      <c r="RBK8" s="54"/>
      <c r="RBL8" s="54"/>
      <c r="RBM8" s="54"/>
      <c r="RBN8" s="54"/>
      <c r="RBO8" s="54"/>
      <c r="RBP8" s="54"/>
      <c r="RBQ8" s="54"/>
      <c r="RBR8" s="54"/>
      <c r="RBS8" s="54"/>
      <c r="RBT8" s="54"/>
      <c r="RBU8" s="54"/>
      <c r="RBV8" s="54"/>
      <c r="RBW8" s="54"/>
      <c r="RBX8" s="54"/>
      <c r="RBY8" s="54"/>
      <c r="RBZ8" s="54"/>
      <c r="RCA8" s="54"/>
      <c r="RCB8" s="54"/>
      <c r="RCC8" s="54"/>
      <c r="RCD8" s="54"/>
      <c r="RCE8" s="54"/>
      <c r="RCF8" s="54"/>
      <c r="RCG8" s="54"/>
      <c r="RCH8" s="54"/>
      <c r="RCI8" s="54"/>
      <c r="RCJ8" s="54"/>
      <c r="RCK8" s="54"/>
      <c r="RCL8" s="54"/>
      <c r="RCM8" s="54"/>
      <c r="RCN8" s="54"/>
      <c r="RCO8" s="54"/>
      <c r="RCP8" s="54"/>
      <c r="RCQ8" s="54"/>
      <c r="RCR8" s="54"/>
      <c r="RCS8" s="54"/>
      <c r="RCT8" s="54"/>
      <c r="RCU8" s="54"/>
      <c r="RCV8" s="54"/>
      <c r="RCW8" s="54"/>
      <c r="RCX8" s="54"/>
      <c r="RCY8" s="54"/>
      <c r="RCZ8" s="54"/>
      <c r="RDA8" s="54"/>
      <c r="RDB8" s="54"/>
      <c r="RDC8" s="54"/>
      <c r="RDD8" s="54"/>
      <c r="RDE8" s="54"/>
      <c r="RDF8" s="54"/>
      <c r="RDG8" s="54"/>
      <c r="RDH8" s="54"/>
      <c r="RDI8" s="54"/>
      <c r="RDJ8" s="54"/>
      <c r="RDK8" s="54"/>
      <c r="RDL8" s="54"/>
      <c r="RDM8" s="54"/>
      <c r="RDN8" s="54"/>
      <c r="RDO8" s="54"/>
      <c r="RDP8" s="54"/>
      <c r="RDQ8" s="54"/>
      <c r="RDR8" s="54"/>
      <c r="RDS8" s="54"/>
      <c r="RDT8" s="54"/>
      <c r="RDU8" s="54"/>
      <c r="RDV8" s="54"/>
      <c r="RDW8" s="54"/>
      <c r="RDX8" s="54"/>
      <c r="RDY8" s="54"/>
      <c r="RDZ8" s="54"/>
      <c r="REA8" s="54"/>
      <c r="REB8" s="54"/>
      <c r="REC8" s="54"/>
      <c r="RED8" s="54"/>
      <c r="REE8" s="54"/>
      <c r="REF8" s="54"/>
      <c r="REG8" s="54"/>
      <c r="REH8" s="54"/>
      <c r="REI8" s="54"/>
      <c r="REJ8" s="54"/>
      <c r="REK8" s="54"/>
      <c r="REL8" s="54"/>
      <c r="REM8" s="54"/>
      <c r="REN8" s="54"/>
      <c r="REO8" s="54"/>
      <c r="REP8" s="54"/>
      <c r="REQ8" s="54"/>
      <c r="RER8" s="54"/>
      <c r="RES8" s="54"/>
      <c r="RET8" s="54"/>
      <c r="REU8" s="54"/>
      <c r="REV8" s="54"/>
      <c r="REW8" s="54"/>
      <c r="REX8" s="54"/>
      <c r="REY8" s="54"/>
      <c r="REZ8" s="54"/>
      <c r="RFA8" s="54"/>
      <c r="RFB8" s="54"/>
      <c r="RFC8" s="54"/>
      <c r="RFD8" s="54"/>
      <c r="RFE8" s="54"/>
      <c r="RFF8" s="54"/>
      <c r="RFG8" s="54"/>
      <c r="RFH8" s="54"/>
      <c r="RFI8" s="54"/>
      <c r="RFJ8" s="54"/>
      <c r="RFK8" s="54"/>
      <c r="RFL8" s="54"/>
      <c r="RFM8" s="54"/>
      <c r="RFN8" s="54"/>
      <c r="RFO8" s="54"/>
      <c r="RFP8" s="54"/>
      <c r="RFQ8" s="54"/>
      <c r="RFR8" s="54"/>
      <c r="RFS8" s="54"/>
      <c r="RFT8" s="54"/>
      <c r="RFU8" s="54"/>
      <c r="RFV8" s="54"/>
      <c r="RFW8" s="54"/>
      <c r="RFX8" s="54"/>
      <c r="RFY8" s="54"/>
      <c r="RFZ8" s="54"/>
      <c r="RGA8" s="54"/>
      <c r="RGB8" s="54"/>
      <c r="RGC8" s="54"/>
      <c r="RGD8" s="54"/>
      <c r="RGE8" s="54"/>
      <c r="RGF8" s="54"/>
      <c r="RGG8" s="54"/>
      <c r="RGH8" s="54"/>
      <c r="RGI8" s="54"/>
      <c r="RGJ8" s="54"/>
      <c r="RGK8" s="54"/>
      <c r="RGL8" s="54"/>
      <c r="RGM8" s="54"/>
      <c r="RGN8" s="54"/>
      <c r="RGO8" s="54"/>
      <c r="RGP8" s="54"/>
      <c r="RGQ8" s="54"/>
      <c r="RGR8" s="54"/>
      <c r="RGS8" s="54"/>
      <c r="RGT8" s="54"/>
      <c r="RGU8" s="54"/>
      <c r="RGV8" s="54"/>
      <c r="RGW8" s="54"/>
      <c r="RGX8" s="54"/>
      <c r="RGY8" s="54"/>
      <c r="RGZ8" s="54"/>
      <c r="RHA8" s="54"/>
      <c r="RHB8" s="54"/>
      <c r="RHC8" s="54"/>
      <c r="RHD8" s="54"/>
      <c r="RHE8" s="54"/>
      <c r="RHF8" s="54"/>
      <c r="RHG8" s="54"/>
      <c r="RHH8" s="54"/>
      <c r="RHI8" s="54"/>
      <c r="RHJ8" s="54"/>
      <c r="RHK8" s="54"/>
      <c r="RHL8" s="54"/>
      <c r="RHM8" s="54"/>
      <c r="RHN8" s="54"/>
      <c r="RHO8" s="54"/>
      <c r="RHP8" s="54"/>
      <c r="RHQ8" s="54"/>
      <c r="RHR8" s="54"/>
      <c r="RHS8" s="54"/>
      <c r="RHT8" s="54"/>
      <c r="RHU8" s="54"/>
      <c r="RHV8" s="54"/>
      <c r="RHW8" s="54"/>
      <c r="RHX8" s="54"/>
      <c r="RHY8" s="54"/>
      <c r="RHZ8" s="54"/>
      <c r="RIA8" s="54"/>
      <c r="RIB8" s="54"/>
      <c r="RIC8" s="54"/>
      <c r="RID8" s="54"/>
      <c r="RIE8" s="54"/>
      <c r="RIF8" s="54"/>
      <c r="RIG8" s="54"/>
      <c r="RIH8" s="54"/>
      <c r="RII8" s="54"/>
      <c r="RIJ8" s="54"/>
      <c r="RIK8" s="54"/>
      <c r="RIL8" s="54"/>
      <c r="RIM8" s="54"/>
      <c r="RIN8" s="54"/>
      <c r="RIO8" s="54"/>
      <c r="RIP8" s="54"/>
      <c r="RIQ8" s="54"/>
      <c r="RIR8" s="54"/>
      <c r="RIS8" s="54"/>
      <c r="RIT8" s="54"/>
      <c r="RIU8" s="54"/>
      <c r="RIV8" s="54"/>
      <c r="RIW8" s="54"/>
      <c r="RIX8" s="54"/>
      <c r="RIY8" s="54"/>
      <c r="RIZ8" s="54"/>
      <c r="RJA8" s="54"/>
      <c r="RJB8" s="54"/>
      <c r="RJC8" s="54"/>
      <c r="RJD8" s="54"/>
      <c r="RJE8" s="54"/>
      <c r="RJF8" s="54"/>
      <c r="RJG8" s="54"/>
      <c r="RJH8" s="54"/>
      <c r="RJI8" s="54"/>
      <c r="RJJ8" s="54"/>
      <c r="RJK8" s="54"/>
      <c r="RJL8" s="54"/>
      <c r="RJM8" s="54"/>
      <c r="RJN8" s="54"/>
      <c r="RJO8" s="54"/>
      <c r="RJP8" s="54"/>
      <c r="RJQ8" s="54"/>
      <c r="RJR8" s="54"/>
      <c r="RJS8" s="54"/>
      <c r="RJT8" s="54"/>
      <c r="RJU8" s="54"/>
      <c r="RJV8" s="54"/>
      <c r="RJW8" s="54"/>
      <c r="RJX8" s="54"/>
      <c r="RJY8" s="54"/>
      <c r="RJZ8" s="54"/>
      <c r="RKA8" s="54"/>
      <c r="RKB8" s="54"/>
      <c r="RKC8" s="54"/>
      <c r="RKD8" s="54"/>
      <c r="RKE8" s="54"/>
      <c r="RKF8" s="54"/>
      <c r="RKG8" s="54"/>
      <c r="RKH8" s="54"/>
      <c r="RKI8" s="54"/>
      <c r="RKJ8" s="54"/>
      <c r="RKK8" s="54"/>
      <c r="RKL8" s="54"/>
      <c r="RKM8" s="54"/>
      <c r="RKN8" s="54"/>
      <c r="RKO8" s="54"/>
      <c r="RKP8" s="54"/>
      <c r="RKQ8" s="54"/>
      <c r="RKR8" s="54"/>
      <c r="RKS8" s="54"/>
      <c r="RKT8" s="54"/>
      <c r="RKU8" s="54"/>
      <c r="RKV8" s="54"/>
      <c r="RKW8" s="54"/>
      <c r="RKX8" s="54"/>
      <c r="RKY8" s="54"/>
      <c r="RKZ8" s="54"/>
      <c r="RLA8" s="54"/>
      <c r="RLB8" s="54"/>
      <c r="RLC8" s="54"/>
      <c r="RLD8" s="54"/>
      <c r="RLE8" s="54"/>
      <c r="RLF8" s="54"/>
      <c r="RLG8" s="54"/>
      <c r="RLH8" s="54"/>
      <c r="RLI8" s="54"/>
      <c r="RLJ8" s="54"/>
      <c r="RLK8" s="54"/>
      <c r="RLL8" s="54"/>
      <c r="RLM8" s="54"/>
      <c r="RLN8" s="54"/>
      <c r="RLO8" s="54"/>
      <c r="RLP8" s="54"/>
      <c r="RLQ8" s="54"/>
      <c r="RLR8" s="54"/>
      <c r="RLS8" s="54"/>
      <c r="RLT8" s="54"/>
      <c r="RLU8" s="54"/>
      <c r="RLV8" s="54"/>
      <c r="RLW8" s="54"/>
      <c r="RLX8" s="54"/>
      <c r="RLY8" s="54"/>
      <c r="RLZ8" s="54"/>
      <c r="RMA8" s="54"/>
      <c r="RMB8" s="54"/>
      <c r="RMC8" s="54"/>
      <c r="RMD8" s="54"/>
      <c r="RME8" s="54"/>
      <c r="RMF8" s="54"/>
      <c r="RMG8" s="54"/>
      <c r="RMH8" s="54"/>
      <c r="RMI8" s="54"/>
      <c r="RMJ8" s="54"/>
      <c r="RMK8" s="54"/>
      <c r="RML8" s="54"/>
      <c r="RMM8" s="54"/>
      <c r="RMN8" s="54"/>
      <c r="RMO8" s="54"/>
      <c r="RMP8" s="54"/>
      <c r="RMQ8" s="54"/>
      <c r="RMR8" s="54"/>
      <c r="RMS8" s="54"/>
      <c r="RMT8" s="54"/>
      <c r="RMU8" s="54"/>
      <c r="RMV8" s="54"/>
      <c r="RMW8" s="54"/>
      <c r="RMX8" s="54"/>
      <c r="RMY8" s="54"/>
      <c r="RMZ8" s="54"/>
      <c r="RNA8" s="54"/>
      <c r="RNB8" s="54"/>
      <c r="RNC8" s="54"/>
      <c r="RND8" s="54"/>
      <c r="RNE8" s="54"/>
      <c r="RNF8" s="54"/>
      <c r="RNG8" s="54"/>
      <c r="RNH8" s="54"/>
      <c r="RNI8" s="54"/>
      <c r="RNJ8" s="54"/>
      <c r="RNK8" s="54"/>
      <c r="RNL8" s="54"/>
      <c r="RNM8" s="54"/>
      <c r="RNN8" s="54"/>
      <c r="RNO8" s="54"/>
      <c r="RNP8" s="54"/>
      <c r="RNQ8" s="54"/>
      <c r="RNR8" s="54"/>
      <c r="RNS8" s="54"/>
      <c r="RNT8" s="54"/>
      <c r="RNU8" s="54"/>
      <c r="RNV8" s="54"/>
      <c r="RNW8" s="54"/>
      <c r="RNX8" s="54"/>
      <c r="RNY8" s="54"/>
      <c r="RNZ8" s="54"/>
      <c r="ROA8" s="54"/>
      <c r="ROB8" s="54"/>
      <c r="ROC8" s="54"/>
      <c r="ROD8" s="54"/>
      <c r="ROE8" s="54"/>
      <c r="ROF8" s="54"/>
      <c r="ROG8" s="54"/>
      <c r="ROH8" s="54"/>
      <c r="ROI8" s="54"/>
      <c r="ROJ8" s="54"/>
      <c r="ROK8" s="54"/>
      <c r="ROL8" s="54"/>
      <c r="ROM8" s="54"/>
      <c r="RON8" s="54"/>
      <c r="ROO8" s="54"/>
      <c r="ROP8" s="54"/>
      <c r="ROQ8" s="54"/>
      <c r="ROR8" s="54"/>
      <c r="ROS8" s="54"/>
      <c r="ROT8" s="54"/>
      <c r="ROU8" s="54"/>
      <c r="ROV8" s="54"/>
      <c r="ROW8" s="54"/>
      <c r="ROX8" s="54"/>
      <c r="ROY8" s="54"/>
      <c r="ROZ8" s="54"/>
      <c r="RPA8" s="54"/>
      <c r="RPB8" s="54"/>
      <c r="RPC8" s="54"/>
      <c r="RPD8" s="54"/>
      <c r="RPE8" s="54"/>
      <c r="RPF8" s="54"/>
      <c r="RPG8" s="54"/>
      <c r="RPH8" s="54"/>
      <c r="RPI8" s="54"/>
      <c r="RPJ8" s="54"/>
      <c r="RPK8" s="54"/>
      <c r="RPL8" s="54"/>
      <c r="RPM8" s="54"/>
      <c r="RPN8" s="54"/>
      <c r="RPO8" s="54"/>
      <c r="RPP8" s="54"/>
      <c r="RPQ8" s="54"/>
      <c r="RPR8" s="54"/>
      <c r="RPS8" s="54"/>
      <c r="RPT8" s="54"/>
      <c r="RPU8" s="54"/>
      <c r="RPV8" s="54"/>
      <c r="RPW8" s="54"/>
      <c r="RPX8" s="54"/>
      <c r="RPY8" s="54"/>
      <c r="RPZ8" s="54"/>
      <c r="RQA8" s="54"/>
      <c r="RQB8" s="54"/>
      <c r="RQC8" s="54"/>
      <c r="RQD8" s="54"/>
      <c r="RQE8" s="54"/>
      <c r="RQF8" s="54"/>
      <c r="RQG8" s="54"/>
      <c r="RQH8" s="54"/>
      <c r="RQI8" s="54"/>
      <c r="RQJ8" s="54"/>
      <c r="RQK8" s="54"/>
      <c r="RQL8" s="54"/>
      <c r="RQM8" s="54"/>
      <c r="RQN8" s="54"/>
      <c r="RQO8" s="54"/>
      <c r="RQP8" s="54"/>
      <c r="RQQ8" s="54"/>
      <c r="RQR8" s="54"/>
      <c r="RQS8" s="54"/>
      <c r="RQT8" s="54"/>
      <c r="RQU8" s="54"/>
      <c r="RQV8" s="54"/>
      <c r="RQW8" s="54"/>
      <c r="RQX8" s="54"/>
      <c r="RQY8" s="54"/>
      <c r="RQZ8" s="54"/>
      <c r="RRA8" s="54"/>
      <c r="RRB8" s="54"/>
      <c r="RRC8" s="54"/>
      <c r="RRD8" s="54"/>
      <c r="RRE8" s="54"/>
      <c r="RRF8" s="54"/>
      <c r="RRG8" s="54"/>
      <c r="RRH8" s="54"/>
      <c r="RRI8" s="54"/>
      <c r="RRJ8" s="54"/>
      <c r="RRK8" s="54"/>
      <c r="RRL8" s="54"/>
      <c r="RRM8" s="54"/>
      <c r="RRN8" s="54"/>
      <c r="RRO8" s="54"/>
      <c r="RRP8" s="54"/>
      <c r="RRQ8" s="54"/>
      <c r="RRR8" s="54"/>
      <c r="RRS8" s="54"/>
      <c r="RRT8" s="54"/>
      <c r="RRU8" s="54"/>
      <c r="RRV8" s="54"/>
      <c r="RRW8" s="54"/>
      <c r="RRX8" s="54"/>
      <c r="RRY8" s="54"/>
      <c r="RRZ8" s="54"/>
      <c r="RSA8" s="54"/>
      <c r="RSB8" s="54"/>
      <c r="RSC8" s="54"/>
      <c r="RSD8" s="54"/>
      <c r="RSE8" s="54"/>
      <c r="RSF8" s="54"/>
      <c r="RSG8" s="54"/>
      <c r="RSH8" s="54"/>
      <c r="RSI8" s="54"/>
      <c r="RSJ8" s="54"/>
      <c r="RSK8" s="54"/>
      <c r="RSL8" s="54"/>
      <c r="RSM8" s="54"/>
      <c r="RSN8" s="54"/>
      <c r="RSO8" s="54"/>
      <c r="RSP8" s="54"/>
      <c r="RSQ8" s="54"/>
      <c r="RSR8" s="54"/>
      <c r="RSS8" s="54"/>
      <c r="RST8" s="54"/>
      <c r="RSU8" s="54"/>
      <c r="RSV8" s="54"/>
      <c r="RSW8" s="54"/>
      <c r="RSX8" s="54"/>
      <c r="RSY8" s="54"/>
      <c r="RSZ8" s="54"/>
      <c r="RTA8" s="54"/>
      <c r="RTB8" s="54"/>
      <c r="RTC8" s="54"/>
      <c r="RTD8" s="54"/>
      <c r="RTE8" s="54"/>
      <c r="RTF8" s="54"/>
      <c r="RTG8" s="54"/>
      <c r="RTH8" s="54"/>
      <c r="RTI8" s="54"/>
      <c r="RTJ8" s="54"/>
      <c r="RTK8" s="54"/>
      <c r="RTL8" s="54"/>
      <c r="RTM8" s="54"/>
      <c r="RTN8" s="54"/>
      <c r="RTO8" s="54"/>
      <c r="RTP8" s="54"/>
      <c r="RTQ8" s="54"/>
      <c r="RTR8" s="54"/>
      <c r="RTS8" s="54"/>
      <c r="RTT8" s="54"/>
      <c r="RTU8" s="54"/>
      <c r="RTV8" s="54"/>
      <c r="RTW8" s="54"/>
      <c r="RTX8" s="54"/>
      <c r="RTY8" s="54"/>
      <c r="RTZ8" s="54"/>
      <c r="RUA8" s="54"/>
      <c r="RUB8" s="54"/>
      <c r="RUC8" s="54"/>
      <c r="RUD8" s="54"/>
      <c r="RUE8" s="54"/>
      <c r="RUF8" s="54"/>
      <c r="RUG8" s="54"/>
      <c r="RUH8" s="54"/>
      <c r="RUI8" s="54"/>
      <c r="RUJ8" s="54"/>
      <c r="RUK8" s="54"/>
      <c r="RUL8" s="54"/>
      <c r="RUM8" s="54"/>
      <c r="RUN8" s="54"/>
      <c r="RUO8" s="54"/>
      <c r="RUP8" s="54"/>
      <c r="RUQ8" s="54"/>
      <c r="RUR8" s="54"/>
      <c r="RUS8" s="54"/>
      <c r="RUT8" s="54"/>
      <c r="RUU8" s="54"/>
      <c r="RUV8" s="54"/>
      <c r="RUW8" s="54"/>
      <c r="RUX8" s="54"/>
      <c r="RUY8" s="54"/>
      <c r="RUZ8" s="54"/>
      <c r="RVA8" s="54"/>
      <c r="RVB8" s="54"/>
      <c r="RVC8" s="54"/>
      <c r="RVD8" s="54"/>
      <c r="RVE8" s="54"/>
      <c r="RVF8" s="54"/>
      <c r="RVG8" s="54"/>
      <c r="RVH8" s="54"/>
      <c r="RVI8" s="54"/>
      <c r="RVJ8" s="54"/>
      <c r="RVK8" s="54"/>
      <c r="RVL8" s="54"/>
      <c r="RVM8" s="54"/>
      <c r="RVN8" s="54"/>
      <c r="RVO8" s="54"/>
      <c r="RVP8" s="54"/>
      <c r="RVQ8" s="54"/>
      <c r="RVR8" s="54"/>
      <c r="RVS8" s="54"/>
      <c r="RVT8" s="54"/>
      <c r="RVU8" s="54"/>
      <c r="RVV8" s="54"/>
      <c r="RVW8" s="54"/>
      <c r="RVX8" s="54"/>
      <c r="RVY8" s="54"/>
      <c r="RVZ8" s="54"/>
      <c r="RWA8" s="54"/>
      <c r="RWB8" s="54"/>
      <c r="RWC8" s="54"/>
      <c r="RWD8" s="54"/>
      <c r="RWE8" s="54"/>
      <c r="RWF8" s="54"/>
      <c r="RWG8" s="54"/>
      <c r="RWH8" s="54"/>
      <c r="RWI8" s="54"/>
      <c r="RWJ8" s="54"/>
      <c r="RWK8" s="54"/>
      <c r="RWL8" s="54"/>
      <c r="RWM8" s="54"/>
      <c r="RWN8" s="54"/>
      <c r="RWO8" s="54"/>
      <c r="RWP8" s="54"/>
      <c r="RWQ8" s="54"/>
      <c r="RWR8" s="54"/>
      <c r="RWS8" s="54"/>
      <c r="RWT8" s="54"/>
      <c r="RWU8" s="54"/>
      <c r="RWV8" s="54"/>
      <c r="RWW8" s="54"/>
      <c r="RWX8" s="54"/>
      <c r="RWY8" s="54"/>
      <c r="RWZ8" s="54"/>
      <c r="RXA8" s="54"/>
      <c r="RXB8" s="54"/>
      <c r="RXC8" s="54"/>
      <c r="RXD8" s="54"/>
      <c r="RXE8" s="54"/>
      <c r="RXF8" s="54"/>
      <c r="RXG8" s="54"/>
      <c r="RXH8" s="54"/>
      <c r="RXI8" s="54"/>
      <c r="RXJ8" s="54"/>
      <c r="RXK8" s="54"/>
      <c r="RXL8" s="54"/>
      <c r="RXM8" s="54"/>
      <c r="RXN8" s="54"/>
      <c r="RXO8" s="54"/>
      <c r="RXP8" s="54"/>
      <c r="RXQ8" s="54"/>
      <c r="RXR8" s="54"/>
      <c r="RXS8" s="54"/>
      <c r="RXT8" s="54"/>
      <c r="RXU8" s="54"/>
      <c r="RXV8" s="54"/>
      <c r="RXW8" s="54"/>
      <c r="RXX8" s="54"/>
      <c r="RXY8" s="54"/>
      <c r="RXZ8" s="54"/>
      <c r="RYA8" s="54"/>
      <c r="RYB8" s="54"/>
      <c r="RYC8" s="54"/>
      <c r="RYD8" s="54"/>
      <c r="RYE8" s="54"/>
      <c r="RYF8" s="54"/>
      <c r="RYG8" s="54"/>
      <c r="RYH8" s="54"/>
      <c r="RYI8" s="54"/>
      <c r="RYJ8" s="54"/>
      <c r="RYK8" s="54"/>
      <c r="RYL8" s="54"/>
      <c r="RYM8" s="54"/>
      <c r="RYN8" s="54"/>
      <c r="RYO8" s="54"/>
      <c r="RYP8" s="54"/>
      <c r="RYQ8" s="54"/>
      <c r="RYR8" s="54"/>
      <c r="RYS8" s="54"/>
      <c r="RYT8" s="54"/>
      <c r="RYU8" s="54"/>
      <c r="RYV8" s="54"/>
      <c r="RYW8" s="54"/>
      <c r="RYX8" s="54"/>
      <c r="RYY8" s="54"/>
      <c r="RYZ8" s="54"/>
      <c r="RZA8" s="54"/>
      <c r="RZB8" s="54"/>
      <c r="RZC8" s="54"/>
      <c r="RZD8" s="54"/>
      <c r="RZE8" s="54"/>
      <c r="RZF8" s="54"/>
      <c r="RZG8" s="54"/>
      <c r="RZH8" s="54"/>
      <c r="RZI8" s="54"/>
      <c r="RZJ8" s="54"/>
      <c r="RZK8" s="54"/>
      <c r="RZL8" s="54"/>
      <c r="RZM8" s="54"/>
      <c r="RZN8" s="54"/>
      <c r="RZO8" s="54"/>
      <c r="RZP8" s="54"/>
      <c r="RZQ8" s="54"/>
      <c r="RZR8" s="54"/>
      <c r="RZS8" s="54"/>
      <c r="RZT8" s="54"/>
      <c r="RZU8" s="54"/>
      <c r="RZV8" s="54"/>
      <c r="RZW8" s="54"/>
      <c r="RZX8" s="54"/>
      <c r="RZY8" s="54"/>
      <c r="RZZ8" s="54"/>
      <c r="SAA8" s="54"/>
      <c r="SAB8" s="54"/>
      <c r="SAC8" s="54"/>
      <c r="SAD8" s="54"/>
      <c r="SAE8" s="54"/>
      <c r="SAF8" s="54"/>
      <c r="SAG8" s="54"/>
      <c r="SAH8" s="54"/>
      <c r="SAI8" s="54"/>
      <c r="SAJ8" s="54"/>
      <c r="SAK8" s="54"/>
      <c r="SAL8" s="54"/>
      <c r="SAM8" s="54"/>
      <c r="SAN8" s="54"/>
      <c r="SAO8" s="54"/>
      <c r="SAP8" s="54"/>
      <c r="SAQ8" s="54"/>
      <c r="SAR8" s="54"/>
      <c r="SAS8" s="54"/>
      <c r="SAT8" s="54"/>
      <c r="SAU8" s="54"/>
      <c r="SAV8" s="54"/>
      <c r="SAW8" s="54"/>
      <c r="SAX8" s="54"/>
      <c r="SAY8" s="54"/>
      <c r="SAZ8" s="54"/>
      <c r="SBA8" s="54"/>
      <c r="SBB8" s="54"/>
      <c r="SBC8" s="54"/>
      <c r="SBD8" s="54"/>
      <c r="SBE8" s="54"/>
      <c r="SBF8" s="54"/>
      <c r="SBG8" s="54"/>
      <c r="SBH8" s="54"/>
      <c r="SBI8" s="54"/>
      <c r="SBJ8" s="54"/>
      <c r="SBK8" s="54"/>
      <c r="SBL8" s="54"/>
      <c r="SBM8" s="54"/>
      <c r="SBN8" s="54"/>
      <c r="SBO8" s="54"/>
      <c r="SBP8" s="54"/>
      <c r="SBQ8" s="54"/>
      <c r="SBR8" s="54"/>
      <c r="SBS8" s="54"/>
      <c r="SBT8" s="54"/>
      <c r="SBU8" s="54"/>
      <c r="SBV8" s="54"/>
      <c r="SBW8" s="54"/>
      <c r="SBX8" s="54"/>
      <c r="SBY8" s="54"/>
      <c r="SBZ8" s="54"/>
      <c r="SCA8" s="54"/>
      <c r="SCB8" s="54"/>
      <c r="SCC8" s="54"/>
      <c r="SCD8" s="54"/>
      <c r="SCE8" s="54"/>
      <c r="SCF8" s="54"/>
      <c r="SCG8" s="54"/>
      <c r="SCH8" s="54"/>
      <c r="SCI8" s="54"/>
      <c r="SCJ8" s="54"/>
      <c r="SCK8" s="54"/>
      <c r="SCL8" s="54"/>
      <c r="SCM8" s="54"/>
      <c r="SCN8" s="54"/>
      <c r="SCO8" s="54"/>
      <c r="SCP8" s="54"/>
      <c r="SCQ8" s="54"/>
      <c r="SCR8" s="54"/>
      <c r="SCS8" s="54"/>
      <c r="SCT8" s="54"/>
      <c r="SCU8" s="54"/>
      <c r="SCV8" s="54"/>
      <c r="SCW8" s="54"/>
      <c r="SCX8" s="54"/>
      <c r="SCY8" s="54"/>
      <c r="SCZ8" s="54"/>
      <c r="SDA8" s="54"/>
      <c r="SDB8" s="54"/>
      <c r="SDC8" s="54"/>
      <c r="SDD8" s="54"/>
      <c r="SDE8" s="54"/>
      <c r="SDF8" s="54"/>
      <c r="SDG8" s="54"/>
      <c r="SDH8" s="54"/>
      <c r="SDI8" s="54"/>
      <c r="SDJ8" s="54"/>
      <c r="SDK8" s="54"/>
      <c r="SDL8" s="54"/>
      <c r="SDM8" s="54"/>
      <c r="SDN8" s="54"/>
      <c r="SDO8" s="54"/>
      <c r="SDP8" s="54"/>
      <c r="SDQ8" s="54"/>
      <c r="SDR8" s="54"/>
      <c r="SDS8" s="54"/>
      <c r="SDT8" s="54"/>
      <c r="SDU8" s="54"/>
      <c r="SDV8" s="54"/>
      <c r="SDW8" s="54"/>
      <c r="SDX8" s="54"/>
      <c r="SDY8" s="54"/>
      <c r="SDZ8" s="54"/>
      <c r="SEA8" s="54"/>
      <c r="SEB8" s="54"/>
      <c r="SEC8" s="54"/>
      <c r="SED8" s="54"/>
      <c r="SEE8" s="54"/>
      <c r="SEF8" s="54"/>
      <c r="SEG8" s="54"/>
      <c r="SEH8" s="54"/>
      <c r="SEI8" s="54"/>
      <c r="SEJ8" s="54"/>
      <c r="SEK8" s="54"/>
      <c r="SEL8" s="54"/>
      <c r="SEM8" s="54"/>
      <c r="SEN8" s="54"/>
      <c r="SEO8" s="54"/>
      <c r="SEP8" s="54"/>
      <c r="SEQ8" s="54"/>
      <c r="SER8" s="54"/>
      <c r="SES8" s="54"/>
      <c r="SET8" s="54"/>
      <c r="SEU8" s="54"/>
      <c r="SEV8" s="54"/>
      <c r="SEW8" s="54"/>
      <c r="SEX8" s="54"/>
      <c r="SEY8" s="54"/>
      <c r="SEZ8" s="54"/>
      <c r="SFA8" s="54"/>
      <c r="SFB8" s="54"/>
      <c r="SFC8" s="54"/>
      <c r="SFD8" s="54"/>
      <c r="SFE8" s="54"/>
      <c r="SFF8" s="54"/>
      <c r="SFG8" s="54"/>
      <c r="SFH8" s="54"/>
      <c r="SFI8" s="54"/>
      <c r="SFJ8" s="54"/>
      <c r="SFK8" s="54"/>
      <c r="SFL8" s="54"/>
      <c r="SFM8" s="54"/>
      <c r="SFN8" s="54"/>
      <c r="SFO8" s="54"/>
      <c r="SFP8" s="54"/>
      <c r="SFQ8" s="54"/>
      <c r="SFR8" s="54"/>
      <c r="SFS8" s="54"/>
      <c r="SFT8" s="54"/>
      <c r="SFU8" s="54"/>
      <c r="SFV8" s="54"/>
      <c r="SFW8" s="54"/>
      <c r="SFX8" s="54"/>
      <c r="SFY8" s="54"/>
      <c r="SFZ8" s="54"/>
      <c r="SGA8" s="54"/>
      <c r="SGB8" s="54"/>
      <c r="SGC8" s="54"/>
      <c r="SGD8" s="54"/>
      <c r="SGE8" s="54"/>
      <c r="SGF8" s="54"/>
      <c r="SGG8" s="54"/>
      <c r="SGH8" s="54"/>
      <c r="SGI8" s="54"/>
      <c r="SGJ8" s="54"/>
      <c r="SGK8" s="54"/>
      <c r="SGL8" s="54"/>
      <c r="SGM8" s="54"/>
      <c r="SGN8" s="54"/>
      <c r="SGO8" s="54"/>
      <c r="SGP8" s="54"/>
      <c r="SGQ8" s="54"/>
      <c r="SGR8" s="54"/>
      <c r="SGS8" s="54"/>
      <c r="SGT8" s="54"/>
      <c r="SGU8" s="54"/>
      <c r="SGV8" s="54"/>
      <c r="SGW8" s="54"/>
      <c r="SGX8" s="54"/>
      <c r="SGY8" s="54"/>
      <c r="SGZ8" s="54"/>
      <c r="SHA8" s="54"/>
      <c r="SHB8" s="54"/>
      <c r="SHC8" s="54"/>
      <c r="SHD8" s="54"/>
      <c r="SHE8" s="54"/>
      <c r="SHF8" s="54"/>
      <c r="SHG8" s="54"/>
      <c r="SHH8" s="54"/>
      <c r="SHI8" s="54"/>
      <c r="SHJ8" s="54"/>
      <c r="SHK8" s="54"/>
      <c r="SHL8" s="54"/>
      <c r="SHM8" s="54"/>
      <c r="SHN8" s="54"/>
      <c r="SHO8" s="54"/>
      <c r="SHP8" s="54"/>
      <c r="SHQ8" s="54"/>
      <c r="SHR8" s="54"/>
      <c r="SHS8" s="54"/>
      <c r="SHT8" s="54"/>
      <c r="SHU8" s="54"/>
      <c r="SHV8" s="54"/>
      <c r="SHW8" s="54"/>
      <c r="SHX8" s="54"/>
      <c r="SHY8" s="54"/>
      <c r="SHZ8" s="54"/>
      <c r="SIA8" s="54"/>
      <c r="SIB8" s="54"/>
      <c r="SIC8" s="54"/>
      <c r="SID8" s="54"/>
      <c r="SIE8" s="54"/>
      <c r="SIF8" s="54"/>
      <c r="SIG8" s="54"/>
      <c r="SIH8" s="54"/>
      <c r="SII8" s="54"/>
      <c r="SIJ8" s="54"/>
      <c r="SIK8" s="54"/>
      <c r="SIL8" s="54"/>
      <c r="SIM8" s="54"/>
      <c r="SIN8" s="54"/>
      <c r="SIO8" s="54"/>
      <c r="SIP8" s="54"/>
      <c r="SIQ8" s="54"/>
      <c r="SIR8" s="54"/>
      <c r="SIS8" s="54"/>
      <c r="SIT8" s="54"/>
      <c r="SIU8" s="54"/>
      <c r="SIV8" s="54"/>
      <c r="SIW8" s="54"/>
      <c r="SIX8" s="54"/>
      <c r="SIY8" s="54"/>
      <c r="SIZ8" s="54"/>
      <c r="SJA8" s="54"/>
      <c r="SJB8" s="54"/>
      <c r="SJC8" s="54"/>
      <c r="SJD8" s="54"/>
      <c r="SJE8" s="54"/>
      <c r="SJF8" s="54"/>
      <c r="SJG8" s="54"/>
      <c r="SJH8" s="54"/>
      <c r="SJI8" s="54"/>
      <c r="SJJ8" s="54"/>
      <c r="SJK8" s="54"/>
      <c r="SJL8" s="54"/>
      <c r="SJM8" s="54"/>
      <c r="SJN8" s="54"/>
      <c r="SJO8" s="54"/>
      <c r="SJP8" s="54"/>
      <c r="SJQ8" s="54"/>
      <c r="SJR8" s="54"/>
      <c r="SJS8" s="54"/>
      <c r="SJT8" s="54"/>
      <c r="SJU8" s="54"/>
      <c r="SJV8" s="54"/>
      <c r="SJW8" s="54"/>
      <c r="SJX8" s="54"/>
      <c r="SJY8" s="54"/>
      <c r="SJZ8" s="54"/>
      <c r="SKA8" s="54"/>
      <c r="SKB8" s="54"/>
      <c r="SKC8" s="54"/>
      <c r="SKD8" s="54"/>
      <c r="SKE8" s="54"/>
      <c r="SKF8" s="54"/>
      <c r="SKG8" s="54"/>
      <c r="SKH8" s="54"/>
      <c r="SKI8" s="54"/>
      <c r="SKJ8" s="54"/>
      <c r="SKK8" s="54"/>
      <c r="SKL8" s="54"/>
      <c r="SKM8" s="54"/>
      <c r="SKN8" s="54"/>
      <c r="SKO8" s="54"/>
      <c r="SKP8" s="54"/>
      <c r="SKQ8" s="54"/>
      <c r="SKR8" s="54"/>
      <c r="SKS8" s="54"/>
      <c r="SKT8" s="54"/>
      <c r="SKU8" s="54"/>
      <c r="SKV8" s="54"/>
      <c r="SKW8" s="54"/>
      <c r="SKX8" s="54"/>
      <c r="SKY8" s="54"/>
      <c r="SKZ8" s="54"/>
      <c r="SLA8" s="54"/>
      <c r="SLB8" s="54"/>
      <c r="SLC8" s="54"/>
      <c r="SLD8" s="54"/>
      <c r="SLE8" s="54"/>
      <c r="SLF8" s="54"/>
      <c r="SLG8" s="54"/>
      <c r="SLH8" s="54"/>
      <c r="SLI8" s="54"/>
      <c r="SLJ8" s="54"/>
      <c r="SLK8" s="54"/>
      <c r="SLL8" s="54"/>
      <c r="SLM8" s="54"/>
      <c r="SLN8" s="54"/>
      <c r="SLO8" s="54"/>
      <c r="SLP8" s="54"/>
      <c r="SLQ8" s="54"/>
      <c r="SLR8" s="54"/>
      <c r="SLS8" s="54"/>
      <c r="SLT8" s="54"/>
      <c r="SLU8" s="54"/>
      <c r="SLV8" s="54"/>
      <c r="SLW8" s="54"/>
      <c r="SLX8" s="54"/>
      <c r="SLY8" s="54"/>
      <c r="SLZ8" s="54"/>
      <c r="SMA8" s="54"/>
      <c r="SMB8" s="54"/>
      <c r="SMC8" s="54"/>
      <c r="SMD8" s="54"/>
      <c r="SME8" s="54"/>
      <c r="SMF8" s="54"/>
      <c r="SMG8" s="54"/>
      <c r="SMH8" s="54"/>
      <c r="SMI8" s="54"/>
      <c r="SMJ8" s="54"/>
      <c r="SMK8" s="54"/>
      <c r="SML8" s="54"/>
      <c r="SMM8" s="54"/>
      <c r="SMN8" s="54"/>
      <c r="SMO8" s="54"/>
      <c r="SMP8" s="54"/>
      <c r="SMQ8" s="54"/>
      <c r="SMR8" s="54"/>
      <c r="SMS8" s="54"/>
      <c r="SMT8" s="54"/>
      <c r="SMU8" s="54"/>
      <c r="SMV8" s="54"/>
      <c r="SMW8" s="54"/>
      <c r="SMX8" s="54"/>
      <c r="SMY8" s="54"/>
      <c r="SMZ8" s="54"/>
      <c r="SNA8" s="54"/>
      <c r="SNB8" s="54"/>
      <c r="SNC8" s="54"/>
      <c r="SND8" s="54"/>
      <c r="SNE8" s="54"/>
      <c r="SNF8" s="54"/>
      <c r="SNG8" s="54"/>
      <c r="SNH8" s="54"/>
      <c r="SNI8" s="54"/>
      <c r="SNJ8" s="54"/>
      <c r="SNK8" s="54"/>
      <c r="SNL8" s="54"/>
      <c r="SNM8" s="54"/>
      <c r="SNN8" s="54"/>
      <c r="SNO8" s="54"/>
      <c r="SNP8" s="54"/>
      <c r="SNQ8" s="54"/>
      <c r="SNR8" s="54"/>
      <c r="SNS8" s="54"/>
      <c r="SNT8" s="54"/>
      <c r="SNU8" s="54"/>
      <c r="SNV8" s="54"/>
      <c r="SNW8" s="54"/>
      <c r="SNX8" s="54"/>
      <c r="SNY8" s="54"/>
      <c r="SNZ8" s="54"/>
      <c r="SOA8" s="54"/>
      <c r="SOB8" s="54"/>
      <c r="SOC8" s="54"/>
      <c r="SOD8" s="54"/>
      <c r="SOE8" s="54"/>
      <c r="SOF8" s="54"/>
      <c r="SOG8" s="54"/>
      <c r="SOH8" s="54"/>
      <c r="SOI8" s="54"/>
      <c r="SOJ8" s="54"/>
      <c r="SOK8" s="54"/>
      <c r="SOL8" s="54"/>
      <c r="SOM8" s="54"/>
      <c r="SON8" s="54"/>
      <c r="SOO8" s="54"/>
      <c r="SOP8" s="54"/>
      <c r="SOQ8" s="54"/>
      <c r="SOR8" s="54"/>
      <c r="SOS8" s="54"/>
      <c r="SOT8" s="54"/>
      <c r="SOU8" s="54"/>
      <c r="SOV8" s="54"/>
      <c r="SOW8" s="54"/>
      <c r="SOX8" s="54"/>
      <c r="SOY8" s="54"/>
      <c r="SOZ8" s="54"/>
      <c r="SPA8" s="54"/>
      <c r="SPB8" s="54"/>
      <c r="SPC8" s="54"/>
      <c r="SPD8" s="54"/>
      <c r="SPE8" s="54"/>
      <c r="SPF8" s="54"/>
      <c r="SPG8" s="54"/>
      <c r="SPH8" s="54"/>
      <c r="SPI8" s="54"/>
      <c r="SPJ8" s="54"/>
      <c r="SPK8" s="54"/>
      <c r="SPL8" s="54"/>
      <c r="SPM8" s="54"/>
      <c r="SPN8" s="54"/>
      <c r="SPO8" s="54"/>
      <c r="SPP8" s="54"/>
      <c r="SPQ8" s="54"/>
      <c r="SPR8" s="54"/>
      <c r="SPS8" s="54"/>
      <c r="SPT8" s="54"/>
      <c r="SPU8" s="54"/>
      <c r="SPV8" s="54"/>
      <c r="SPW8" s="54"/>
      <c r="SPX8" s="54"/>
      <c r="SPY8" s="54"/>
      <c r="SPZ8" s="54"/>
      <c r="SQA8" s="54"/>
      <c r="SQB8" s="54"/>
      <c r="SQC8" s="54"/>
      <c r="SQD8" s="54"/>
      <c r="SQE8" s="54"/>
      <c r="SQF8" s="54"/>
      <c r="SQG8" s="54"/>
      <c r="SQH8" s="54"/>
      <c r="SQI8" s="54"/>
      <c r="SQJ8" s="54"/>
      <c r="SQK8" s="54"/>
      <c r="SQL8" s="54"/>
      <c r="SQM8" s="54"/>
      <c r="SQN8" s="54"/>
      <c r="SQO8" s="54"/>
      <c r="SQP8" s="54"/>
      <c r="SQQ8" s="54"/>
      <c r="SQR8" s="54"/>
      <c r="SQS8" s="54"/>
      <c r="SQT8" s="54"/>
      <c r="SQU8" s="54"/>
      <c r="SQV8" s="54"/>
      <c r="SQW8" s="54"/>
      <c r="SQX8" s="54"/>
      <c r="SQY8" s="54"/>
      <c r="SQZ8" s="54"/>
      <c r="SRA8" s="54"/>
      <c r="SRB8" s="54"/>
      <c r="SRC8" s="54"/>
      <c r="SRD8" s="54"/>
      <c r="SRE8" s="54"/>
      <c r="SRF8" s="54"/>
      <c r="SRG8" s="54"/>
      <c r="SRH8" s="54"/>
      <c r="SRI8" s="54"/>
      <c r="SRJ8" s="54"/>
      <c r="SRK8" s="54"/>
      <c r="SRL8" s="54"/>
      <c r="SRM8" s="54"/>
      <c r="SRN8" s="54"/>
      <c r="SRO8" s="54"/>
      <c r="SRP8" s="54"/>
      <c r="SRQ8" s="54"/>
      <c r="SRR8" s="54"/>
      <c r="SRS8" s="54"/>
      <c r="SRT8" s="54"/>
      <c r="SRU8" s="54"/>
      <c r="SRV8" s="54"/>
      <c r="SRW8" s="54"/>
      <c r="SRX8" s="54"/>
      <c r="SRY8" s="54"/>
      <c r="SRZ8" s="54"/>
      <c r="SSA8" s="54"/>
      <c r="SSB8" s="54"/>
      <c r="SSC8" s="54"/>
      <c r="SSD8" s="54"/>
      <c r="SSE8" s="54"/>
      <c r="SSF8" s="54"/>
      <c r="SSG8" s="54"/>
      <c r="SSH8" s="54"/>
      <c r="SSI8" s="54"/>
      <c r="SSJ8" s="54"/>
      <c r="SSK8" s="54"/>
      <c r="SSL8" s="54"/>
      <c r="SSM8" s="54"/>
      <c r="SSN8" s="54"/>
      <c r="SSO8" s="54"/>
      <c r="SSP8" s="54"/>
      <c r="SSQ8" s="54"/>
      <c r="SSR8" s="54"/>
      <c r="SSS8" s="54"/>
      <c r="SST8" s="54"/>
      <c r="SSU8" s="54"/>
      <c r="SSV8" s="54"/>
      <c r="SSW8" s="54"/>
      <c r="SSX8" s="54"/>
      <c r="SSY8" s="54"/>
      <c r="SSZ8" s="54"/>
      <c r="STA8" s="54"/>
      <c r="STB8" s="54"/>
      <c r="STC8" s="54"/>
      <c r="STD8" s="54"/>
      <c r="STE8" s="54"/>
      <c r="STF8" s="54"/>
      <c r="STG8" s="54"/>
      <c r="STH8" s="54"/>
      <c r="STI8" s="54"/>
      <c r="STJ8" s="54"/>
      <c r="STK8" s="54"/>
      <c r="STL8" s="54"/>
      <c r="STM8" s="54"/>
      <c r="STN8" s="54"/>
      <c r="STO8" s="54"/>
      <c r="STP8" s="54"/>
      <c r="STQ8" s="54"/>
      <c r="STR8" s="54"/>
      <c r="STS8" s="54"/>
      <c r="STT8" s="54"/>
      <c r="STU8" s="54"/>
      <c r="STV8" s="54"/>
      <c r="STW8" s="54"/>
      <c r="STX8" s="54"/>
      <c r="STY8" s="54"/>
      <c r="STZ8" s="54"/>
      <c r="SUA8" s="54"/>
      <c r="SUB8" s="54"/>
      <c r="SUC8" s="54"/>
      <c r="SUD8" s="54"/>
      <c r="SUE8" s="54"/>
      <c r="SUF8" s="54"/>
      <c r="SUG8" s="54"/>
      <c r="SUH8" s="54"/>
      <c r="SUI8" s="54"/>
      <c r="SUJ8" s="54"/>
      <c r="SUK8" s="54"/>
      <c r="SUL8" s="54"/>
      <c r="SUM8" s="54"/>
      <c r="SUN8" s="54"/>
      <c r="SUO8" s="54"/>
      <c r="SUP8" s="54"/>
      <c r="SUQ8" s="54"/>
      <c r="SUR8" s="54"/>
      <c r="SUS8" s="54"/>
      <c r="SUT8" s="54"/>
      <c r="SUU8" s="54"/>
      <c r="SUV8" s="54"/>
      <c r="SUW8" s="54"/>
      <c r="SUX8" s="54"/>
      <c r="SUY8" s="54"/>
      <c r="SUZ8" s="54"/>
      <c r="SVA8" s="54"/>
      <c r="SVB8" s="54"/>
      <c r="SVC8" s="54"/>
      <c r="SVD8" s="54"/>
      <c r="SVE8" s="54"/>
      <c r="SVF8" s="54"/>
      <c r="SVG8" s="54"/>
      <c r="SVH8" s="54"/>
      <c r="SVI8" s="54"/>
      <c r="SVJ8" s="54"/>
      <c r="SVK8" s="54"/>
      <c r="SVL8" s="54"/>
      <c r="SVM8" s="54"/>
      <c r="SVN8" s="54"/>
      <c r="SVO8" s="54"/>
      <c r="SVP8" s="54"/>
      <c r="SVQ8" s="54"/>
      <c r="SVR8" s="54"/>
      <c r="SVS8" s="54"/>
      <c r="SVT8" s="54"/>
      <c r="SVU8" s="54"/>
      <c r="SVV8" s="54"/>
      <c r="SVW8" s="54"/>
      <c r="SVX8" s="54"/>
      <c r="SVY8" s="54"/>
      <c r="SVZ8" s="54"/>
      <c r="SWA8" s="54"/>
      <c r="SWB8" s="54"/>
      <c r="SWC8" s="54"/>
      <c r="SWD8" s="54"/>
      <c r="SWE8" s="54"/>
      <c r="SWF8" s="54"/>
      <c r="SWG8" s="54"/>
      <c r="SWH8" s="54"/>
      <c r="SWI8" s="54"/>
      <c r="SWJ8" s="54"/>
      <c r="SWK8" s="54"/>
      <c r="SWL8" s="54"/>
      <c r="SWM8" s="54"/>
      <c r="SWN8" s="54"/>
      <c r="SWO8" s="54"/>
      <c r="SWP8" s="54"/>
      <c r="SWQ8" s="54"/>
      <c r="SWR8" s="54"/>
      <c r="SWS8" s="54"/>
      <c r="SWT8" s="54"/>
      <c r="SWU8" s="54"/>
      <c r="SWV8" s="54"/>
      <c r="SWW8" s="54"/>
      <c r="SWX8" s="54"/>
      <c r="SWY8" s="54"/>
      <c r="SWZ8" s="54"/>
      <c r="SXA8" s="54"/>
      <c r="SXB8" s="54"/>
      <c r="SXC8" s="54"/>
      <c r="SXD8" s="54"/>
      <c r="SXE8" s="54"/>
      <c r="SXF8" s="54"/>
      <c r="SXG8" s="54"/>
      <c r="SXH8" s="54"/>
      <c r="SXI8" s="54"/>
      <c r="SXJ8" s="54"/>
      <c r="SXK8" s="54"/>
      <c r="SXL8" s="54"/>
      <c r="SXM8" s="54"/>
      <c r="SXN8" s="54"/>
      <c r="SXO8" s="54"/>
      <c r="SXP8" s="54"/>
      <c r="SXQ8" s="54"/>
      <c r="SXR8" s="54"/>
      <c r="SXS8" s="54"/>
      <c r="SXT8" s="54"/>
      <c r="SXU8" s="54"/>
      <c r="SXV8" s="54"/>
      <c r="SXW8" s="54"/>
      <c r="SXX8" s="54"/>
      <c r="SXY8" s="54"/>
      <c r="SXZ8" s="54"/>
      <c r="SYA8" s="54"/>
      <c r="SYB8" s="54"/>
      <c r="SYC8" s="54"/>
      <c r="SYD8" s="54"/>
      <c r="SYE8" s="54"/>
      <c r="SYF8" s="54"/>
      <c r="SYG8" s="54"/>
      <c r="SYH8" s="54"/>
      <c r="SYI8" s="54"/>
      <c r="SYJ8" s="54"/>
      <c r="SYK8" s="54"/>
      <c r="SYL8" s="54"/>
      <c r="SYM8" s="54"/>
      <c r="SYN8" s="54"/>
      <c r="SYO8" s="54"/>
      <c r="SYP8" s="54"/>
      <c r="SYQ8" s="54"/>
      <c r="SYR8" s="54"/>
      <c r="SYS8" s="54"/>
      <c r="SYT8" s="54"/>
      <c r="SYU8" s="54"/>
      <c r="SYV8" s="54"/>
      <c r="SYW8" s="54"/>
      <c r="SYX8" s="54"/>
      <c r="SYY8" s="54"/>
      <c r="SYZ8" s="54"/>
      <c r="SZA8" s="54"/>
      <c r="SZB8" s="54"/>
      <c r="SZC8" s="54"/>
      <c r="SZD8" s="54"/>
      <c r="SZE8" s="54"/>
      <c r="SZF8" s="54"/>
      <c r="SZG8" s="54"/>
      <c r="SZH8" s="54"/>
      <c r="SZI8" s="54"/>
      <c r="SZJ8" s="54"/>
      <c r="SZK8" s="54"/>
      <c r="SZL8" s="54"/>
      <c r="SZM8" s="54"/>
      <c r="SZN8" s="54"/>
      <c r="SZO8" s="54"/>
      <c r="SZP8" s="54"/>
      <c r="SZQ8" s="54"/>
      <c r="SZR8" s="54"/>
      <c r="SZS8" s="54"/>
      <c r="SZT8" s="54"/>
      <c r="SZU8" s="54"/>
      <c r="SZV8" s="54"/>
      <c r="SZW8" s="54"/>
      <c r="SZX8" s="54"/>
      <c r="SZY8" s="54"/>
      <c r="SZZ8" s="54"/>
      <c r="TAA8" s="54"/>
      <c r="TAB8" s="54"/>
      <c r="TAC8" s="54"/>
      <c r="TAD8" s="54"/>
      <c r="TAE8" s="54"/>
      <c r="TAF8" s="54"/>
      <c r="TAG8" s="54"/>
      <c r="TAH8" s="54"/>
      <c r="TAI8" s="54"/>
      <c r="TAJ8" s="54"/>
      <c r="TAK8" s="54"/>
      <c r="TAL8" s="54"/>
      <c r="TAM8" s="54"/>
      <c r="TAN8" s="54"/>
      <c r="TAO8" s="54"/>
      <c r="TAP8" s="54"/>
      <c r="TAQ8" s="54"/>
      <c r="TAR8" s="54"/>
      <c r="TAS8" s="54"/>
      <c r="TAT8" s="54"/>
      <c r="TAU8" s="54"/>
      <c r="TAV8" s="54"/>
      <c r="TAW8" s="54"/>
      <c r="TAX8" s="54"/>
      <c r="TAY8" s="54"/>
      <c r="TAZ8" s="54"/>
      <c r="TBA8" s="54"/>
      <c r="TBB8" s="54"/>
      <c r="TBC8" s="54"/>
      <c r="TBD8" s="54"/>
      <c r="TBE8" s="54"/>
      <c r="TBF8" s="54"/>
      <c r="TBG8" s="54"/>
      <c r="TBH8" s="54"/>
      <c r="TBI8" s="54"/>
      <c r="TBJ8" s="54"/>
      <c r="TBK8" s="54"/>
      <c r="TBL8" s="54"/>
      <c r="TBM8" s="54"/>
      <c r="TBN8" s="54"/>
      <c r="TBO8" s="54"/>
      <c r="TBP8" s="54"/>
      <c r="TBQ8" s="54"/>
      <c r="TBR8" s="54"/>
      <c r="TBS8" s="54"/>
      <c r="TBT8" s="54"/>
      <c r="TBU8" s="54"/>
      <c r="TBV8" s="54"/>
      <c r="TBW8" s="54"/>
      <c r="TBX8" s="54"/>
      <c r="TBY8" s="54"/>
      <c r="TBZ8" s="54"/>
      <c r="TCA8" s="54"/>
      <c r="TCB8" s="54"/>
      <c r="TCC8" s="54"/>
      <c r="TCD8" s="54"/>
      <c r="TCE8" s="54"/>
      <c r="TCF8" s="54"/>
      <c r="TCG8" s="54"/>
      <c r="TCH8" s="54"/>
      <c r="TCI8" s="54"/>
      <c r="TCJ8" s="54"/>
      <c r="TCK8" s="54"/>
      <c r="TCL8" s="54"/>
      <c r="TCM8" s="54"/>
      <c r="TCN8" s="54"/>
      <c r="TCO8" s="54"/>
      <c r="TCP8" s="54"/>
      <c r="TCQ8" s="54"/>
      <c r="TCR8" s="54"/>
      <c r="TCS8" s="54"/>
      <c r="TCT8" s="54"/>
      <c r="TCU8" s="54"/>
      <c r="TCV8" s="54"/>
      <c r="TCW8" s="54"/>
      <c r="TCX8" s="54"/>
      <c r="TCY8" s="54"/>
      <c r="TCZ8" s="54"/>
      <c r="TDA8" s="54"/>
      <c r="TDB8" s="54"/>
      <c r="TDC8" s="54"/>
      <c r="TDD8" s="54"/>
      <c r="TDE8" s="54"/>
      <c r="TDF8" s="54"/>
      <c r="TDG8" s="54"/>
      <c r="TDH8" s="54"/>
      <c r="TDI8" s="54"/>
      <c r="TDJ8" s="54"/>
      <c r="TDK8" s="54"/>
      <c r="TDL8" s="54"/>
      <c r="TDM8" s="54"/>
      <c r="TDN8" s="54"/>
      <c r="TDO8" s="54"/>
      <c r="TDP8" s="54"/>
      <c r="TDQ8" s="54"/>
      <c r="TDR8" s="54"/>
      <c r="TDS8" s="54"/>
      <c r="TDT8" s="54"/>
      <c r="TDU8" s="54"/>
      <c r="TDV8" s="54"/>
      <c r="TDW8" s="54"/>
      <c r="TDX8" s="54"/>
      <c r="TDY8" s="54"/>
      <c r="TDZ8" s="54"/>
      <c r="TEA8" s="54"/>
      <c r="TEB8" s="54"/>
      <c r="TEC8" s="54"/>
      <c r="TED8" s="54"/>
      <c r="TEE8" s="54"/>
      <c r="TEF8" s="54"/>
      <c r="TEG8" s="54"/>
      <c r="TEH8" s="54"/>
      <c r="TEI8" s="54"/>
      <c r="TEJ8" s="54"/>
      <c r="TEK8" s="54"/>
      <c r="TEL8" s="54"/>
      <c r="TEM8" s="54"/>
      <c r="TEN8" s="54"/>
      <c r="TEO8" s="54"/>
      <c r="TEP8" s="54"/>
      <c r="TEQ8" s="54"/>
      <c r="TER8" s="54"/>
      <c r="TES8" s="54"/>
      <c r="TET8" s="54"/>
      <c r="TEU8" s="54"/>
      <c r="TEV8" s="54"/>
      <c r="TEW8" s="54"/>
      <c r="TEX8" s="54"/>
      <c r="TEY8" s="54"/>
      <c r="TEZ8" s="54"/>
      <c r="TFA8" s="54"/>
      <c r="TFB8" s="54"/>
      <c r="TFC8" s="54"/>
      <c r="TFD8" s="54"/>
      <c r="TFE8" s="54"/>
      <c r="TFF8" s="54"/>
      <c r="TFG8" s="54"/>
      <c r="TFH8" s="54"/>
      <c r="TFI8" s="54"/>
      <c r="TFJ8" s="54"/>
      <c r="TFK8" s="54"/>
      <c r="TFL8" s="54"/>
      <c r="TFM8" s="54"/>
      <c r="TFN8" s="54"/>
      <c r="TFO8" s="54"/>
      <c r="TFP8" s="54"/>
      <c r="TFQ8" s="54"/>
      <c r="TFR8" s="54"/>
      <c r="TFS8" s="54"/>
      <c r="TFT8" s="54"/>
      <c r="TFU8" s="54"/>
      <c r="TFV8" s="54"/>
      <c r="TFW8" s="54"/>
      <c r="TFX8" s="54"/>
      <c r="TFY8" s="54"/>
      <c r="TFZ8" s="54"/>
      <c r="TGA8" s="54"/>
      <c r="TGB8" s="54"/>
      <c r="TGC8" s="54"/>
      <c r="TGD8" s="54"/>
      <c r="TGE8" s="54"/>
      <c r="TGF8" s="54"/>
      <c r="TGG8" s="54"/>
      <c r="TGH8" s="54"/>
      <c r="TGI8" s="54"/>
      <c r="TGJ8" s="54"/>
      <c r="TGK8" s="54"/>
      <c r="TGL8" s="54"/>
      <c r="TGM8" s="54"/>
      <c r="TGN8" s="54"/>
      <c r="TGO8" s="54"/>
      <c r="TGP8" s="54"/>
      <c r="TGQ8" s="54"/>
      <c r="TGR8" s="54"/>
      <c r="TGS8" s="54"/>
      <c r="TGT8" s="54"/>
      <c r="TGU8" s="54"/>
      <c r="TGV8" s="54"/>
      <c r="TGW8" s="54"/>
      <c r="TGX8" s="54"/>
      <c r="TGY8" s="54"/>
      <c r="TGZ8" s="54"/>
      <c r="THA8" s="54"/>
      <c r="THB8" s="54"/>
      <c r="THC8" s="54"/>
      <c r="THD8" s="54"/>
      <c r="THE8" s="54"/>
      <c r="THF8" s="54"/>
      <c r="THG8" s="54"/>
      <c r="THH8" s="54"/>
      <c r="THI8" s="54"/>
      <c r="THJ8" s="54"/>
      <c r="THK8" s="54"/>
      <c r="THL8" s="54"/>
      <c r="THM8" s="54"/>
      <c r="THN8" s="54"/>
      <c r="THO8" s="54"/>
      <c r="THP8" s="54"/>
      <c r="THQ8" s="54"/>
      <c r="THR8" s="54"/>
      <c r="THS8" s="54"/>
      <c r="THT8" s="54"/>
      <c r="THU8" s="54"/>
      <c r="THV8" s="54"/>
      <c r="THW8" s="54"/>
      <c r="THX8" s="54"/>
      <c r="THY8" s="54"/>
      <c r="THZ8" s="54"/>
      <c r="TIA8" s="54"/>
      <c r="TIB8" s="54"/>
      <c r="TIC8" s="54"/>
      <c r="TID8" s="54"/>
      <c r="TIE8" s="54"/>
      <c r="TIF8" s="54"/>
      <c r="TIG8" s="54"/>
      <c r="TIH8" s="54"/>
      <c r="TII8" s="54"/>
      <c r="TIJ8" s="54"/>
      <c r="TIK8" s="54"/>
      <c r="TIL8" s="54"/>
      <c r="TIM8" s="54"/>
      <c r="TIN8" s="54"/>
      <c r="TIO8" s="54"/>
      <c r="TIP8" s="54"/>
      <c r="TIQ8" s="54"/>
      <c r="TIR8" s="54"/>
      <c r="TIS8" s="54"/>
      <c r="TIT8" s="54"/>
      <c r="TIU8" s="54"/>
      <c r="TIV8" s="54"/>
      <c r="TIW8" s="54"/>
      <c r="TIX8" s="54"/>
      <c r="TIY8" s="54"/>
      <c r="TIZ8" s="54"/>
      <c r="TJA8" s="54"/>
      <c r="TJB8" s="54"/>
      <c r="TJC8" s="54"/>
      <c r="TJD8" s="54"/>
      <c r="TJE8" s="54"/>
      <c r="TJF8" s="54"/>
      <c r="TJG8" s="54"/>
      <c r="TJH8" s="54"/>
      <c r="TJI8" s="54"/>
      <c r="TJJ8" s="54"/>
      <c r="TJK8" s="54"/>
      <c r="TJL8" s="54"/>
      <c r="TJM8" s="54"/>
      <c r="TJN8" s="54"/>
      <c r="TJO8" s="54"/>
      <c r="TJP8" s="54"/>
      <c r="TJQ8" s="54"/>
      <c r="TJR8" s="54"/>
      <c r="TJS8" s="54"/>
      <c r="TJT8" s="54"/>
      <c r="TJU8" s="54"/>
      <c r="TJV8" s="54"/>
      <c r="TJW8" s="54"/>
      <c r="TJX8" s="54"/>
      <c r="TJY8" s="54"/>
      <c r="TJZ8" s="54"/>
      <c r="TKA8" s="54"/>
      <c r="TKB8" s="54"/>
      <c r="TKC8" s="54"/>
      <c r="TKD8" s="54"/>
      <c r="TKE8" s="54"/>
      <c r="TKF8" s="54"/>
      <c r="TKG8" s="54"/>
      <c r="TKH8" s="54"/>
      <c r="TKI8" s="54"/>
      <c r="TKJ8" s="54"/>
      <c r="TKK8" s="54"/>
      <c r="TKL8" s="54"/>
      <c r="TKM8" s="54"/>
      <c r="TKN8" s="54"/>
      <c r="TKO8" s="54"/>
      <c r="TKP8" s="54"/>
      <c r="TKQ8" s="54"/>
      <c r="TKR8" s="54"/>
      <c r="TKS8" s="54"/>
      <c r="TKT8" s="54"/>
      <c r="TKU8" s="54"/>
      <c r="TKV8" s="54"/>
      <c r="TKW8" s="54"/>
      <c r="TKX8" s="54"/>
      <c r="TKY8" s="54"/>
      <c r="TKZ8" s="54"/>
      <c r="TLA8" s="54"/>
      <c r="TLB8" s="54"/>
      <c r="TLC8" s="54"/>
      <c r="TLD8" s="54"/>
      <c r="TLE8" s="54"/>
      <c r="TLF8" s="54"/>
      <c r="TLG8" s="54"/>
      <c r="TLH8" s="54"/>
      <c r="TLI8" s="54"/>
      <c r="TLJ8" s="54"/>
      <c r="TLK8" s="54"/>
      <c r="TLL8" s="54"/>
      <c r="TLM8" s="54"/>
      <c r="TLN8" s="54"/>
      <c r="TLO8" s="54"/>
      <c r="TLP8" s="54"/>
      <c r="TLQ8" s="54"/>
      <c r="TLR8" s="54"/>
      <c r="TLS8" s="54"/>
      <c r="TLT8" s="54"/>
      <c r="TLU8" s="54"/>
      <c r="TLV8" s="54"/>
      <c r="TLW8" s="54"/>
      <c r="TLX8" s="54"/>
      <c r="TLY8" s="54"/>
      <c r="TLZ8" s="54"/>
      <c r="TMA8" s="54"/>
      <c r="TMB8" s="54"/>
      <c r="TMC8" s="54"/>
      <c r="TMD8" s="54"/>
      <c r="TME8" s="54"/>
      <c r="TMF8" s="54"/>
      <c r="TMG8" s="54"/>
      <c r="TMH8" s="54"/>
      <c r="TMI8" s="54"/>
      <c r="TMJ8" s="54"/>
      <c r="TMK8" s="54"/>
      <c r="TML8" s="54"/>
      <c r="TMM8" s="54"/>
      <c r="TMN8" s="54"/>
      <c r="TMO8" s="54"/>
      <c r="TMP8" s="54"/>
      <c r="TMQ8" s="54"/>
      <c r="TMR8" s="54"/>
      <c r="TMS8" s="54"/>
      <c r="TMT8" s="54"/>
      <c r="TMU8" s="54"/>
      <c r="TMV8" s="54"/>
      <c r="TMW8" s="54"/>
      <c r="TMX8" s="54"/>
      <c r="TMY8" s="54"/>
      <c r="TMZ8" s="54"/>
      <c r="TNA8" s="54"/>
      <c r="TNB8" s="54"/>
      <c r="TNC8" s="54"/>
      <c r="TND8" s="54"/>
      <c r="TNE8" s="54"/>
      <c r="TNF8" s="54"/>
      <c r="TNG8" s="54"/>
      <c r="TNH8" s="54"/>
      <c r="TNI8" s="54"/>
      <c r="TNJ8" s="54"/>
      <c r="TNK8" s="54"/>
      <c r="TNL8" s="54"/>
      <c r="TNM8" s="54"/>
      <c r="TNN8" s="54"/>
      <c r="TNO8" s="54"/>
      <c r="TNP8" s="54"/>
      <c r="TNQ8" s="54"/>
      <c r="TNR8" s="54"/>
      <c r="TNS8" s="54"/>
      <c r="TNT8" s="54"/>
      <c r="TNU8" s="54"/>
      <c r="TNV8" s="54"/>
      <c r="TNW8" s="54"/>
      <c r="TNX8" s="54"/>
      <c r="TNY8" s="54"/>
      <c r="TNZ8" s="54"/>
      <c r="TOA8" s="54"/>
      <c r="TOB8" s="54"/>
      <c r="TOC8" s="54"/>
      <c r="TOD8" s="54"/>
      <c r="TOE8" s="54"/>
      <c r="TOF8" s="54"/>
      <c r="TOG8" s="54"/>
      <c r="TOH8" s="54"/>
      <c r="TOI8" s="54"/>
      <c r="TOJ8" s="54"/>
      <c r="TOK8" s="54"/>
      <c r="TOL8" s="54"/>
      <c r="TOM8" s="54"/>
      <c r="TON8" s="54"/>
      <c r="TOO8" s="54"/>
      <c r="TOP8" s="54"/>
      <c r="TOQ8" s="54"/>
      <c r="TOR8" s="54"/>
      <c r="TOS8" s="54"/>
      <c r="TOT8" s="54"/>
      <c r="TOU8" s="54"/>
      <c r="TOV8" s="54"/>
      <c r="TOW8" s="54"/>
      <c r="TOX8" s="54"/>
      <c r="TOY8" s="54"/>
      <c r="TOZ8" s="54"/>
      <c r="TPA8" s="54"/>
      <c r="TPB8" s="54"/>
      <c r="TPC8" s="54"/>
      <c r="TPD8" s="54"/>
      <c r="TPE8" s="54"/>
      <c r="TPF8" s="54"/>
      <c r="TPG8" s="54"/>
      <c r="TPH8" s="54"/>
      <c r="TPI8" s="54"/>
      <c r="TPJ8" s="54"/>
      <c r="TPK8" s="54"/>
      <c r="TPL8" s="54"/>
      <c r="TPM8" s="54"/>
      <c r="TPN8" s="54"/>
      <c r="TPO8" s="54"/>
      <c r="TPP8" s="54"/>
      <c r="TPQ8" s="54"/>
      <c r="TPR8" s="54"/>
      <c r="TPS8" s="54"/>
      <c r="TPT8" s="54"/>
      <c r="TPU8" s="54"/>
      <c r="TPV8" s="54"/>
      <c r="TPW8" s="54"/>
      <c r="TPX8" s="54"/>
      <c r="TPY8" s="54"/>
      <c r="TPZ8" s="54"/>
      <c r="TQA8" s="54"/>
      <c r="TQB8" s="54"/>
      <c r="TQC8" s="54"/>
      <c r="TQD8" s="54"/>
      <c r="TQE8" s="54"/>
      <c r="TQF8" s="54"/>
      <c r="TQG8" s="54"/>
      <c r="TQH8" s="54"/>
      <c r="TQI8" s="54"/>
      <c r="TQJ8" s="54"/>
      <c r="TQK8" s="54"/>
      <c r="TQL8" s="54"/>
      <c r="TQM8" s="54"/>
      <c r="TQN8" s="54"/>
      <c r="TQO8" s="54"/>
      <c r="TQP8" s="54"/>
      <c r="TQQ8" s="54"/>
      <c r="TQR8" s="54"/>
      <c r="TQS8" s="54"/>
      <c r="TQT8" s="54"/>
      <c r="TQU8" s="54"/>
      <c r="TQV8" s="54"/>
      <c r="TQW8" s="54"/>
      <c r="TQX8" s="54"/>
      <c r="TQY8" s="54"/>
      <c r="TQZ8" s="54"/>
      <c r="TRA8" s="54"/>
      <c r="TRB8" s="54"/>
      <c r="TRC8" s="54"/>
      <c r="TRD8" s="54"/>
      <c r="TRE8" s="54"/>
      <c r="TRF8" s="54"/>
      <c r="TRG8" s="54"/>
      <c r="TRH8" s="54"/>
      <c r="TRI8" s="54"/>
      <c r="TRJ8" s="54"/>
      <c r="TRK8" s="54"/>
      <c r="TRL8" s="54"/>
      <c r="TRM8" s="54"/>
      <c r="TRN8" s="54"/>
      <c r="TRO8" s="54"/>
      <c r="TRP8" s="54"/>
      <c r="TRQ8" s="54"/>
      <c r="TRR8" s="54"/>
      <c r="TRS8" s="54"/>
      <c r="TRT8" s="54"/>
      <c r="TRU8" s="54"/>
      <c r="TRV8" s="54"/>
      <c r="TRW8" s="54"/>
      <c r="TRX8" s="54"/>
      <c r="TRY8" s="54"/>
      <c r="TRZ8" s="54"/>
      <c r="TSA8" s="54"/>
      <c r="TSB8" s="54"/>
      <c r="TSC8" s="54"/>
      <c r="TSD8" s="54"/>
      <c r="TSE8" s="54"/>
      <c r="TSF8" s="54"/>
      <c r="TSG8" s="54"/>
      <c r="TSH8" s="54"/>
      <c r="TSI8" s="54"/>
      <c r="TSJ8" s="54"/>
      <c r="TSK8" s="54"/>
      <c r="TSL8" s="54"/>
      <c r="TSM8" s="54"/>
      <c r="TSN8" s="54"/>
      <c r="TSO8" s="54"/>
      <c r="TSP8" s="54"/>
      <c r="TSQ8" s="54"/>
      <c r="TSR8" s="54"/>
      <c r="TSS8" s="54"/>
      <c r="TST8" s="54"/>
      <c r="TSU8" s="54"/>
      <c r="TSV8" s="54"/>
      <c r="TSW8" s="54"/>
      <c r="TSX8" s="54"/>
      <c r="TSY8" s="54"/>
      <c r="TSZ8" s="54"/>
      <c r="TTA8" s="54"/>
      <c r="TTB8" s="54"/>
      <c r="TTC8" s="54"/>
      <c r="TTD8" s="54"/>
      <c r="TTE8" s="54"/>
      <c r="TTF8" s="54"/>
      <c r="TTG8" s="54"/>
      <c r="TTH8" s="54"/>
      <c r="TTI8" s="54"/>
      <c r="TTJ8" s="54"/>
      <c r="TTK8" s="54"/>
      <c r="TTL8" s="54"/>
      <c r="TTM8" s="54"/>
      <c r="TTN8" s="54"/>
      <c r="TTO8" s="54"/>
      <c r="TTP8" s="54"/>
      <c r="TTQ8" s="54"/>
      <c r="TTR8" s="54"/>
      <c r="TTS8" s="54"/>
      <c r="TTT8" s="54"/>
      <c r="TTU8" s="54"/>
      <c r="TTV8" s="54"/>
      <c r="TTW8" s="54"/>
      <c r="TTX8" s="54"/>
      <c r="TTY8" s="54"/>
      <c r="TTZ8" s="54"/>
      <c r="TUA8" s="54"/>
      <c r="TUB8" s="54"/>
      <c r="TUC8" s="54"/>
      <c r="TUD8" s="54"/>
      <c r="TUE8" s="54"/>
      <c r="TUF8" s="54"/>
      <c r="TUG8" s="54"/>
      <c r="TUH8" s="54"/>
      <c r="TUI8" s="54"/>
      <c r="TUJ8" s="54"/>
      <c r="TUK8" s="54"/>
      <c r="TUL8" s="54"/>
      <c r="TUM8" s="54"/>
      <c r="TUN8" s="54"/>
      <c r="TUO8" s="54"/>
      <c r="TUP8" s="54"/>
      <c r="TUQ8" s="54"/>
      <c r="TUR8" s="54"/>
      <c r="TUS8" s="54"/>
      <c r="TUT8" s="54"/>
      <c r="TUU8" s="54"/>
      <c r="TUV8" s="54"/>
      <c r="TUW8" s="54"/>
      <c r="TUX8" s="54"/>
      <c r="TUY8" s="54"/>
      <c r="TUZ8" s="54"/>
      <c r="TVA8" s="54"/>
      <c r="TVB8" s="54"/>
      <c r="TVC8" s="54"/>
      <c r="TVD8" s="54"/>
      <c r="TVE8" s="54"/>
      <c r="TVF8" s="54"/>
      <c r="TVG8" s="54"/>
      <c r="TVH8" s="54"/>
      <c r="TVI8" s="54"/>
      <c r="TVJ8" s="54"/>
      <c r="TVK8" s="54"/>
      <c r="TVL8" s="54"/>
      <c r="TVM8" s="54"/>
      <c r="TVN8" s="54"/>
      <c r="TVO8" s="54"/>
      <c r="TVP8" s="54"/>
      <c r="TVQ8" s="54"/>
      <c r="TVR8" s="54"/>
      <c r="TVS8" s="54"/>
      <c r="TVT8" s="54"/>
      <c r="TVU8" s="54"/>
      <c r="TVV8" s="54"/>
      <c r="TVW8" s="54"/>
      <c r="TVX8" s="54"/>
      <c r="TVY8" s="54"/>
      <c r="TVZ8" s="54"/>
      <c r="TWA8" s="54"/>
      <c r="TWB8" s="54"/>
      <c r="TWC8" s="54"/>
      <c r="TWD8" s="54"/>
      <c r="TWE8" s="54"/>
      <c r="TWF8" s="54"/>
      <c r="TWG8" s="54"/>
      <c r="TWH8" s="54"/>
      <c r="TWI8" s="54"/>
      <c r="TWJ8" s="54"/>
      <c r="TWK8" s="54"/>
      <c r="TWL8" s="54"/>
      <c r="TWM8" s="54"/>
      <c r="TWN8" s="54"/>
      <c r="TWO8" s="54"/>
      <c r="TWP8" s="54"/>
      <c r="TWQ8" s="54"/>
      <c r="TWR8" s="54"/>
      <c r="TWS8" s="54"/>
      <c r="TWT8" s="54"/>
      <c r="TWU8" s="54"/>
      <c r="TWV8" s="54"/>
      <c r="TWW8" s="54"/>
      <c r="TWX8" s="54"/>
      <c r="TWY8" s="54"/>
      <c r="TWZ8" s="54"/>
      <c r="TXA8" s="54"/>
      <c r="TXB8" s="54"/>
      <c r="TXC8" s="54"/>
      <c r="TXD8" s="54"/>
      <c r="TXE8" s="54"/>
      <c r="TXF8" s="54"/>
      <c r="TXG8" s="54"/>
      <c r="TXH8" s="54"/>
      <c r="TXI8" s="54"/>
      <c r="TXJ8" s="54"/>
      <c r="TXK8" s="54"/>
      <c r="TXL8" s="54"/>
      <c r="TXM8" s="54"/>
      <c r="TXN8" s="54"/>
      <c r="TXO8" s="54"/>
      <c r="TXP8" s="54"/>
      <c r="TXQ8" s="54"/>
      <c r="TXR8" s="54"/>
      <c r="TXS8" s="54"/>
      <c r="TXT8" s="54"/>
      <c r="TXU8" s="54"/>
      <c r="TXV8" s="54"/>
      <c r="TXW8" s="54"/>
      <c r="TXX8" s="54"/>
      <c r="TXY8" s="54"/>
      <c r="TXZ8" s="54"/>
      <c r="TYA8" s="54"/>
      <c r="TYB8" s="54"/>
      <c r="TYC8" s="54"/>
      <c r="TYD8" s="54"/>
      <c r="TYE8" s="54"/>
      <c r="TYF8" s="54"/>
      <c r="TYG8" s="54"/>
      <c r="TYH8" s="54"/>
      <c r="TYI8" s="54"/>
      <c r="TYJ8" s="54"/>
      <c r="TYK8" s="54"/>
      <c r="TYL8" s="54"/>
      <c r="TYM8" s="54"/>
      <c r="TYN8" s="54"/>
      <c r="TYO8" s="54"/>
      <c r="TYP8" s="54"/>
      <c r="TYQ8" s="54"/>
      <c r="TYR8" s="54"/>
      <c r="TYS8" s="54"/>
      <c r="TYT8" s="54"/>
      <c r="TYU8" s="54"/>
      <c r="TYV8" s="54"/>
      <c r="TYW8" s="54"/>
      <c r="TYX8" s="54"/>
      <c r="TYY8" s="54"/>
      <c r="TYZ8" s="54"/>
      <c r="TZA8" s="54"/>
      <c r="TZB8" s="54"/>
      <c r="TZC8" s="54"/>
      <c r="TZD8" s="54"/>
      <c r="TZE8" s="54"/>
      <c r="TZF8" s="54"/>
      <c r="TZG8" s="54"/>
      <c r="TZH8" s="54"/>
      <c r="TZI8" s="54"/>
      <c r="TZJ8" s="54"/>
      <c r="TZK8" s="54"/>
      <c r="TZL8" s="54"/>
      <c r="TZM8" s="54"/>
      <c r="TZN8" s="54"/>
      <c r="TZO8" s="54"/>
      <c r="TZP8" s="54"/>
      <c r="TZQ8" s="54"/>
      <c r="TZR8" s="54"/>
      <c r="TZS8" s="54"/>
      <c r="TZT8" s="54"/>
      <c r="TZU8" s="54"/>
      <c r="TZV8" s="54"/>
      <c r="TZW8" s="54"/>
      <c r="TZX8" s="54"/>
      <c r="TZY8" s="54"/>
      <c r="TZZ8" s="54"/>
      <c r="UAA8" s="54"/>
      <c r="UAB8" s="54"/>
      <c r="UAC8" s="54"/>
      <c r="UAD8" s="54"/>
      <c r="UAE8" s="54"/>
      <c r="UAF8" s="54"/>
      <c r="UAG8" s="54"/>
      <c r="UAH8" s="54"/>
      <c r="UAI8" s="54"/>
      <c r="UAJ8" s="54"/>
      <c r="UAK8" s="54"/>
      <c r="UAL8" s="54"/>
      <c r="UAM8" s="54"/>
      <c r="UAN8" s="54"/>
      <c r="UAO8" s="54"/>
      <c r="UAP8" s="54"/>
      <c r="UAQ8" s="54"/>
      <c r="UAR8" s="54"/>
      <c r="UAS8" s="54"/>
      <c r="UAT8" s="54"/>
      <c r="UAU8" s="54"/>
      <c r="UAV8" s="54"/>
      <c r="UAW8" s="54"/>
      <c r="UAX8" s="54"/>
      <c r="UAY8" s="54"/>
      <c r="UAZ8" s="54"/>
      <c r="UBA8" s="54"/>
      <c r="UBB8" s="54"/>
      <c r="UBC8" s="54"/>
      <c r="UBD8" s="54"/>
      <c r="UBE8" s="54"/>
      <c r="UBF8" s="54"/>
      <c r="UBG8" s="54"/>
      <c r="UBH8" s="54"/>
      <c r="UBI8" s="54"/>
      <c r="UBJ8" s="54"/>
      <c r="UBK8" s="54"/>
      <c r="UBL8" s="54"/>
      <c r="UBM8" s="54"/>
      <c r="UBN8" s="54"/>
      <c r="UBO8" s="54"/>
      <c r="UBP8" s="54"/>
      <c r="UBQ8" s="54"/>
      <c r="UBR8" s="54"/>
      <c r="UBS8" s="54"/>
      <c r="UBT8" s="54"/>
      <c r="UBU8" s="54"/>
      <c r="UBV8" s="54"/>
      <c r="UBW8" s="54"/>
      <c r="UBX8" s="54"/>
      <c r="UBY8" s="54"/>
      <c r="UBZ8" s="54"/>
      <c r="UCA8" s="54"/>
      <c r="UCB8" s="54"/>
      <c r="UCC8" s="54"/>
      <c r="UCD8" s="54"/>
      <c r="UCE8" s="54"/>
      <c r="UCF8" s="54"/>
      <c r="UCG8" s="54"/>
      <c r="UCH8" s="54"/>
      <c r="UCI8" s="54"/>
      <c r="UCJ8" s="54"/>
      <c r="UCK8" s="54"/>
      <c r="UCL8" s="54"/>
      <c r="UCM8" s="54"/>
      <c r="UCN8" s="54"/>
      <c r="UCO8" s="54"/>
      <c r="UCP8" s="54"/>
      <c r="UCQ8" s="54"/>
      <c r="UCR8" s="54"/>
      <c r="UCS8" s="54"/>
      <c r="UCT8" s="54"/>
      <c r="UCU8" s="54"/>
      <c r="UCV8" s="54"/>
      <c r="UCW8" s="54"/>
      <c r="UCX8" s="54"/>
      <c r="UCY8" s="54"/>
      <c r="UCZ8" s="54"/>
      <c r="UDA8" s="54"/>
      <c r="UDB8" s="54"/>
      <c r="UDC8" s="54"/>
      <c r="UDD8" s="54"/>
      <c r="UDE8" s="54"/>
      <c r="UDF8" s="54"/>
      <c r="UDG8" s="54"/>
      <c r="UDH8" s="54"/>
      <c r="UDI8" s="54"/>
      <c r="UDJ8" s="54"/>
      <c r="UDK8" s="54"/>
      <c r="UDL8" s="54"/>
      <c r="UDM8" s="54"/>
      <c r="UDN8" s="54"/>
      <c r="UDO8" s="54"/>
      <c r="UDP8" s="54"/>
      <c r="UDQ8" s="54"/>
      <c r="UDR8" s="54"/>
      <c r="UDS8" s="54"/>
      <c r="UDT8" s="54"/>
      <c r="UDU8" s="54"/>
      <c r="UDV8" s="54"/>
      <c r="UDW8" s="54"/>
      <c r="UDX8" s="54"/>
      <c r="UDY8" s="54"/>
      <c r="UDZ8" s="54"/>
      <c r="UEA8" s="54"/>
      <c r="UEB8" s="54"/>
      <c r="UEC8" s="54"/>
      <c r="UED8" s="54"/>
      <c r="UEE8" s="54"/>
      <c r="UEF8" s="54"/>
      <c r="UEG8" s="54"/>
      <c r="UEH8" s="54"/>
      <c r="UEI8" s="54"/>
      <c r="UEJ8" s="54"/>
      <c r="UEK8" s="54"/>
      <c r="UEL8" s="54"/>
      <c r="UEM8" s="54"/>
      <c r="UEN8" s="54"/>
      <c r="UEO8" s="54"/>
      <c r="UEP8" s="54"/>
      <c r="UEQ8" s="54"/>
      <c r="UER8" s="54"/>
      <c r="UES8" s="54"/>
      <c r="UET8" s="54"/>
      <c r="UEU8" s="54"/>
      <c r="UEV8" s="54"/>
      <c r="UEW8" s="54"/>
      <c r="UEX8" s="54"/>
      <c r="UEY8" s="54"/>
      <c r="UEZ8" s="54"/>
      <c r="UFA8" s="54"/>
      <c r="UFB8" s="54"/>
      <c r="UFC8" s="54"/>
      <c r="UFD8" s="54"/>
      <c r="UFE8" s="54"/>
      <c r="UFF8" s="54"/>
      <c r="UFG8" s="54"/>
      <c r="UFH8" s="54"/>
      <c r="UFI8" s="54"/>
      <c r="UFJ8" s="54"/>
      <c r="UFK8" s="54"/>
      <c r="UFL8" s="54"/>
      <c r="UFM8" s="54"/>
      <c r="UFN8" s="54"/>
      <c r="UFO8" s="54"/>
      <c r="UFP8" s="54"/>
      <c r="UFQ8" s="54"/>
      <c r="UFR8" s="54"/>
      <c r="UFS8" s="54"/>
      <c r="UFT8" s="54"/>
      <c r="UFU8" s="54"/>
      <c r="UFV8" s="54"/>
      <c r="UFW8" s="54"/>
      <c r="UFX8" s="54"/>
      <c r="UFY8" s="54"/>
      <c r="UFZ8" s="54"/>
      <c r="UGA8" s="54"/>
      <c r="UGB8" s="54"/>
      <c r="UGC8" s="54"/>
      <c r="UGD8" s="54"/>
      <c r="UGE8" s="54"/>
      <c r="UGF8" s="54"/>
      <c r="UGG8" s="54"/>
      <c r="UGH8" s="54"/>
      <c r="UGI8" s="54"/>
      <c r="UGJ8" s="54"/>
      <c r="UGK8" s="54"/>
      <c r="UGL8" s="54"/>
      <c r="UGM8" s="54"/>
      <c r="UGN8" s="54"/>
      <c r="UGO8" s="54"/>
      <c r="UGP8" s="54"/>
      <c r="UGQ8" s="54"/>
      <c r="UGR8" s="54"/>
      <c r="UGS8" s="54"/>
      <c r="UGT8" s="54"/>
      <c r="UGU8" s="54"/>
      <c r="UGV8" s="54"/>
      <c r="UGW8" s="54"/>
      <c r="UGX8" s="54"/>
      <c r="UGY8" s="54"/>
      <c r="UGZ8" s="54"/>
      <c r="UHA8" s="54"/>
      <c r="UHB8" s="54"/>
      <c r="UHC8" s="54"/>
      <c r="UHD8" s="54"/>
      <c r="UHE8" s="54"/>
      <c r="UHF8" s="54"/>
      <c r="UHG8" s="54"/>
      <c r="UHH8" s="54"/>
      <c r="UHI8" s="54"/>
      <c r="UHJ8" s="54"/>
      <c r="UHK8" s="54"/>
      <c r="UHL8" s="54"/>
      <c r="UHM8" s="54"/>
      <c r="UHN8" s="54"/>
      <c r="UHO8" s="54"/>
      <c r="UHP8" s="54"/>
      <c r="UHQ8" s="54"/>
      <c r="UHR8" s="54"/>
      <c r="UHS8" s="54"/>
      <c r="UHT8" s="54"/>
      <c r="UHU8" s="54"/>
      <c r="UHV8" s="54"/>
      <c r="UHW8" s="54"/>
      <c r="UHX8" s="54"/>
      <c r="UHY8" s="54"/>
      <c r="UHZ8" s="54"/>
      <c r="UIA8" s="54"/>
      <c r="UIB8" s="54"/>
      <c r="UIC8" s="54"/>
      <c r="UID8" s="54"/>
      <c r="UIE8" s="54"/>
      <c r="UIF8" s="54"/>
      <c r="UIG8" s="54"/>
      <c r="UIH8" s="54"/>
      <c r="UII8" s="54"/>
      <c r="UIJ8" s="54"/>
      <c r="UIK8" s="54"/>
      <c r="UIL8" s="54"/>
      <c r="UIM8" s="54"/>
      <c r="UIN8" s="54"/>
      <c r="UIO8" s="54"/>
      <c r="UIP8" s="54"/>
      <c r="UIQ8" s="54"/>
      <c r="UIR8" s="54"/>
      <c r="UIS8" s="54"/>
      <c r="UIT8" s="54"/>
      <c r="UIU8" s="54"/>
      <c r="UIV8" s="54"/>
      <c r="UIW8" s="54"/>
      <c r="UIX8" s="54"/>
      <c r="UIY8" s="54"/>
      <c r="UIZ8" s="54"/>
      <c r="UJA8" s="54"/>
      <c r="UJB8" s="54"/>
      <c r="UJC8" s="54"/>
      <c r="UJD8" s="54"/>
      <c r="UJE8" s="54"/>
      <c r="UJF8" s="54"/>
      <c r="UJG8" s="54"/>
      <c r="UJH8" s="54"/>
      <c r="UJI8" s="54"/>
      <c r="UJJ8" s="54"/>
      <c r="UJK8" s="54"/>
      <c r="UJL8" s="54"/>
      <c r="UJM8" s="54"/>
      <c r="UJN8" s="54"/>
      <c r="UJO8" s="54"/>
      <c r="UJP8" s="54"/>
      <c r="UJQ8" s="54"/>
      <c r="UJR8" s="54"/>
      <c r="UJS8" s="54"/>
      <c r="UJT8" s="54"/>
      <c r="UJU8" s="54"/>
      <c r="UJV8" s="54"/>
      <c r="UJW8" s="54"/>
      <c r="UJX8" s="54"/>
      <c r="UJY8" s="54"/>
      <c r="UJZ8" s="54"/>
      <c r="UKA8" s="54"/>
      <c r="UKB8" s="54"/>
      <c r="UKC8" s="54"/>
      <c r="UKD8" s="54"/>
      <c r="UKE8" s="54"/>
      <c r="UKF8" s="54"/>
      <c r="UKG8" s="54"/>
      <c r="UKH8" s="54"/>
      <c r="UKI8" s="54"/>
      <c r="UKJ8" s="54"/>
      <c r="UKK8" s="54"/>
      <c r="UKL8" s="54"/>
      <c r="UKM8" s="54"/>
      <c r="UKN8" s="54"/>
      <c r="UKO8" s="54"/>
      <c r="UKP8" s="54"/>
      <c r="UKQ8" s="54"/>
      <c r="UKR8" s="54"/>
      <c r="UKS8" s="54"/>
      <c r="UKT8" s="54"/>
      <c r="UKU8" s="54"/>
      <c r="UKV8" s="54"/>
      <c r="UKW8" s="54"/>
      <c r="UKX8" s="54"/>
      <c r="UKY8" s="54"/>
      <c r="UKZ8" s="54"/>
      <c r="ULA8" s="54"/>
      <c r="ULB8" s="54"/>
      <c r="ULC8" s="54"/>
      <c r="ULD8" s="54"/>
      <c r="ULE8" s="54"/>
      <c r="ULF8" s="54"/>
      <c r="ULG8" s="54"/>
      <c r="ULH8" s="54"/>
      <c r="ULI8" s="54"/>
      <c r="ULJ8" s="54"/>
      <c r="ULK8" s="54"/>
      <c r="ULL8" s="54"/>
      <c r="ULM8" s="54"/>
      <c r="ULN8" s="54"/>
      <c r="ULO8" s="54"/>
      <c r="ULP8" s="54"/>
      <c r="ULQ8" s="54"/>
      <c r="ULR8" s="54"/>
      <c r="ULS8" s="54"/>
      <c r="ULT8" s="54"/>
      <c r="ULU8" s="54"/>
      <c r="ULV8" s="54"/>
      <c r="ULW8" s="54"/>
      <c r="ULX8" s="54"/>
      <c r="ULY8" s="54"/>
      <c r="ULZ8" s="54"/>
      <c r="UMA8" s="54"/>
      <c r="UMB8" s="54"/>
      <c r="UMC8" s="54"/>
      <c r="UMD8" s="54"/>
      <c r="UME8" s="54"/>
      <c r="UMF8" s="54"/>
      <c r="UMG8" s="54"/>
      <c r="UMH8" s="54"/>
      <c r="UMI8" s="54"/>
      <c r="UMJ8" s="54"/>
      <c r="UMK8" s="54"/>
      <c r="UML8" s="54"/>
      <c r="UMM8" s="54"/>
      <c r="UMN8" s="54"/>
      <c r="UMO8" s="54"/>
      <c r="UMP8" s="54"/>
      <c r="UMQ8" s="54"/>
      <c r="UMR8" s="54"/>
      <c r="UMS8" s="54"/>
      <c r="UMT8" s="54"/>
      <c r="UMU8" s="54"/>
      <c r="UMV8" s="54"/>
      <c r="UMW8" s="54"/>
      <c r="UMX8" s="54"/>
      <c r="UMY8" s="54"/>
      <c r="UMZ8" s="54"/>
      <c r="UNA8" s="54"/>
      <c r="UNB8" s="54"/>
      <c r="UNC8" s="54"/>
      <c r="UND8" s="54"/>
      <c r="UNE8" s="54"/>
      <c r="UNF8" s="54"/>
      <c r="UNG8" s="54"/>
      <c r="UNH8" s="54"/>
      <c r="UNI8" s="54"/>
      <c r="UNJ8" s="54"/>
      <c r="UNK8" s="54"/>
      <c r="UNL8" s="54"/>
      <c r="UNM8" s="54"/>
      <c r="UNN8" s="54"/>
      <c r="UNO8" s="54"/>
      <c r="UNP8" s="54"/>
      <c r="UNQ8" s="54"/>
      <c r="UNR8" s="54"/>
      <c r="UNS8" s="54"/>
      <c r="UNT8" s="54"/>
      <c r="UNU8" s="54"/>
      <c r="UNV8" s="54"/>
      <c r="UNW8" s="54"/>
      <c r="UNX8" s="54"/>
      <c r="UNY8" s="54"/>
      <c r="UNZ8" s="54"/>
      <c r="UOA8" s="54"/>
      <c r="UOB8" s="54"/>
      <c r="UOC8" s="54"/>
      <c r="UOD8" s="54"/>
      <c r="UOE8" s="54"/>
      <c r="UOF8" s="54"/>
      <c r="UOG8" s="54"/>
      <c r="UOH8" s="54"/>
      <c r="UOI8" s="54"/>
      <c r="UOJ8" s="54"/>
      <c r="UOK8" s="54"/>
      <c r="UOL8" s="54"/>
      <c r="UOM8" s="54"/>
      <c r="UON8" s="54"/>
      <c r="UOO8" s="54"/>
      <c r="UOP8" s="54"/>
      <c r="UOQ8" s="54"/>
      <c r="UOR8" s="54"/>
      <c r="UOS8" s="54"/>
      <c r="UOT8" s="54"/>
      <c r="UOU8" s="54"/>
      <c r="UOV8" s="54"/>
      <c r="UOW8" s="54"/>
      <c r="UOX8" s="54"/>
      <c r="UOY8" s="54"/>
      <c r="UOZ8" s="54"/>
      <c r="UPA8" s="54"/>
      <c r="UPB8" s="54"/>
      <c r="UPC8" s="54"/>
      <c r="UPD8" s="54"/>
      <c r="UPE8" s="54"/>
      <c r="UPF8" s="54"/>
      <c r="UPG8" s="54"/>
      <c r="UPH8" s="54"/>
      <c r="UPI8" s="54"/>
      <c r="UPJ8" s="54"/>
      <c r="UPK8" s="54"/>
      <c r="UPL8" s="54"/>
      <c r="UPM8" s="54"/>
      <c r="UPN8" s="54"/>
      <c r="UPO8" s="54"/>
      <c r="UPP8" s="54"/>
      <c r="UPQ8" s="54"/>
      <c r="UPR8" s="54"/>
      <c r="UPS8" s="54"/>
      <c r="UPT8" s="54"/>
      <c r="UPU8" s="54"/>
      <c r="UPV8" s="54"/>
      <c r="UPW8" s="54"/>
      <c r="UPX8" s="54"/>
      <c r="UPY8" s="54"/>
      <c r="UPZ8" s="54"/>
      <c r="UQA8" s="54"/>
      <c r="UQB8" s="54"/>
      <c r="UQC8" s="54"/>
      <c r="UQD8" s="54"/>
      <c r="UQE8" s="54"/>
      <c r="UQF8" s="54"/>
      <c r="UQG8" s="54"/>
      <c r="UQH8" s="54"/>
      <c r="UQI8" s="54"/>
      <c r="UQJ8" s="54"/>
      <c r="UQK8" s="54"/>
      <c r="UQL8" s="54"/>
      <c r="UQM8" s="54"/>
      <c r="UQN8" s="54"/>
      <c r="UQO8" s="54"/>
      <c r="UQP8" s="54"/>
      <c r="UQQ8" s="54"/>
      <c r="UQR8" s="54"/>
      <c r="UQS8" s="54"/>
      <c r="UQT8" s="54"/>
      <c r="UQU8" s="54"/>
      <c r="UQV8" s="54"/>
      <c r="UQW8" s="54"/>
      <c r="UQX8" s="54"/>
      <c r="UQY8" s="54"/>
      <c r="UQZ8" s="54"/>
      <c r="URA8" s="54"/>
      <c r="URB8" s="54"/>
      <c r="URC8" s="54"/>
      <c r="URD8" s="54"/>
      <c r="URE8" s="54"/>
      <c r="URF8" s="54"/>
      <c r="URG8" s="54"/>
      <c r="URH8" s="54"/>
      <c r="URI8" s="54"/>
      <c r="URJ8" s="54"/>
      <c r="URK8" s="54"/>
      <c r="URL8" s="54"/>
      <c r="URM8" s="54"/>
      <c r="URN8" s="54"/>
      <c r="URO8" s="54"/>
      <c r="URP8" s="54"/>
      <c r="URQ8" s="54"/>
      <c r="URR8" s="54"/>
      <c r="URS8" s="54"/>
      <c r="URT8" s="54"/>
      <c r="URU8" s="54"/>
      <c r="URV8" s="54"/>
      <c r="URW8" s="54"/>
      <c r="URX8" s="54"/>
      <c r="URY8" s="54"/>
      <c r="URZ8" s="54"/>
      <c r="USA8" s="54"/>
      <c r="USB8" s="54"/>
      <c r="USC8" s="54"/>
      <c r="USD8" s="54"/>
      <c r="USE8" s="54"/>
      <c r="USF8" s="54"/>
      <c r="USG8" s="54"/>
      <c r="USH8" s="54"/>
      <c r="USI8" s="54"/>
      <c r="USJ8" s="54"/>
      <c r="USK8" s="54"/>
      <c r="USL8" s="54"/>
      <c r="USM8" s="54"/>
      <c r="USN8" s="54"/>
      <c r="USO8" s="54"/>
      <c r="USP8" s="54"/>
      <c r="USQ8" s="54"/>
      <c r="USR8" s="54"/>
      <c r="USS8" s="54"/>
      <c r="UST8" s="54"/>
      <c r="USU8" s="54"/>
      <c r="USV8" s="54"/>
      <c r="USW8" s="54"/>
      <c r="USX8" s="54"/>
      <c r="USY8" s="54"/>
      <c r="USZ8" s="54"/>
      <c r="UTA8" s="54"/>
      <c r="UTB8" s="54"/>
      <c r="UTC8" s="54"/>
      <c r="UTD8" s="54"/>
      <c r="UTE8" s="54"/>
      <c r="UTF8" s="54"/>
      <c r="UTG8" s="54"/>
      <c r="UTH8" s="54"/>
      <c r="UTI8" s="54"/>
      <c r="UTJ8" s="54"/>
      <c r="UTK8" s="54"/>
      <c r="UTL8" s="54"/>
      <c r="UTM8" s="54"/>
      <c r="UTN8" s="54"/>
      <c r="UTO8" s="54"/>
      <c r="UTP8" s="54"/>
      <c r="UTQ8" s="54"/>
      <c r="UTR8" s="54"/>
      <c r="UTS8" s="54"/>
      <c r="UTT8" s="54"/>
      <c r="UTU8" s="54"/>
      <c r="UTV8" s="54"/>
      <c r="UTW8" s="54"/>
      <c r="UTX8" s="54"/>
      <c r="UTY8" s="54"/>
      <c r="UTZ8" s="54"/>
      <c r="UUA8" s="54"/>
      <c r="UUB8" s="54"/>
      <c r="UUC8" s="54"/>
      <c r="UUD8" s="54"/>
      <c r="UUE8" s="54"/>
      <c r="UUF8" s="54"/>
      <c r="UUG8" s="54"/>
      <c r="UUH8" s="54"/>
      <c r="UUI8" s="54"/>
      <c r="UUJ8" s="54"/>
      <c r="UUK8" s="54"/>
      <c r="UUL8" s="54"/>
      <c r="UUM8" s="54"/>
      <c r="UUN8" s="54"/>
      <c r="UUO8" s="54"/>
      <c r="UUP8" s="54"/>
      <c r="UUQ8" s="54"/>
      <c r="UUR8" s="54"/>
      <c r="UUS8" s="54"/>
      <c r="UUT8" s="54"/>
      <c r="UUU8" s="54"/>
      <c r="UUV8" s="54"/>
      <c r="UUW8" s="54"/>
      <c r="UUX8" s="54"/>
      <c r="UUY8" s="54"/>
      <c r="UUZ8" s="54"/>
      <c r="UVA8" s="54"/>
      <c r="UVB8" s="54"/>
      <c r="UVC8" s="54"/>
      <c r="UVD8" s="54"/>
      <c r="UVE8" s="54"/>
      <c r="UVF8" s="54"/>
      <c r="UVG8" s="54"/>
      <c r="UVH8" s="54"/>
      <c r="UVI8" s="54"/>
      <c r="UVJ8" s="54"/>
      <c r="UVK8" s="54"/>
      <c r="UVL8" s="54"/>
      <c r="UVM8" s="54"/>
      <c r="UVN8" s="54"/>
      <c r="UVO8" s="54"/>
      <c r="UVP8" s="54"/>
      <c r="UVQ8" s="54"/>
      <c r="UVR8" s="54"/>
      <c r="UVS8" s="54"/>
      <c r="UVT8" s="54"/>
      <c r="UVU8" s="54"/>
      <c r="UVV8" s="54"/>
      <c r="UVW8" s="54"/>
      <c r="UVX8" s="54"/>
      <c r="UVY8" s="54"/>
      <c r="UVZ8" s="54"/>
      <c r="UWA8" s="54"/>
      <c r="UWB8" s="54"/>
      <c r="UWC8" s="54"/>
      <c r="UWD8" s="54"/>
      <c r="UWE8" s="54"/>
      <c r="UWF8" s="54"/>
      <c r="UWG8" s="54"/>
      <c r="UWH8" s="54"/>
      <c r="UWI8" s="54"/>
      <c r="UWJ8" s="54"/>
      <c r="UWK8" s="54"/>
      <c r="UWL8" s="54"/>
      <c r="UWM8" s="54"/>
      <c r="UWN8" s="54"/>
      <c r="UWO8" s="54"/>
      <c r="UWP8" s="54"/>
      <c r="UWQ8" s="54"/>
      <c r="UWR8" s="54"/>
      <c r="UWS8" s="54"/>
      <c r="UWT8" s="54"/>
      <c r="UWU8" s="54"/>
      <c r="UWV8" s="54"/>
      <c r="UWW8" s="54"/>
      <c r="UWX8" s="54"/>
      <c r="UWY8" s="54"/>
      <c r="UWZ8" s="54"/>
      <c r="UXA8" s="54"/>
      <c r="UXB8" s="54"/>
      <c r="UXC8" s="54"/>
      <c r="UXD8" s="54"/>
      <c r="UXE8" s="54"/>
      <c r="UXF8" s="54"/>
      <c r="UXG8" s="54"/>
      <c r="UXH8" s="54"/>
      <c r="UXI8" s="54"/>
      <c r="UXJ8" s="54"/>
      <c r="UXK8" s="54"/>
      <c r="UXL8" s="54"/>
      <c r="UXM8" s="54"/>
      <c r="UXN8" s="54"/>
      <c r="UXO8" s="54"/>
      <c r="UXP8" s="54"/>
      <c r="UXQ8" s="54"/>
      <c r="UXR8" s="54"/>
      <c r="UXS8" s="54"/>
      <c r="UXT8" s="54"/>
      <c r="UXU8" s="54"/>
      <c r="UXV8" s="54"/>
      <c r="UXW8" s="54"/>
      <c r="UXX8" s="54"/>
      <c r="UXY8" s="54"/>
      <c r="UXZ8" s="54"/>
      <c r="UYA8" s="54"/>
      <c r="UYB8" s="54"/>
      <c r="UYC8" s="54"/>
      <c r="UYD8" s="54"/>
      <c r="UYE8" s="54"/>
      <c r="UYF8" s="54"/>
      <c r="UYG8" s="54"/>
      <c r="UYH8" s="54"/>
      <c r="UYI8" s="54"/>
      <c r="UYJ8" s="54"/>
      <c r="UYK8" s="54"/>
      <c r="UYL8" s="54"/>
      <c r="UYM8" s="54"/>
      <c r="UYN8" s="54"/>
      <c r="UYO8" s="54"/>
      <c r="UYP8" s="54"/>
      <c r="UYQ8" s="54"/>
      <c r="UYR8" s="54"/>
      <c r="UYS8" s="54"/>
      <c r="UYT8" s="54"/>
      <c r="UYU8" s="54"/>
      <c r="UYV8" s="54"/>
      <c r="UYW8" s="54"/>
      <c r="UYX8" s="54"/>
      <c r="UYY8" s="54"/>
      <c r="UYZ8" s="54"/>
      <c r="UZA8" s="54"/>
      <c r="UZB8" s="54"/>
      <c r="UZC8" s="54"/>
      <c r="UZD8" s="54"/>
      <c r="UZE8" s="54"/>
      <c r="UZF8" s="54"/>
      <c r="UZG8" s="54"/>
      <c r="UZH8" s="54"/>
      <c r="UZI8" s="54"/>
      <c r="UZJ8" s="54"/>
      <c r="UZK8" s="54"/>
      <c r="UZL8" s="54"/>
      <c r="UZM8" s="54"/>
      <c r="UZN8" s="54"/>
      <c r="UZO8" s="54"/>
      <c r="UZP8" s="54"/>
      <c r="UZQ8" s="54"/>
      <c r="UZR8" s="54"/>
      <c r="UZS8" s="54"/>
      <c r="UZT8" s="54"/>
      <c r="UZU8" s="54"/>
      <c r="UZV8" s="54"/>
      <c r="UZW8" s="54"/>
      <c r="UZX8" s="54"/>
      <c r="UZY8" s="54"/>
      <c r="UZZ8" s="54"/>
      <c r="VAA8" s="54"/>
      <c r="VAB8" s="54"/>
      <c r="VAC8" s="54"/>
      <c r="VAD8" s="54"/>
      <c r="VAE8" s="54"/>
      <c r="VAF8" s="54"/>
      <c r="VAG8" s="54"/>
      <c r="VAH8" s="54"/>
      <c r="VAI8" s="54"/>
      <c r="VAJ8" s="54"/>
      <c r="VAK8" s="54"/>
      <c r="VAL8" s="54"/>
      <c r="VAM8" s="54"/>
      <c r="VAN8" s="54"/>
      <c r="VAO8" s="54"/>
      <c r="VAP8" s="54"/>
      <c r="VAQ8" s="54"/>
      <c r="VAR8" s="54"/>
      <c r="VAS8" s="54"/>
      <c r="VAT8" s="54"/>
      <c r="VAU8" s="54"/>
      <c r="VAV8" s="54"/>
      <c r="VAW8" s="54"/>
      <c r="VAX8" s="54"/>
      <c r="VAY8" s="54"/>
      <c r="VAZ8" s="54"/>
      <c r="VBA8" s="54"/>
      <c r="VBB8" s="54"/>
      <c r="VBC8" s="54"/>
      <c r="VBD8" s="54"/>
      <c r="VBE8" s="54"/>
      <c r="VBF8" s="54"/>
      <c r="VBG8" s="54"/>
      <c r="VBH8" s="54"/>
      <c r="VBI8" s="54"/>
      <c r="VBJ8" s="54"/>
      <c r="VBK8" s="54"/>
      <c r="VBL8" s="54"/>
      <c r="VBM8" s="54"/>
      <c r="VBN8" s="54"/>
      <c r="VBO8" s="54"/>
      <c r="VBP8" s="54"/>
      <c r="VBQ8" s="54"/>
      <c r="VBR8" s="54"/>
      <c r="VBS8" s="54"/>
      <c r="VBT8" s="54"/>
      <c r="VBU8" s="54"/>
      <c r="VBV8" s="54"/>
      <c r="VBW8" s="54"/>
      <c r="VBX8" s="54"/>
      <c r="VBY8" s="54"/>
      <c r="VBZ8" s="54"/>
      <c r="VCA8" s="54"/>
      <c r="VCB8" s="54"/>
      <c r="VCC8" s="54"/>
      <c r="VCD8" s="54"/>
      <c r="VCE8" s="54"/>
      <c r="VCF8" s="54"/>
      <c r="VCG8" s="54"/>
      <c r="VCH8" s="54"/>
      <c r="VCI8" s="54"/>
      <c r="VCJ8" s="54"/>
      <c r="VCK8" s="54"/>
      <c r="VCL8" s="54"/>
      <c r="VCM8" s="54"/>
      <c r="VCN8" s="54"/>
      <c r="VCO8" s="54"/>
      <c r="VCP8" s="54"/>
      <c r="VCQ8" s="54"/>
      <c r="VCR8" s="54"/>
      <c r="VCS8" s="54"/>
      <c r="VCT8" s="54"/>
      <c r="VCU8" s="54"/>
      <c r="VCV8" s="54"/>
      <c r="VCW8" s="54"/>
      <c r="VCX8" s="54"/>
      <c r="VCY8" s="54"/>
      <c r="VCZ8" s="54"/>
      <c r="VDA8" s="54"/>
      <c r="VDB8" s="54"/>
      <c r="VDC8" s="54"/>
      <c r="VDD8" s="54"/>
      <c r="VDE8" s="54"/>
      <c r="VDF8" s="54"/>
      <c r="VDG8" s="54"/>
      <c r="VDH8" s="54"/>
      <c r="VDI8" s="54"/>
      <c r="VDJ8" s="54"/>
      <c r="VDK8" s="54"/>
      <c r="VDL8" s="54"/>
      <c r="VDM8" s="54"/>
      <c r="VDN8" s="54"/>
      <c r="VDO8" s="54"/>
      <c r="VDP8" s="54"/>
      <c r="VDQ8" s="54"/>
      <c r="VDR8" s="54"/>
      <c r="VDS8" s="54"/>
      <c r="VDT8" s="54"/>
      <c r="VDU8" s="54"/>
      <c r="VDV8" s="54"/>
      <c r="VDW8" s="54"/>
      <c r="VDX8" s="54"/>
      <c r="VDY8" s="54"/>
      <c r="VDZ8" s="54"/>
      <c r="VEA8" s="54"/>
      <c r="VEB8" s="54"/>
      <c r="VEC8" s="54"/>
      <c r="VED8" s="54"/>
      <c r="VEE8" s="54"/>
      <c r="VEF8" s="54"/>
      <c r="VEG8" s="54"/>
      <c r="VEH8" s="54"/>
      <c r="VEI8" s="54"/>
      <c r="VEJ8" s="54"/>
      <c r="VEK8" s="54"/>
      <c r="VEL8" s="54"/>
      <c r="VEM8" s="54"/>
      <c r="VEN8" s="54"/>
      <c r="VEO8" s="54"/>
      <c r="VEP8" s="54"/>
      <c r="VEQ8" s="54"/>
      <c r="VER8" s="54"/>
      <c r="VES8" s="54"/>
      <c r="VET8" s="54"/>
      <c r="VEU8" s="54"/>
      <c r="VEV8" s="54"/>
      <c r="VEW8" s="54"/>
      <c r="VEX8" s="54"/>
      <c r="VEY8" s="54"/>
      <c r="VEZ8" s="54"/>
      <c r="VFA8" s="54"/>
      <c r="VFB8" s="54"/>
      <c r="VFC8" s="54"/>
      <c r="VFD8" s="54"/>
      <c r="VFE8" s="54"/>
      <c r="VFF8" s="54"/>
      <c r="VFG8" s="54"/>
      <c r="VFH8" s="54"/>
      <c r="VFI8" s="54"/>
      <c r="VFJ8" s="54"/>
      <c r="VFK8" s="54"/>
      <c r="VFL8" s="54"/>
      <c r="VFM8" s="54"/>
      <c r="VFN8" s="54"/>
      <c r="VFO8" s="54"/>
      <c r="VFP8" s="54"/>
      <c r="VFQ8" s="54"/>
      <c r="VFR8" s="54"/>
      <c r="VFS8" s="54"/>
      <c r="VFT8" s="54"/>
      <c r="VFU8" s="54"/>
      <c r="VFV8" s="54"/>
      <c r="VFW8" s="54"/>
      <c r="VFX8" s="54"/>
      <c r="VFY8" s="54"/>
      <c r="VFZ8" s="54"/>
      <c r="VGA8" s="54"/>
      <c r="VGB8" s="54"/>
      <c r="VGC8" s="54"/>
      <c r="VGD8" s="54"/>
      <c r="VGE8" s="54"/>
      <c r="VGF8" s="54"/>
      <c r="VGG8" s="54"/>
      <c r="VGH8" s="54"/>
      <c r="VGI8" s="54"/>
      <c r="VGJ8" s="54"/>
      <c r="VGK8" s="54"/>
      <c r="VGL8" s="54"/>
      <c r="VGM8" s="54"/>
      <c r="VGN8" s="54"/>
      <c r="VGO8" s="54"/>
      <c r="VGP8" s="54"/>
      <c r="VGQ8" s="54"/>
      <c r="VGR8" s="54"/>
      <c r="VGS8" s="54"/>
      <c r="VGT8" s="54"/>
      <c r="VGU8" s="54"/>
      <c r="VGV8" s="54"/>
      <c r="VGW8" s="54"/>
      <c r="VGX8" s="54"/>
      <c r="VGY8" s="54"/>
      <c r="VGZ8" s="54"/>
      <c r="VHA8" s="54"/>
      <c r="VHB8" s="54"/>
      <c r="VHC8" s="54"/>
      <c r="VHD8" s="54"/>
      <c r="VHE8" s="54"/>
      <c r="VHF8" s="54"/>
      <c r="VHG8" s="54"/>
      <c r="VHH8" s="54"/>
      <c r="VHI8" s="54"/>
      <c r="VHJ8" s="54"/>
      <c r="VHK8" s="54"/>
      <c r="VHL8" s="54"/>
      <c r="VHM8" s="54"/>
      <c r="VHN8" s="54"/>
      <c r="VHO8" s="54"/>
      <c r="VHP8" s="54"/>
      <c r="VHQ8" s="54"/>
      <c r="VHR8" s="54"/>
      <c r="VHS8" s="54"/>
      <c r="VHT8" s="54"/>
      <c r="VHU8" s="54"/>
      <c r="VHV8" s="54"/>
      <c r="VHW8" s="54"/>
      <c r="VHX8" s="54"/>
      <c r="VHY8" s="54"/>
      <c r="VHZ8" s="54"/>
      <c r="VIA8" s="54"/>
      <c r="VIB8" s="54"/>
      <c r="VIC8" s="54"/>
      <c r="VID8" s="54"/>
      <c r="VIE8" s="54"/>
      <c r="VIF8" s="54"/>
      <c r="VIG8" s="54"/>
      <c r="VIH8" s="54"/>
      <c r="VII8" s="54"/>
      <c r="VIJ8" s="54"/>
      <c r="VIK8" s="54"/>
      <c r="VIL8" s="54"/>
      <c r="VIM8" s="54"/>
      <c r="VIN8" s="54"/>
      <c r="VIO8" s="54"/>
      <c r="VIP8" s="54"/>
      <c r="VIQ8" s="54"/>
      <c r="VIR8" s="54"/>
      <c r="VIS8" s="54"/>
      <c r="VIT8" s="54"/>
      <c r="VIU8" s="54"/>
      <c r="VIV8" s="54"/>
      <c r="VIW8" s="54"/>
      <c r="VIX8" s="54"/>
      <c r="VIY8" s="54"/>
      <c r="VIZ8" s="54"/>
      <c r="VJA8" s="54"/>
      <c r="VJB8" s="54"/>
      <c r="VJC8" s="54"/>
      <c r="VJD8" s="54"/>
      <c r="VJE8" s="54"/>
      <c r="VJF8" s="54"/>
      <c r="VJG8" s="54"/>
      <c r="VJH8" s="54"/>
      <c r="VJI8" s="54"/>
      <c r="VJJ8" s="54"/>
      <c r="VJK8" s="54"/>
      <c r="VJL8" s="54"/>
      <c r="VJM8" s="54"/>
      <c r="VJN8" s="54"/>
      <c r="VJO8" s="54"/>
      <c r="VJP8" s="54"/>
      <c r="VJQ8" s="54"/>
      <c r="VJR8" s="54"/>
      <c r="VJS8" s="54"/>
      <c r="VJT8" s="54"/>
      <c r="VJU8" s="54"/>
      <c r="VJV8" s="54"/>
      <c r="VJW8" s="54"/>
      <c r="VJX8" s="54"/>
      <c r="VJY8" s="54"/>
      <c r="VJZ8" s="54"/>
      <c r="VKA8" s="54"/>
      <c r="VKB8" s="54"/>
      <c r="VKC8" s="54"/>
      <c r="VKD8" s="54"/>
      <c r="VKE8" s="54"/>
      <c r="VKF8" s="54"/>
      <c r="VKG8" s="54"/>
      <c r="VKH8" s="54"/>
      <c r="VKI8" s="54"/>
      <c r="VKJ8" s="54"/>
      <c r="VKK8" s="54"/>
      <c r="VKL8" s="54"/>
      <c r="VKM8" s="54"/>
      <c r="VKN8" s="54"/>
      <c r="VKO8" s="54"/>
      <c r="VKP8" s="54"/>
      <c r="VKQ8" s="54"/>
      <c r="VKR8" s="54"/>
      <c r="VKS8" s="54"/>
      <c r="VKT8" s="54"/>
      <c r="VKU8" s="54"/>
      <c r="VKV8" s="54"/>
      <c r="VKW8" s="54"/>
      <c r="VKX8" s="54"/>
      <c r="VKY8" s="54"/>
      <c r="VKZ8" s="54"/>
      <c r="VLA8" s="54"/>
      <c r="VLB8" s="54"/>
      <c r="VLC8" s="54"/>
      <c r="VLD8" s="54"/>
      <c r="VLE8" s="54"/>
      <c r="VLF8" s="54"/>
      <c r="VLG8" s="54"/>
      <c r="VLH8" s="54"/>
      <c r="VLI8" s="54"/>
      <c r="VLJ8" s="54"/>
      <c r="VLK8" s="54"/>
      <c r="VLL8" s="54"/>
      <c r="VLM8" s="54"/>
      <c r="VLN8" s="54"/>
      <c r="VLO8" s="54"/>
      <c r="VLP8" s="54"/>
      <c r="VLQ8" s="54"/>
      <c r="VLR8" s="54"/>
      <c r="VLS8" s="54"/>
      <c r="VLT8" s="54"/>
      <c r="VLU8" s="54"/>
      <c r="VLV8" s="54"/>
      <c r="VLW8" s="54"/>
      <c r="VLX8" s="54"/>
      <c r="VLY8" s="54"/>
      <c r="VLZ8" s="54"/>
      <c r="VMA8" s="54"/>
      <c r="VMB8" s="54"/>
      <c r="VMC8" s="54"/>
      <c r="VMD8" s="54"/>
      <c r="VME8" s="54"/>
      <c r="VMF8" s="54"/>
      <c r="VMG8" s="54"/>
      <c r="VMH8" s="54"/>
      <c r="VMI8" s="54"/>
      <c r="VMJ8" s="54"/>
      <c r="VMK8" s="54"/>
      <c r="VML8" s="54"/>
      <c r="VMM8" s="54"/>
      <c r="VMN8" s="54"/>
      <c r="VMO8" s="54"/>
      <c r="VMP8" s="54"/>
      <c r="VMQ8" s="54"/>
      <c r="VMR8" s="54"/>
      <c r="VMS8" s="54"/>
      <c r="VMT8" s="54"/>
      <c r="VMU8" s="54"/>
      <c r="VMV8" s="54"/>
      <c r="VMW8" s="54"/>
      <c r="VMX8" s="54"/>
      <c r="VMY8" s="54"/>
      <c r="VMZ8" s="54"/>
      <c r="VNA8" s="54"/>
      <c r="VNB8" s="54"/>
      <c r="VNC8" s="54"/>
      <c r="VND8" s="54"/>
      <c r="VNE8" s="54"/>
      <c r="VNF8" s="54"/>
      <c r="VNG8" s="54"/>
      <c r="VNH8" s="54"/>
      <c r="VNI8" s="54"/>
      <c r="VNJ8" s="54"/>
      <c r="VNK8" s="54"/>
      <c r="VNL8" s="54"/>
      <c r="VNM8" s="54"/>
      <c r="VNN8" s="54"/>
      <c r="VNO8" s="54"/>
      <c r="VNP8" s="54"/>
      <c r="VNQ8" s="54"/>
      <c r="VNR8" s="54"/>
      <c r="VNS8" s="54"/>
      <c r="VNT8" s="54"/>
      <c r="VNU8" s="54"/>
      <c r="VNV8" s="54"/>
      <c r="VNW8" s="54"/>
      <c r="VNX8" s="54"/>
      <c r="VNY8" s="54"/>
      <c r="VNZ8" s="54"/>
      <c r="VOA8" s="54"/>
      <c r="VOB8" s="54"/>
      <c r="VOC8" s="54"/>
      <c r="VOD8" s="54"/>
      <c r="VOE8" s="54"/>
      <c r="VOF8" s="54"/>
      <c r="VOG8" s="54"/>
      <c r="VOH8" s="54"/>
      <c r="VOI8" s="54"/>
      <c r="VOJ8" s="54"/>
      <c r="VOK8" s="54"/>
      <c r="VOL8" s="54"/>
      <c r="VOM8" s="54"/>
      <c r="VON8" s="54"/>
      <c r="VOO8" s="54"/>
      <c r="VOP8" s="54"/>
      <c r="VOQ8" s="54"/>
      <c r="VOR8" s="54"/>
      <c r="VOS8" s="54"/>
      <c r="VOT8" s="54"/>
      <c r="VOU8" s="54"/>
      <c r="VOV8" s="54"/>
      <c r="VOW8" s="54"/>
      <c r="VOX8" s="54"/>
      <c r="VOY8" s="54"/>
      <c r="VOZ8" s="54"/>
      <c r="VPA8" s="54"/>
      <c r="VPB8" s="54"/>
      <c r="VPC8" s="54"/>
      <c r="VPD8" s="54"/>
      <c r="VPE8" s="54"/>
      <c r="VPF8" s="54"/>
      <c r="VPG8" s="54"/>
      <c r="VPH8" s="54"/>
      <c r="VPI8" s="54"/>
      <c r="VPJ8" s="54"/>
      <c r="VPK8" s="54"/>
      <c r="VPL8" s="54"/>
      <c r="VPM8" s="54"/>
      <c r="VPN8" s="54"/>
      <c r="VPO8" s="54"/>
      <c r="VPP8" s="54"/>
      <c r="VPQ8" s="54"/>
      <c r="VPR8" s="54"/>
      <c r="VPS8" s="54"/>
      <c r="VPT8" s="54"/>
      <c r="VPU8" s="54"/>
      <c r="VPV8" s="54"/>
      <c r="VPW8" s="54"/>
      <c r="VPX8" s="54"/>
      <c r="VPY8" s="54"/>
      <c r="VPZ8" s="54"/>
      <c r="VQA8" s="54"/>
      <c r="VQB8" s="54"/>
      <c r="VQC8" s="54"/>
      <c r="VQD8" s="54"/>
      <c r="VQE8" s="54"/>
      <c r="VQF8" s="54"/>
      <c r="VQG8" s="54"/>
      <c r="VQH8" s="54"/>
      <c r="VQI8" s="54"/>
      <c r="VQJ8" s="54"/>
      <c r="VQK8" s="54"/>
      <c r="VQL8" s="54"/>
      <c r="VQM8" s="54"/>
      <c r="VQN8" s="54"/>
      <c r="VQO8" s="54"/>
      <c r="VQP8" s="54"/>
      <c r="VQQ8" s="54"/>
      <c r="VQR8" s="54"/>
      <c r="VQS8" s="54"/>
      <c r="VQT8" s="54"/>
      <c r="VQU8" s="54"/>
      <c r="VQV8" s="54"/>
      <c r="VQW8" s="54"/>
      <c r="VQX8" s="54"/>
      <c r="VQY8" s="54"/>
      <c r="VQZ8" s="54"/>
      <c r="VRA8" s="54"/>
      <c r="VRB8" s="54"/>
      <c r="VRC8" s="54"/>
      <c r="VRD8" s="54"/>
      <c r="VRE8" s="54"/>
      <c r="VRF8" s="54"/>
      <c r="VRG8" s="54"/>
      <c r="VRH8" s="54"/>
      <c r="VRI8" s="54"/>
      <c r="VRJ8" s="54"/>
      <c r="VRK8" s="54"/>
      <c r="VRL8" s="54"/>
      <c r="VRM8" s="54"/>
      <c r="VRN8" s="54"/>
      <c r="VRO8" s="54"/>
      <c r="VRP8" s="54"/>
      <c r="VRQ8" s="54"/>
      <c r="VRR8" s="54"/>
      <c r="VRS8" s="54"/>
      <c r="VRT8" s="54"/>
      <c r="VRU8" s="54"/>
      <c r="VRV8" s="54"/>
      <c r="VRW8" s="54"/>
      <c r="VRX8" s="54"/>
      <c r="VRY8" s="54"/>
      <c r="VRZ8" s="54"/>
      <c r="VSA8" s="54"/>
      <c r="VSB8" s="54"/>
      <c r="VSC8" s="54"/>
      <c r="VSD8" s="54"/>
      <c r="VSE8" s="54"/>
      <c r="VSF8" s="54"/>
      <c r="VSG8" s="54"/>
      <c r="VSH8" s="54"/>
      <c r="VSI8" s="54"/>
      <c r="VSJ8" s="54"/>
      <c r="VSK8" s="54"/>
      <c r="VSL8" s="54"/>
      <c r="VSM8" s="54"/>
      <c r="VSN8" s="54"/>
      <c r="VSO8" s="54"/>
      <c r="VSP8" s="54"/>
      <c r="VSQ8" s="54"/>
      <c r="VSR8" s="54"/>
      <c r="VSS8" s="54"/>
      <c r="VST8" s="54"/>
      <c r="VSU8" s="54"/>
      <c r="VSV8" s="54"/>
      <c r="VSW8" s="54"/>
      <c r="VSX8" s="54"/>
      <c r="VSY8" s="54"/>
      <c r="VSZ8" s="54"/>
      <c r="VTA8" s="54"/>
      <c r="VTB8" s="54"/>
      <c r="VTC8" s="54"/>
      <c r="VTD8" s="54"/>
      <c r="VTE8" s="54"/>
      <c r="VTF8" s="54"/>
      <c r="VTG8" s="54"/>
      <c r="VTH8" s="54"/>
      <c r="VTI8" s="54"/>
      <c r="VTJ8" s="54"/>
      <c r="VTK8" s="54"/>
      <c r="VTL8" s="54"/>
      <c r="VTM8" s="54"/>
      <c r="VTN8" s="54"/>
      <c r="VTO8" s="54"/>
      <c r="VTP8" s="54"/>
      <c r="VTQ8" s="54"/>
      <c r="VTR8" s="54"/>
      <c r="VTS8" s="54"/>
      <c r="VTT8" s="54"/>
      <c r="VTU8" s="54"/>
      <c r="VTV8" s="54"/>
      <c r="VTW8" s="54"/>
      <c r="VTX8" s="54"/>
      <c r="VTY8" s="54"/>
      <c r="VTZ8" s="54"/>
      <c r="VUA8" s="54"/>
      <c r="VUB8" s="54"/>
      <c r="VUC8" s="54"/>
      <c r="VUD8" s="54"/>
      <c r="VUE8" s="54"/>
      <c r="VUF8" s="54"/>
      <c r="VUG8" s="54"/>
      <c r="VUH8" s="54"/>
      <c r="VUI8" s="54"/>
      <c r="VUJ8" s="54"/>
      <c r="VUK8" s="54"/>
      <c r="VUL8" s="54"/>
      <c r="VUM8" s="54"/>
      <c r="VUN8" s="54"/>
      <c r="VUO8" s="54"/>
      <c r="VUP8" s="54"/>
      <c r="VUQ8" s="54"/>
      <c r="VUR8" s="54"/>
      <c r="VUS8" s="54"/>
      <c r="VUT8" s="54"/>
      <c r="VUU8" s="54"/>
      <c r="VUV8" s="54"/>
      <c r="VUW8" s="54"/>
      <c r="VUX8" s="54"/>
      <c r="VUY8" s="54"/>
      <c r="VUZ8" s="54"/>
      <c r="VVA8" s="54"/>
      <c r="VVB8" s="54"/>
      <c r="VVC8" s="54"/>
      <c r="VVD8" s="54"/>
      <c r="VVE8" s="54"/>
      <c r="VVF8" s="54"/>
      <c r="VVG8" s="54"/>
      <c r="VVH8" s="54"/>
      <c r="VVI8" s="54"/>
      <c r="VVJ8" s="54"/>
      <c r="VVK8" s="54"/>
      <c r="VVL8" s="54"/>
      <c r="VVM8" s="54"/>
      <c r="VVN8" s="54"/>
      <c r="VVO8" s="54"/>
      <c r="VVP8" s="54"/>
      <c r="VVQ8" s="54"/>
      <c r="VVR8" s="54"/>
      <c r="VVS8" s="54"/>
      <c r="VVT8" s="54"/>
      <c r="VVU8" s="54"/>
      <c r="VVV8" s="54"/>
      <c r="VVW8" s="54"/>
      <c r="VVX8" s="54"/>
      <c r="VVY8" s="54"/>
      <c r="VVZ8" s="54"/>
      <c r="VWA8" s="54"/>
      <c r="VWB8" s="54"/>
      <c r="VWC8" s="54"/>
      <c r="VWD8" s="54"/>
      <c r="VWE8" s="54"/>
      <c r="VWF8" s="54"/>
      <c r="VWG8" s="54"/>
      <c r="VWH8" s="54"/>
      <c r="VWI8" s="54"/>
      <c r="VWJ8" s="54"/>
      <c r="VWK8" s="54"/>
      <c r="VWL8" s="54"/>
      <c r="VWM8" s="54"/>
      <c r="VWN8" s="54"/>
      <c r="VWO8" s="54"/>
      <c r="VWP8" s="54"/>
      <c r="VWQ8" s="54"/>
      <c r="VWR8" s="54"/>
      <c r="VWS8" s="54"/>
      <c r="VWT8" s="54"/>
      <c r="VWU8" s="54"/>
      <c r="VWV8" s="54"/>
      <c r="VWW8" s="54"/>
      <c r="VWX8" s="54"/>
      <c r="VWY8" s="54"/>
      <c r="VWZ8" s="54"/>
      <c r="VXA8" s="54"/>
      <c r="VXB8" s="54"/>
      <c r="VXC8" s="54"/>
      <c r="VXD8" s="54"/>
      <c r="VXE8" s="54"/>
      <c r="VXF8" s="54"/>
      <c r="VXG8" s="54"/>
      <c r="VXH8" s="54"/>
      <c r="VXI8" s="54"/>
      <c r="VXJ8" s="54"/>
      <c r="VXK8" s="54"/>
      <c r="VXL8" s="54"/>
      <c r="VXM8" s="54"/>
      <c r="VXN8" s="54"/>
      <c r="VXO8" s="54"/>
      <c r="VXP8" s="54"/>
      <c r="VXQ8" s="54"/>
      <c r="VXR8" s="54"/>
      <c r="VXS8" s="54"/>
      <c r="VXT8" s="54"/>
      <c r="VXU8" s="54"/>
      <c r="VXV8" s="54"/>
      <c r="VXW8" s="54"/>
      <c r="VXX8" s="54"/>
      <c r="VXY8" s="54"/>
      <c r="VXZ8" s="54"/>
      <c r="VYA8" s="54"/>
      <c r="VYB8" s="54"/>
      <c r="VYC8" s="54"/>
      <c r="VYD8" s="54"/>
      <c r="VYE8" s="54"/>
      <c r="VYF8" s="54"/>
      <c r="VYG8" s="54"/>
      <c r="VYH8" s="54"/>
      <c r="VYI8" s="54"/>
      <c r="VYJ8" s="54"/>
      <c r="VYK8" s="54"/>
      <c r="VYL8" s="54"/>
      <c r="VYM8" s="54"/>
      <c r="VYN8" s="54"/>
      <c r="VYO8" s="54"/>
      <c r="VYP8" s="54"/>
      <c r="VYQ8" s="54"/>
      <c r="VYR8" s="54"/>
      <c r="VYS8" s="54"/>
      <c r="VYT8" s="54"/>
      <c r="VYU8" s="54"/>
      <c r="VYV8" s="54"/>
      <c r="VYW8" s="54"/>
      <c r="VYX8" s="54"/>
      <c r="VYY8" s="54"/>
      <c r="VYZ8" s="54"/>
      <c r="VZA8" s="54"/>
      <c r="VZB8" s="54"/>
      <c r="VZC8" s="54"/>
      <c r="VZD8" s="54"/>
      <c r="VZE8" s="54"/>
      <c r="VZF8" s="54"/>
      <c r="VZG8" s="54"/>
      <c r="VZH8" s="54"/>
      <c r="VZI8" s="54"/>
      <c r="VZJ8" s="54"/>
      <c r="VZK8" s="54"/>
      <c r="VZL8" s="54"/>
      <c r="VZM8" s="54"/>
      <c r="VZN8" s="54"/>
      <c r="VZO8" s="54"/>
      <c r="VZP8" s="54"/>
      <c r="VZQ8" s="54"/>
      <c r="VZR8" s="54"/>
      <c r="VZS8" s="54"/>
      <c r="VZT8" s="54"/>
      <c r="VZU8" s="54"/>
      <c r="VZV8" s="54"/>
      <c r="VZW8" s="54"/>
      <c r="VZX8" s="54"/>
      <c r="VZY8" s="54"/>
      <c r="VZZ8" s="54"/>
      <c r="WAA8" s="54"/>
      <c r="WAB8" s="54"/>
      <c r="WAC8" s="54"/>
      <c r="WAD8" s="54"/>
      <c r="WAE8" s="54"/>
      <c r="WAF8" s="54"/>
      <c r="WAG8" s="54"/>
      <c r="WAH8" s="54"/>
      <c r="WAI8" s="54"/>
      <c r="WAJ8" s="54"/>
      <c r="WAK8" s="54"/>
      <c r="WAL8" s="54"/>
      <c r="WAM8" s="54"/>
      <c r="WAN8" s="54"/>
      <c r="WAO8" s="54"/>
      <c r="WAP8" s="54"/>
      <c r="WAQ8" s="54"/>
      <c r="WAR8" s="54"/>
      <c r="WAS8" s="54"/>
      <c r="WAT8" s="54"/>
      <c r="WAU8" s="54"/>
      <c r="WAV8" s="54"/>
      <c r="WAW8" s="54"/>
      <c r="WAX8" s="54"/>
      <c r="WAY8" s="54"/>
      <c r="WAZ8" s="54"/>
      <c r="WBA8" s="54"/>
      <c r="WBB8" s="54"/>
      <c r="WBC8" s="54"/>
      <c r="WBD8" s="54"/>
      <c r="WBE8" s="54"/>
      <c r="WBF8" s="54"/>
      <c r="WBG8" s="54"/>
      <c r="WBH8" s="54"/>
      <c r="WBI8" s="54"/>
      <c r="WBJ8" s="54"/>
      <c r="WBK8" s="54"/>
      <c r="WBL8" s="54"/>
      <c r="WBM8" s="54"/>
      <c r="WBN8" s="54"/>
      <c r="WBO8" s="54"/>
      <c r="WBP8" s="54"/>
      <c r="WBQ8" s="54"/>
      <c r="WBR8" s="54"/>
      <c r="WBS8" s="54"/>
      <c r="WBT8" s="54"/>
      <c r="WBU8" s="54"/>
      <c r="WBV8" s="54"/>
      <c r="WBW8" s="54"/>
      <c r="WBX8" s="54"/>
      <c r="WBY8" s="54"/>
      <c r="WBZ8" s="54"/>
      <c r="WCA8" s="54"/>
      <c r="WCB8" s="54"/>
      <c r="WCC8" s="54"/>
      <c r="WCD8" s="54"/>
      <c r="WCE8" s="54"/>
      <c r="WCF8" s="54"/>
      <c r="WCG8" s="54"/>
      <c r="WCH8" s="54"/>
      <c r="WCI8" s="54"/>
      <c r="WCJ8" s="54"/>
      <c r="WCK8" s="54"/>
      <c r="WCL8" s="54"/>
      <c r="WCM8" s="54"/>
      <c r="WCN8" s="54"/>
      <c r="WCO8" s="54"/>
      <c r="WCP8" s="54"/>
      <c r="WCQ8" s="54"/>
      <c r="WCR8" s="54"/>
      <c r="WCS8" s="54"/>
      <c r="WCT8" s="54"/>
      <c r="WCU8" s="54"/>
      <c r="WCV8" s="54"/>
      <c r="WCW8" s="54"/>
      <c r="WCX8" s="54"/>
      <c r="WCY8" s="54"/>
      <c r="WCZ8" s="54"/>
      <c r="WDA8" s="54"/>
      <c r="WDB8" s="54"/>
      <c r="WDC8" s="54"/>
      <c r="WDD8" s="54"/>
      <c r="WDE8" s="54"/>
      <c r="WDF8" s="54"/>
      <c r="WDG8" s="54"/>
      <c r="WDH8" s="54"/>
      <c r="WDI8" s="54"/>
      <c r="WDJ8" s="54"/>
      <c r="WDK8" s="54"/>
      <c r="WDL8" s="54"/>
      <c r="WDM8" s="54"/>
      <c r="WDN8" s="54"/>
      <c r="WDO8" s="54"/>
      <c r="WDP8" s="54"/>
      <c r="WDQ8" s="54"/>
      <c r="WDR8" s="54"/>
      <c r="WDS8" s="54"/>
      <c r="WDT8" s="54"/>
      <c r="WDU8" s="54"/>
      <c r="WDV8" s="54"/>
      <c r="WDW8" s="54"/>
      <c r="WDX8" s="54"/>
      <c r="WDY8" s="54"/>
      <c r="WDZ8" s="54"/>
      <c r="WEA8" s="54"/>
      <c r="WEB8" s="54"/>
      <c r="WEC8" s="54"/>
      <c r="WED8" s="54"/>
      <c r="WEE8" s="54"/>
      <c r="WEF8" s="54"/>
      <c r="WEG8" s="54"/>
      <c r="WEH8" s="54"/>
      <c r="WEI8" s="54"/>
      <c r="WEJ8" s="54"/>
      <c r="WEK8" s="54"/>
      <c r="WEL8" s="54"/>
      <c r="WEM8" s="54"/>
      <c r="WEN8" s="54"/>
      <c r="WEO8" s="54"/>
      <c r="WEP8" s="54"/>
      <c r="WEQ8" s="54"/>
      <c r="WER8" s="54"/>
      <c r="WES8" s="54"/>
      <c r="WET8" s="54"/>
      <c r="WEU8" s="54"/>
      <c r="WEV8" s="54"/>
      <c r="WEW8" s="54"/>
      <c r="WEX8" s="54"/>
      <c r="WEY8" s="54"/>
      <c r="WEZ8" s="54"/>
      <c r="WFA8" s="54"/>
      <c r="WFB8" s="54"/>
      <c r="WFC8" s="54"/>
      <c r="WFD8" s="54"/>
      <c r="WFE8" s="54"/>
      <c r="WFF8" s="54"/>
      <c r="WFG8" s="54"/>
      <c r="WFH8" s="54"/>
      <c r="WFI8" s="54"/>
      <c r="WFJ8" s="54"/>
      <c r="WFK8" s="54"/>
      <c r="WFL8" s="54"/>
      <c r="WFM8" s="54"/>
      <c r="WFN8" s="54"/>
      <c r="WFO8" s="54"/>
      <c r="WFP8" s="54"/>
      <c r="WFQ8" s="54"/>
      <c r="WFR8" s="54"/>
      <c r="WFS8" s="54"/>
      <c r="WFT8" s="54"/>
      <c r="WFU8" s="54"/>
      <c r="WFV8" s="54"/>
      <c r="WFW8" s="54"/>
      <c r="WFX8" s="54"/>
      <c r="WFY8" s="54"/>
      <c r="WFZ8" s="54"/>
      <c r="WGA8" s="54"/>
      <c r="WGB8" s="54"/>
      <c r="WGC8" s="54"/>
      <c r="WGD8" s="54"/>
      <c r="WGE8" s="54"/>
      <c r="WGF8" s="54"/>
      <c r="WGG8" s="54"/>
      <c r="WGH8" s="54"/>
      <c r="WGI8" s="54"/>
      <c r="WGJ8" s="54"/>
      <c r="WGK8" s="54"/>
      <c r="WGL8" s="54"/>
      <c r="WGM8" s="54"/>
      <c r="WGN8" s="54"/>
      <c r="WGO8" s="54"/>
      <c r="WGP8" s="54"/>
      <c r="WGQ8" s="54"/>
      <c r="WGR8" s="54"/>
      <c r="WGS8" s="54"/>
      <c r="WGT8" s="54"/>
      <c r="WGU8" s="54"/>
      <c r="WGV8" s="54"/>
      <c r="WGW8" s="54"/>
      <c r="WGX8" s="54"/>
      <c r="WGY8" s="54"/>
      <c r="WGZ8" s="54"/>
      <c r="WHA8" s="54"/>
      <c r="WHB8" s="54"/>
      <c r="WHC8" s="54"/>
      <c r="WHD8" s="54"/>
      <c r="WHE8" s="54"/>
      <c r="WHF8" s="54"/>
      <c r="WHG8" s="54"/>
      <c r="WHH8" s="54"/>
      <c r="WHI8" s="54"/>
      <c r="WHJ8" s="54"/>
      <c r="WHK8" s="54"/>
      <c r="WHL8" s="54"/>
      <c r="WHM8" s="54"/>
      <c r="WHN8" s="54"/>
      <c r="WHO8" s="54"/>
      <c r="WHP8" s="54"/>
      <c r="WHQ8" s="54"/>
      <c r="WHR8" s="54"/>
      <c r="WHS8" s="54"/>
      <c r="WHT8" s="54"/>
      <c r="WHU8" s="54"/>
      <c r="WHV8" s="54"/>
      <c r="WHW8" s="54"/>
      <c r="WHX8" s="54"/>
      <c r="WHY8" s="54"/>
      <c r="WHZ8" s="54"/>
      <c r="WIA8" s="54"/>
      <c r="WIB8" s="54"/>
      <c r="WIC8" s="54"/>
      <c r="WID8" s="54"/>
      <c r="WIE8" s="54"/>
      <c r="WIF8" s="54"/>
      <c r="WIG8" s="54"/>
      <c r="WIH8" s="54"/>
      <c r="WII8" s="54"/>
      <c r="WIJ8" s="54"/>
      <c r="WIK8" s="54"/>
      <c r="WIL8" s="54"/>
      <c r="WIM8" s="54"/>
      <c r="WIN8" s="54"/>
      <c r="WIO8" s="54"/>
      <c r="WIP8" s="54"/>
      <c r="WIQ8" s="54"/>
      <c r="WIR8" s="54"/>
      <c r="WIS8" s="54"/>
      <c r="WIT8" s="54"/>
      <c r="WIU8" s="54"/>
      <c r="WIV8" s="54"/>
      <c r="WIW8" s="54"/>
      <c r="WIX8" s="54"/>
      <c r="WIY8" s="54"/>
      <c r="WIZ8" s="54"/>
      <c r="WJA8" s="54"/>
      <c r="WJB8" s="54"/>
      <c r="WJC8" s="54"/>
      <c r="WJD8" s="54"/>
      <c r="WJE8" s="54"/>
      <c r="WJF8" s="54"/>
      <c r="WJG8" s="54"/>
      <c r="WJH8" s="54"/>
      <c r="WJI8" s="54"/>
      <c r="WJJ8" s="54"/>
      <c r="WJK8" s="54"/>
      <c r="WJL8" s="54"/>
      <c r="WJM8" s="54"/>
      <c r="WJN8" s="54"/>
      <c r="WJO8" s="54"/>
      <c r="WJP8" s="54"/>
      <c r="WJQ8" s="54"/>
      <c r="WJR8" s="54"/>
      <c r="WJS8" s="54"/>
      <c r="WJT8" s="54"/>
      <c r="WJU8" s="54"/>
      <c r="WJV8" s="54"/>
      <c r="WJW8" s="54"/>
      <c r="WJX8" s="54"/>
      <c r="WJY8" s="54"/>
      <c r="WJZ8" s="54"/>
      <c r="WKA8" s="54"/>
      <c r="WKB8" s="54"/>
      <c r="WKC8" s="54"/>
      <c r="WKD8" s="54"/>
      <c r="WKE8" s="54"/>
      <c r="WKF8" s="54"/>
      <c r="WKG8" s="54"/>
      <c r="WKH8" s="54"/>
      <c r="WKI8" s="54"/>
      <c r="WKJ8" s="54"/>
      <c r="WKK8" s="54"/>
      <c r="WKL8" s="54"/>
      <c r="WKM8" s="54"/>
      <c r="WKN8" s="54"/>
      <c r="WKO8" s="54"/>
      <c r="WKP8" s="54"/>
      <c r="WKQ8" s="54"/>
      <c r="WKR8" s="54"/>
      <c r="WKS8" s="54"/>
      <c r="WKT8" s="54"/>
      <c r="WKU8" s="54"/>
      <c r="WKV8" s="54"/>
      <c r="WKW8" s="54"/>
      <c r="WKX8" s="54"/>
      <c r="WKY8" s="54"/>
      <c r="WKZ8" s="54"/>
      <c r="WLA8" s="54"/>
      <c r="WLB8" s="54"/>
      <c r="WLC8" s="54"/>
      <c r="WLD8" s="54"/>
      <c r="WLE8" s="54"/>
      <c r="WLF8" s="54"/>
      <c r="WLG8" s="54"/>
      <c r="WLH8" s="54"/>
      <c r="WLI8" s="54"/>
      <c r="WLJ8" s="54"/>
      <c r="WLK8" s="54"/>
      <c r="WLL8" s="54"/>
      <c r="WLM8" s="54"/>
      <c r="WLN8" s="54"/>
      <c r="WLO8" s="54"/>
      <c r="WLP8" s="54"/>
      <c r="WLQ8" s="54"/>
      <c r="WLR8" s="54"/>
      <c r="WLS8" s="54"/>
      <c r="WLT8" s="54"/>
      <c r="WLU8" s="54"/>
      <c r="WLV8" s="54"/>
      <c r="WLW8" s="54"/>
      <c r="WLX8" s="54"/>
      <c r="WLY8" s="54"/>
      <c r="WLZ8" s="54"/>
      <c r="WMA8" s="54"/>
      <c r="WMB8" s="54"/>
      <c r="WMC8" s="54"/>
      <c r="WMD8" s="54"/>
      <c r="WME8" s="54"/>
      <c r="WMF8" s="54"/>
      <c r="WMG8" s="54"/>
      <c r="WMH8" s="54"/>
      <c r="WMI8" s="54"/>
      <c r="WMJ8" s="54"/>
      <c r="WMK8" s="54"/>
      <c r="WML8" s="54"/>
      <c r="WMM8" s="54"/>
      <c r="WMN8" s="54"/>
      <c r="WMO8" s="54"/>
      <c r="WMP8" s="54"/>
      <c r="WMQ8" s="54"/>
      <c r="WMR8" s="54"/>
      <c r="WMS8" s="54"/>
      <c r="WMT8" s="54"/>
      <c r="WMU8" s="54"/>
      <c r="WMV8" s="54"/>
      <c r="WMW8" s="54"/>
      <c r="WMX8" s="54"/>
      <c r="WMY8" s="54"/>
      <c r="WMZ8" s="54"/>
      <c r="WNA8" s="54"/>
      <c r="WNB8" s="54"/>
      <c r="WNC8" s="54"/>
      <c r="WND8" s="54"/>
      <c r="WNE8" s="54"/>
      <c r="WNF8" s="54"/>
      <c r="WNG8" s="54"/>
      <c r="WNH8" s="54"/>
      <c r="WNI8" s="54"/>
      <c r="WNJ8" s="54"/>
      <c r="WNK8" s="54"/>
      <c r="WNL8" s="54"/>
      <c r="WNM8" s="54"/>
      <c r="WNN8" s="54"/>
      <c r="WNO8" s="54"/>
      <c r="WNP8" s="54"/>
      <c r="WNQ8" s="54"/>
      <c r="WNR8" s="54"/>
      <c r="WNS8" s="54"/>
      <c r="WNT8" s="54"/>
      <c r="WNU8" s="54"/>
      <c r="WNV8" s="54"/>
      <c r="WNW8" s="54"/>
      <c r="WNX8" s="54"/>
      <c r="WNY8" s="54"/>
      <c r="WNZ8" s="54"/>
      <c r="WOA8" s="54"/>
      <c r="WOB8" s="54"/>
      <c r="WOC8" s="54"/>
      <c r="WOD8" s="54"/>
      <c r="WOE8" s="54"/>
      <c r="WOF8" s="54"/>
      <c r="WOG8" s="54"/>
      <c r="WOH8" s="54"/>
      <c r="WOI8" s="54"/>
      <c r="WOJ8" s="54"/>
      <c r="WOK8" s="54"/>
      <c r="WOL8" s="54"/>
      <c r="WOM8" s="54"/>
      <c r="WON8" s="54"/>
      <c r="WOO8" s="54"/>
      <c r="WOP8" s="54"/>
      <c r="WOQ8" s="54"/>
      <c r="WOR8" s="54"/>
      <c r="WOS8" s="54"/>
      <c r="WOT8" s="54"/>
      <c r="WOU8" s="54"/>
      <c r="WOV8" s="54"/>
      <c r="WOW8" s="54"/>
      <c r="WOX8" s="54"/>
      <c r="WOY8" s="54"/>
      <c r="WOZ8" s="54"/>
      <c r="WPA8" s="54"/>
      <c r="WPB8" s="54"/>
      <c r="WPC8" s="54"/>
      <c r="WPD8" s="54"/>
      <c r="WPE8" s="54"/>
      <c r="WPF8" s="54"/>
      <c r="WPG8" s="54"/>
      <c r="WPH8" s="54"/>
      <c r="WPI8" s="54"/>
      <c r="WPJ8" s="54"/>
      <c r="WPK8" s="54"/>
      <c r="WPL8" s="54"/>
      <c r="WPM8" s="54"/>
      <c r="WPN8" s="54"/>
      <c r="WPO8" s="54"/>
      <c r="WPP8" s="54"/>
      <c r="WPQ8" s="54"/>
      <c r="WPR8" s="54"/>
      <c r="WPS8" s="54"/>
      <c r="WPT8" s="54"/>
      <c r="WPU8" s="54"/>
      <c r="WPV8" s="54"/>
      <c r="WPW8" s="54"/>
      <c r="WPX8" s="54"/>
      <c r="WPY8" s="54"/>
      <c r="WPZ8" s="54"/>
      <c r="WQA8" s="54"/>
      <c r="WQB8" s="54"/>
      <c r="WQC8" s="54"/>
      <c r="WQD8" s="54"/>
      <c r="WQE8" s="54"/>
      <c r="WQF8" s="54"/>
      <c r="WQG8" s="54"/>
      <c r="WQH8" s="54"/>
      <c r="WQI8" s="54"/>
      <c r="WQJ8" s="54"/>
      <c r="WQK8" s="54"/>
      <c r="WQL8" s="54"/>
      <c r="WQM8" s="54"/>
      <c r="WQN8" s="54"/>
      <c r="WQO8" s="54"/>
      <c r="WQP8" s="54"/>
      <c r="WQQ8" s="54"/>
      <c r="WQR8" s="54"/>
      <c r="WQS8" s="54"/>
      <c r="WQT8" s="54"/>
      <c r="WQU8" s="54"/>
      <c r="WQV8" s="54"/>
      <c r="WQW8" s="54"/>
      <c r="WQX8" s="54"/>
      <c r="WQY8" s="54"/>
      <c r="WQZ8" s="54"/>
      <c r="WRA8" s="54"/>
      <c r="WRB8" s="54"/>
      <c r="WRC8" s="54"/>
      <c r="WRD8" s="54"/>
      <c r="WRE8" s="54"/>
      <c r="WRF8" s="54"/>
      <c r="WRG8" s="54"/>
      <c r="WRH8" s="54"/>
      <c r="WRI8" s="54"/>
      <c r="WRJ8" s="54"/>
      <c r="WRK8" s="54"/>
      <c r="WRL8" s="54"/>
      <c r="WRM8" s="54"/>
      <c r="WRN8" s="54"/>
      <c r="WRO8" s="54"/>
      <c r="WRP8" s="54"/>
      <c r="WRQ8" s="54"/>
      <c r="WRR8" s="54"/>
      <c r="WRS8" s="54"/>
      <c r="WRT8" s="54"/>
      <c r="WRU8" s="54"/>
      <c r="WRV8" s="54"/>
      <c r="WRW8" s="54"/>
      <c r="WRX8" s="54"/>
      <c r="WRY8" s="54"/>
      <c r="WRZ8" s="54"/>
      <c r="WSA8" s="54"/>
      <c r="WSB8" s="54"/>
      <c r="WSC8" s="54"/>
      <c r="WSD8" s="54"/>
      <c r="WSE8" s="54"/>
      <c r="WSF8" s="54"/>
      <c r="WSG8" s="54"/>
      <c r="WSH8" s="54"/>
      <c r="WSI8" s="54"/>
      <c r="WSJ8" s="54"/>
      <c r="WSK8" s="54"/>
      <c r="WSL8" s="54"/>
      <c r="WSM8" s="54"/>
      <c r="WSN8" s="54"/>
      <c r="WSO8" s="54"/>
      <c r="WSP8" s="54"/>
      <c r="WSQ8" s="54"/>
      <c r="WSR8" s="54"/>
      <c r="WSS8" s="54"/>
      <c r="WST8" s="54"/>
      <c r="WSU8" s="54"/>
      <c r="WSV8" s="54"/>
      <c r="WSW8" s="54"/>
      <c r="WSX8" s="54"/>
      <c r="WSY8" s="54"/>
      <c r="WSZ8" s="54"/>
      <c r="WTA8" s="54"/>
      <c r="WTB8" s="54"/>
      <c r="WTC8" s="54"/>
      <c r="WTD8" s="54"/>
      <c r="WTE8" s="54"/>
      <c r="WTF8" s="54"/>
      <c r="WTG8" s="54"/>
      <c r="WTH8" s="54"/>
      <c r="WTI8" s="54"/>
      <c r="WTJ8" s="54"/>
      <c r="WTK8" s="54"/>
      <c r="WTL8" s="54"/>
      <c r="WTM8" s="54"/>
      <c r="WTN8" s="54"/>
      <c r="WTO8" s="54"/>
      <c r="WTP8" s="54"/>
      <c r="WTQ8" s="54"/>
      <c r="WTR8" s="54"/>
      <c r="WTS8" s="54"/>
      <c r="WTT8" s="54"/>
      <c r="WTU8" s="54"/>
      <c r="WTV8" s="54"/>
      <c r="WTW8" s="54"/>
      <c r="WTX8" s="54"/>
      <c r="WTY8" s="54"/>
      <c r="WTZ8" s="54"/>
      <c r="WUA8" s="54"/>
      <c r="WUB8" s="54"/>
      <c r="WUC8" s="54"/>
      <c r="WUD8" s="54"/>
      <c r="WUE8" s="54"/>
      <c r="WUF8" s="54"/>
      <c r="WUG8" s="54"/>
      <c r="WUH8" s="54"/>
      <c r="WUI8" s="54"/>
      <c r="WUJ8" s="54"/>
      <c r="WUK8" s="54"/>
      <c r="WUL8" s="54"/>
      <c r="WUM8" s="54"/>
      <c r="WUN8" s="54"/>
      <c r="WUO8" s="54"/>
      <c r="WUP8" s="54"/>
      <c r="WUQ8" s="54"/>
      <c r="WUR8" s="54"/>
      <c r="WUS8" s="54"/>
      <c r="WUT8" s="54"/>
      <c r="WUU8" s="54"/>
      <c r="WUV8" s="54"/>
      <c r="WUW8" s="54"/>
      <c r="WUX8" s="54"/>
      <c r="WUY8" s="54"/>
      <c r="WUZ8" s="54"/>
      <c r="WVA8" s="54"/>
      <c r="WVB8" s="54"/>
      <c r="WVC8" s="54"/>
      <c r="WVD8" s="54"/>
      <c r="WVE8" s="54"/>
      <c r="WVF8" s="54"/>
      <c r="WVG8" s="54"/>
      <c r="WVH8" s="54"/>
      <c r="WVI8" s="54"/>
      <c r="WVJ8" s="54"/>
      <c r="WVK8" s="54"/>
      <c r="WVL8" s="54"/>
      <c r="WVM8" s="54"/>
      <c r="WVN8" s="54"/>
      <c r="WVO8" s="54"/>
      <c r="WVP8" s="54"/>
      <c r="WVQ8" s="54"/>
      <c r="WVR8" s="54"/>
      <c r="WVS8" s="54"/>
      <c r="WVT8" s="54"/>
      <c r="WVU8" s="54"/>
      <c r="WVV8" s="54"/>
      <c r="WVW8" s="54"/>
      <c r="WVX8" s="54"/>
      <c r="WVY8" s="54"/>
      <c r="WVZ8" s="54"/>
      <c r="WWA8" s="54"/>
      <c r="WWB8" s="54"/>
      <c r="WWC8" s="54"/>
      <c r="WWD8" s="54"/>
      <c r="WWE8" s="54"/>
      <c r="WWF8" s="54"/>
      <c r="WWG8" s="54"/>
      <c r="WWH8" s="54"/>
      <c r="WWI8" s="54"/>
      <c r="WWJ8" s="54"/>
      <c r="WWK8" s="54"/>
      <c r="WWL8" s="54"/>
      <c r="WWM8" s="54"/>
      <c r="WWN8" s="54"/>
      <c r="WWO8" s="54"/>
      <c r="WWP8" s="54"/>
      <c r="WWQ8" s="54"/>
      <c r="WWR8" s="54"/>
      <c r="WWS8" s="54"/>
      <c r="WWT8" s="54"/>
      <c r="WWU8" s="54"/>
      <c r="WWV8" s="54"/>
      <c r="WWW8" s="54"/>
      <c r="WWX8" s="54"/>
      <c r="WWY8" s="54"/>
      <c r="WWZ8" s="54"/>
      <c r="WXA8" s="54"/>
      <c r="WXB8" s="54"/>
      <c r="WXC8" s="54"/>
      <c r="WXD8" s="54"/>
      <c r="WXE8" s="54"/>
      <c r="WXF8" s="54"/>
      <c r="WXG8" s="54"/>
      <c r="WXH8" s="54"/>
      <c r="WXI8" s="54"/>
      <c r="WXJ8" s="54"/>
      <c r="WXK8" s="54"/>
      <c r="WXL8" s="54"/>
      <c r="WXM8" s="54"/>
      <c r="WXN8" s="54"/>
      <c r="WXO8" s="54"/>
      <c r="WXP8" s="54"/>
      <c r="WXQ8" s="54"/>
      <c r="WXR8" s="54"/>
      <c r="WXS8" s="54"/>
      <c r="WXT8" s="54"/>
      <c r="WXU8" s="54"/>
      <c r="WXV8" s="54"/>
      <c r="WXW8" s="54"/>
      <c r="WXX8" s="54"/>
      <c r="WXY8" s="54"/>
      <c r="WXZ8" s="54"/>
      <c r="WYA8" s="54"/>
      <c r="WYB8" s="54"/>
      <c r="WYC8" s="54"/>
      <c r="WYD8" s="54"/>
      <c r="WYE8" s="54"/>
      <c r="WYF8" s="54"/>
      <c r="WYG8" s="54"/>
      <c r="WYH8" s="54"/>
      <c r="WYI8" s="54"/>
      <c r="WYJ8" s="54"/>
      <c r="WYK8" s="54"/>
      <c r="WYL8" s="54"/>
      <c r="WYM8" s="54"/>
      <c r="WYN8" s="54"/>
      <c r="WYO8" s="54"/>
      <c r="WYP8" s="54"/>
      <c r="WYQ8" s="54"/>
      <c r="WYR8" s="54"/>
      <c r="WYS8" s="54"/>
      <c r="WYT8" s="54"/>
      <c r="WYU8" s="54"/>
      <c r="WYV8" s="54"/>
      <c r="WYW8" s="54"/>
      <c r="WYX8" s="54"/>
      <c r="WYY8" s="54"/>
      <c r="WYZ8" s="54"/>
      <c r="WZA8" s="54"/>
      <c r="WZB8" s="54"/>
      <c r="WZC8" s="54"/>
      <c r="WZD8" s="54"/>
      <c r="WZE8" s="54"/>
      <c r="WZF8" s="54"/>
      <c r="WZG8" s="54"/>
      <c r="WZH8" s="54"/>
      <c r="WZI8" s="54"/>
      <c r="WZJ8" s="54"/>
      <c r="WZK8" s="54"/>
      <c r="WZL8" s="54"/>
      <c r="WZM8" s="54"/>
      <c r="WZN8" s="54"/>
      <c r="WZO8" s="54"/>
      <c r="WZP8" s="54"/>
      <c r="WZQ8" s="54"/>
      <c r="WZR8" s="54"/>
      <c r="WZS8" s="54"/>
      <c r="WZT8" s="54"/>
      <c r="WZU8" s="54"/>
      <c r="WZV8" s="54"/>
      <c r="WZW8" s="54"/>
      <c r="WZX8" s="54"/>
      <c r="WZY8" s="54"/>
      <c r="WZZ8" s="54"/>
      <c r="XAA8" s="54"/>
      <c r="XAB8" s="54"/>
      <c r="XAC8" s="54"/>
      <c r="XAD8" s="54"/>
      <c r="XAE8" s="54"/>
      <c r="XAF8" s="54"/>
      <c r="XAG8" s="54"/>
      <c r="XAH8" s="54"/>
      <c r="XAI8" s="54"/>
      <c r="XAJ8" s="54"/>
      <c r="XAK8" s="54"/>
      <c r="XAL8" s="54"/>
      <c r="XAM8" s="54"/>
      <c r="XAN8" s="54"/>
      <c r="XAO8" s="54"/>
      <c r="XAP8" s="54"/>
      <c r="XAQ8" s="54"/>
      <c r="XAR8" s="54"/>
      <c r="XAS8" s="54"/>
      <c r="XAT8" s="54"/>
      <c r="XAU8" s="54"/>
      <c r="XAV8" s="54"/>
      <c r="XAW8" s="54"/>
      <c r="XAX8" s="54"/>
      <c r="XAY8" s="54"/>
      <c r="XAZ8" s="54"/>
      <c r="XBA8" s="54"/>
      <c r="XBB8" s="54"/>
      <c r="XBC8" s="54"/>
      <c r="XBD8" s="54"/>
      <c r="XBE8" s="54"/>
      <c r="XBF8" s="54"/>
      <c r="XBG8" s="54"/>
      <c r="XBH8" s="54"/>
      <c r="XBI8" s="54"/>
      <c r="XBJ8" s="54"/>
      <c r="XBK8" s="54"/>
      <c r="XBL8" s="54"/>
      <c r="XBM8" s="54"/>
      <c r="XBN8" s="54"/>
      <c r="XBO8" s="54"/>
      <c r="XBP8" s="54"/>
      <c r="XBQ8" s="54"/>
      <c r="XBR8" s="54"/>
      <c r="XBS8" s="54"/>
      <c r="XBT8" s="54"/>
      <c r="XBU8" s="54"/>
      <c r="XBV8" s="54"/>
      <c r="XBW8" s="54"/>
      <c r="XBX8" s="54"/>
      <c r="XBY8" s="54"/>
      <c r="XBZ8" s="54"/>
      <c r="XCA8" s="54"/>
      <c r="XCB8" s="54"/>
      <c r="XCC8" s="54"/>
      <c r="XCD8" s="54"/>
      <c r="XCE8" s="54"/>
      <c r="XCF8" s="54"/>
      <c r="XCG8" s="54"/>
      <c r="XCH8" s="54"/>
      <c r="XCI8" s="54"/>
      <c r="XCJ8" s="54"/>
      <c r="XCK8" s="54"/>
      <c r="XCL8" s="54"/>
      <c r="XCM8" s="54"/>
      <c r="XCN8" s="54"/>
      <c r="XCO8" s="54"/>
      <c r="XCP8" s="54"/>
      <c r="XCQ8" s="54"/>
      <c r="XCR8" s="54"/>
      <c r="XCS8" s="54"/>
      <c r="XCT8" s="54"/>
      <c r="XCU8" s="54"/>
      <c r="XCV8" s="54"/>
      <c r="XCW8" s="54"/>
      <c r="XCX8" s="54"/>
      <c r="XCY8" s="54"/>
      <c r="XCZ8" s="54"/>
      <c r="XDA8" s="54"/>
      <c r="XDB8" s="54"/>
      <c r="XDC8" s="54"/>
      <c r="XDD8" s="54"/>
      <c r="XDE8" s="54"/>
      <c r="XDF8" s="54"/>
      <c r="XDG8" s="54"/>
      <c r="XDH8" s="54"/>
      <c r="XDI8" s="54"/>
      <c r="XDJ8" s="54"/>
      <c r="XDK8" s="54"/>
      <c r="XDL8" s="54"/>
      <c r="XDM8" s="54"/>
      <c r="XDN8" s="54"/>
      <c r="XDO8" s="54"/>
      <c r="XDP8" s="54"/>
      <c r="XDQ8" s="54"/>
      <c r="XDR8" s="54"/>
      <c r="XDS8" s="54"/>
      <c r="XDT8" s="54"/>
      <c r="XDU8" s="54"/>
      <c r="XDV8" s="54"/>
      <c r="XDW8" s="54"/>
      <c r="XDX8" s="54"/>
      <c r="XDY8" s="54"/>
      <c r="XDZ8" s="54"/>
      <c r="XEA8" s="54"/>
      <c r="XEB8" s="54"/>
      <c r="XEC8" s="54"/>
      <c r="XED8" s="54"/>
      <c r="XEE8" s="54"/>
      <c r="XEF8" s="54"/>
      <c r="XEG8" s="54"/>
      <c r="XEH8" s="54"/>
      <c r="XEI8" s="54"/>
      <c r="XEJ8" s="54"/>
      <c r="XEK8" s="54"/>
      <c r="XEL8" s="54"/>
      <c r="XEM8" s="54"/>
      <c r="XEN8" s="54"/>
      <c r="XEO8" s="54"/>
      <c r="XEP8" s="54"/>
      <c r="XEQ8" s="54"/>
      <c r="XER8" s="54"/>
      <c r="XES8" s="54"/>
      <c r="XET8" s="54"/>
      <c r="XEU8" s="54"/>
      <c r="XEV8" s="54"/>
      <c r="XEW8" s="54"/>
      <c r="XEX8" s="54"/>
      <c r="XEY8" s="54"/>
      <c r="XEZ8" s="54"/>
      <c r="XFA8" s="54"/>
      <c r="XFB8" s="54"/>
      <c r="XFC8" s="54"/>
    </row>
    <row r="9" s="46" customFormat="1" ht="23" customHeight="1" spans="1:16383">
      <c r="A9" s="57" t="s">
        <v>824</v>
      </c>
      <c r="B9" s="58"/>
      <c r="C9" s="58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  <c r="RH9" s="54"/>
      <c r="RI9" s="54"/>
      <c r="RJ9" s="54"/>
      <c r="RK9" s="54"/>
      <c r="RL9" s="54"/>
      <c r="RM9" s="54"/>
      <c r="RN9" s="54"/>
      <c r="RO9" s="54"/>
      <c r="RP9" s="54"/>
      <c r="RQ9" s="54"/>
      <c r="RR9" s="54"/>
      <c r="RS9" s="54"/>
      <c r="RT9" s="54"/>
      <c r="RU9" s="54"/>
      <c r="RV9" s="54"/>
      <c r="RW9" s="54"/>
      <c r="RX9" s="54"/>
      <c r="RY9" s="54"/>
      <c r="RZ9" s="54"/>
      <c r="SA9" s="54"/>
      <c r="SB9" s="54"/>
      <c r="SC9" s="54"/>
      <c r="SD9" s="54"/>
      <c r="SE9" s="54"/>
      <c r="SF9" s="54"/>
      <c r="SG9" s="54"/>
      <c r="SH9" s="54"/>
      <c r="SI9" s="54"/>
      <c r="SJ9" s="54"/>
      <c r="SK9" s="54"/>
      <c r="SL9" s="54"/>
      <c r="SM9" s="54"/>
      <c r="SN9" s="54"/>
      <c r="SO9" s="54"/>
      <c r="SP9" s="54"/>
      <c r="SQ9" s="54"/>
      <c r="SR9" s="54"/>
      <c r="SS9" s="54"/>
      <c r="ST9" s="54"/>
      <c r="SU9" s="54"/>
      <c r="SV9" s="54"/>
      <c r="SW9" s="54"/>
      <c r="SX9" s="54"/>
      <c r="SY9" s="54"/>
      <c r="SZ9" s="54"/>
      <c r="TA9" s="54"/>
      <c r="TB9" s="54"/>
      <c r="TC9" s="54"/>
      <c r="TD9" s="54"/>
      <c r="TE9" s="54"/>
      <c r="TF9" s="54"/>
      <c r="TG9" s="54"/>
      <c r="TH9" s="54"/>
      <c r="TI9" s="54"/>
      <c r="TJ9" s="54"/>
      <c r="TK9" s="54"/>
      <c r="TL9" s="54"/>
      <c r="TM9" s="54"/>
      <c r="TN9" s="54"/>
      <c r="TO9" s="54"/>
      <c r="TP9" s="54"/>
      <c r="TQ9" s="54"/>
      <c r="TR9" s="54"/>
      <c r="TS9" s="54"/>
      <c r="TT9" s="54"/>
      <c r="TU9" s="54"/>
      <c r="TV9" s="54"/>
      <c r="TW9" s="54"/>
      <c r="TX9" s="54"/>
      <c r="TY9" s="54"/>
      <c r="TZ9" s="54"/>
      <c r="UA9" s="54"/>
      <c r="UB9" s="54"/>
      <c r="UC9" s="54"/>
      <c r="UD9" s="54"/>
      <c r="UE9" s="54"/>
      <c r="UF9" s="54"/>
      <c r="UG9" s="54"/>
      <c r="UH9" s="54"/>
      <c r="UI9" s="54"/>
      <c r="UJ9" s="54"/>
      <c r="UK9" s="54"/>
      <c r="UL9" s="54"/>
      <c r="UM9" s="54"/>
      <c r="UN9" s="54"/>
      <c r="UO9" s="54"/>
      <c r="UP9" s="54"/>
      <c r="UQ9" s="54"/>
      <c r="UR9" s="54"/>
      <c r="US9" s="54"/>
      <c r="UT9" s="54"/>
      <c r="UU9" s="54"/>
      <c r="UV9" s="54"/>
      <c r="UW9" s="54"/>
      <c r="UX9" s="54"/>
      <c r="UY9" s="54"/>
      <c r="UZ9" s="54"/>
      <c r="VA9" s="54"/>
      <c r="VB9" s="54"/>
      <c r="VC9" s="54"/>
      <c r="VD9" s="54"/>
      <c r="VE9" s="54"/>
      <c r="VF9" s="54"/>
      <c r="VG9" s="54"/>
      <c r="VH9" s="54"/>
      <c r="VI9" s="54"/>
      <c r="VJ9" s="54"/>
      <c r="VK9" s="54"/>
      <c r="VL9" s="54"/>
      <c r="VM9" s="54"/>
      <c r="VN9" s="54"/>
      <c r="VO9" s="54"/>
      <c r="VP9" s="54"/>
      <c r="VQ9" s="54"/>
      <c r="VR9" s="54"/>
      <c r="VS9" s="54"/>
      <c r="VT9" s="54"/>
      <c r="VU9" s="54"/>
      <c r="VV9" s="54"/>
      <c r="VW9" s="54"/>
      <c r="VX9" s="54"/>
      <c r="VY9" s="54"/>
      <c r="VZ9" s="54"/>
      <c r="WA9" s="54"/>
      <c r="WB9" s="54"/>
      <c r="WC9" s="54"/>
      <c r="WD9" s="54"/>
      <c r="WE9" s="54"/>
      <c r="WF9" s="54"/>
      <c r="WG9" s="54"/>
      <c r="WH9" s="54"/>
      <c r="WI9" s="54"/>
      <c r="WJ9" s="54"/>
      <c r="WK9" s="54"/>
      <c r="WL9" s="54"/>
      <c r="WM9" s="54"/>
      <c r="WN9" s="54"/>
      <c r="WO9" s="54"/>
      <c r="WP9" s="54"/>
      <c r="WQ9" s="54"/>
      <c r="WR9" s="54"/>
      <c r="WS9" s="54"/>
      <c r="WT9" s="54"/>
      <c r="WU9" s="54"/>
      <c r="WV9" s="54"/>
      <c r="WW9" s="54"/>
      <c r="WX9" s="54"/>
      <c r="WY9" s="54"/>
      <c r="WZ9" s="54"/>
      <c r="XA9" s="54"/>
      <c r="XB9" s="54"/>
      <c r="XC9" s="54"/>
      <c r="XD9" s="54"/>
      <c r="XE9" s="54"/>
      <c r="XF9" s="54"/>
      <c r="XG9" s="54"/>
      <c r="XH9" s="54"/>
      <c r="XI9" s="54"/>
      <c r="XJ9" s="54"/>
      <c r="XK9" s="54"/>
      <c r="XL9" s="54"/>
      <c r="XM9" s="54"/>
      <c r="XN9" s="54"/>
      <c r="XO9" s="54"/>
      <c r="XP9" s="54"/>
      <c r="XQ9" s="54"/>
      <c r="XR9" s="54"/>
      <c r="XS9" s="54"/>
      <c r="XT9" s="54"/>
      <c r="XU9" s="54"/>
      <c r="XV9" s="54"/>
      <c r="XW9" s="54"/>
      <c r="XX9" s="54"/>
      <c r="XY9" s="54"/>
      <c r="XZ9" s="54"/>
      <c r="YA9" s="54"/>
      <c r="YB9" s="54"/>
      <c r="YC9" s="54"/>
      <c r="YD9" s="54"/>
      <c r="YE9" s="54"/>
      <c r="YF9" s="54"/>
      <c r="YG9" s="54"/>
      <c r="YH9" s="54"/>
      <c r="YI9" s="54"/>
      <c r="YJ9" s="54"/>
      <c r="YK9" s="54"/>
      <c r="YL9" s="54"/>
      <c r="YM9" s="54"/>
      <c r="YN9" s="54"/>
      <c r="YO9" s="54"/>
      <c r="YP9" s="54"/>
      <c r="YQ9" s="54"/>
      <c r="YR9" s="54"/>
      <c r="YS9" s="54"/>
      <c r="YT9" s="54"/>
      <c r="YU9" s="54"/>
      <c r="YV9" s="54"/>
      <c r="YW9" s="54"/>
      <c r="YX9" s="54"/>
      <c r="YY9" s="54"/>
      <c r="YZ9" s="54"/>
      <c r="ZA9" s="54"/>
      <c r="ZB9" s="54"/>
      <c r="ZC9" s="54"/>
      <c r="ZD9" s="54"/>
      <c r="ZE9" s="54"/>
      <c r="ZF9" s="54"/>
      <c r="ZG9" s="54"/>
      <c r="ZH9" s="54"/>
      <c r="ZI9" s="54"/>
      <c r="ZJ9" s="54"/>
      <c r="ZK9" s="54"/>
      <c r="ZL9" s="54"/>
      <c r="ZM9" s="54"/>
      <c r="ZN9" s="54"/>
      <c r="ZO9" s="54"/>
      <c r="ZP9" s="54"/>
      <c r="ZQ9" s="54"/>
      <c r="ZR9" s="54"/>
      <c r="ZS9" s="54"/>
      <c r="ZT9" s="54"/>
      <c r="ZU9" s="54"/>
      <c r="ZV9" s="54"/>
      <c r="ZW9" s="54"/>
      <c r="ZX9" s="54"/>
      <c r="ZY9" s="54"/>
      <c r="ZZ9" s="54"/>
      <c r="AAA9" s="54"/>
      <c r="AAB9" s="54"/>
      <c r="AAC9" s="54"/>
      <c r="AAD9" s="54"/>
      <c r="AAE9" s="54"/>
      <c r="AAF9" s="54"/>
      <c r="AAG9" s="54"/>
      <c r="AAH9" s="54"/>
      <c r="AAI9" s="54"/>
      <c r="AAJ9" s="54"/>
      <c r="AAK9" s="54"/>
      <c r="AAL9" s="54"/>
      <c r="AAM9" s="54"/>
      <c r="AAN9" s="54"/>
      <c r="AAO9" s="54"/>
      <c r="AAP9" s="54"/>
      <c r="AAQ9" s="54"/>
      <c r="AAR9" s="54"/>
      <c r="AAS9" s="54"/>
      <c r="AAT9" s="54"/>
      <c r="AAU9" s="54"/>
      <c r="AAV9" s="54"/>
      <c r="AAW9" s="54"/>
      <c r="AAX9" s="54"/>
      <c r="AAY9" s="54"/>
      <c r="AAZ9" s="54"/>
      <c r="ABA9" s="54"/>
      <c r="ABB9" s="54"/>
      <c r="ABC9" s="54"/>
      <c r="ABD9" s="54"/>
      <c r="ABE9" s="54"/>
      <c r="ABF9" s="54"/>
      <c r="ABG9" s="54"/>
      <c r="ABH9" s="54"/>
      <c r="ABI9" s="54"/>
      <c r="ABJ9" s="54"/>
      <c r="ABK9" s="54"/>
      <c r="ABL9" s="54"/>
      <c r="ABM9" s="54"/>
      <c r="ABN9" s="54"/>
      <c r="ABO9" s="54"/>
      <c r="ABP9" s="54"/>
      <c r="ABQ9" s="54"/>
      <c r="ABR9" s="54"/>
      <c r="ABS9" s="54"/>
      <c r="ABT9" s="54"/>
      <c r="ABU9" s="54"/>
      <c r="ABV9" s="54"/>
      <c r="ABW9" s="54"/>
      <c r="ABX9" s="54"/>
      <c r="ABY9" s="54"/>
      <c r="ABZ9" s="54"/>
      <c r="ACA9" s="54"/>
      <c r="ACB9" s="54"/>
      <c r="ACC9" s="54"/>
      <c r="ACD9" s="54"/>
      <c r="ACE9" s="54"/>
      <c r="ACF9" s="54"/>
      <c r="ACG9" s="54"/>
      <c r="ACH9" s="54"/>
      <c r="ACI9" s="54"/>
      <c r="ACJ9" s="54"/>
      <c r="ACK9" s="54"/>
      <c r="ACL9" s="54"/>
      <c r="ACM9" s="54"/>
      <c r="ACN9" s="54"/>
      <c r="ACO9" s="54"/>
      <c r="ACP9" s="54"/>
      <c r="ACQ9" s="54"/>
      <c r="ACR9" s="54"/>
      <c r="ACS9" s="54"/>
      <c r="ACT9" s="54"/>
      <c r="ACU9" s="54"/>
      <c r="ACV9" s="54"/>
      <c r="ACW9" s="54"/>
      <c r="ACX9" s="54"/>
      <c r="ACY9" s="54"/>
      <c r="ACZ9" s="54"/>
      <c r="ADA9" s="54"/>
      <c r="ADB9" s="54"/>
      <c r="ADC9" s="54"/>
      <c r="ADD9" s="54"/>
      <c r="ADE9" s="54"/>
      <c r="ADF9" s="54"/>
      <c r="ADG9" s="54"/>
      <c r="ADH9" s="54"/>
      <c r="ADI9" s="54"/>
      <c r="ADJ9" s="54"/>
      <c r="ADK9" s="54"/>
      <c r="ADL9" s="54"/>
      <c r="ADM9" s="54"/>
      <c r="ADN9" s="54"/>
      <c r="ADO9" s="54"/>
      <c r="ADP9" s="54"/>
      <c r="ADQ9" s="54"/>
      <c r="ADR9" s="54"/>
      <c r="ADS9" s="54"/>
      <c r="ADT9" s="54"/>
      <c r="ADU9" s="54"/>
      <c r="ADV9" s="54"/>
      <c r="ADW9" s="54"/>
      <c r="ADX9" s="54"/>
      <c r="ADY9" s="54"/>
      <c r="ADZ9" s="54"/>
      <c r="AEA9" s="54"/>
      <c r="AEB9" s="54"/>
      <c r="AEC9" s="54"/>
      <c r="AED9" s="54"/>
      <c r="AEE9" s="54"/>
      <c r="AEF9" s="54"/>
      <c r="AEG9" s="54"/>
      <c r="AEH9" s="54"/>
      <c r="AEI9" s="54"/>
      <c r="AEJ9" s="54"/>
      <c r="AEK9" s="54"/>
      <c r="AEL9" s="54"/>
      <c r="AEM9" s="54"/>
      <c r="AEN9" s="54"/>
      <c r="AEO9" s="54"/>
      <c r="AEP9" s="54"/>
      <c r="AEQ9" s="54"/>
      <c r="AER9" s="54"/>
      <c r="AES9" s="54"/>
      <c r="AET9" s="54"/>
      <c r="AEU9" s="54"/>
      <c r="AEV9" s="54"/>
      <c r="AEW9" s="54"/>
      <c r="AEX9" s="54"/>
      <c r="AEY9" s="54"/>
      <c r="AEZ9" s="54"/>
      <c r="AFA9" s="54"/>
      <c r="AFB9" s="54"/>
      <c r="AFC9" s="54"/>
      <c r="AFD9" s="54"/>
      <c r="AFE9" s="54"/>
      <c r="AFF9" s="54"/>
      <c r="AFG9" s="54"/>
      <c r="AFH9" s="54"/>
      <c r="AFI9" s="54"/>
      <c r="AFJ9" s="54"/>
      <c r="AFK9" s="54"/>
      <c r="AFL9" s="54"/>
      <c r="AFM9" s="54"/>
      <c r="AFN9" s="54"/>
      <c r="AFO9" s="54"/>
      <c r="AFP9" s="54"/>
      <c r="AFQ9" s="54"/>
      <c r="AFR9" s="54"/>
      <c r="AFS9" s="54"/>
      <c r="AFT9" s="54"/>
      <c r="AFU9" s="54"/>
      <c r="AFV9" s="54"/>
      <c r="AFW9" s="54"/>
      <c r="AFX9" s="54"/>
      <c r="AFY9" s="54"/>
      <c r="AFZ9" s="54"/>
      <c r="AGA9" s="54"/>
      <c r="AGB9" s="54"/>
      <c r="AGC9" s="54"/>
      <c r="AGD9" s="54"/>
      <c r="AGE9" s="54"/>
      <c r="AGF9" s="54"/>
      <c r="AGG9" s="54"/>
      <c r="AGH9" s="54"/>
      <c r="AGI9" s="54"/>
      <c r="AGJ9" s="54"/>
      <c r="AGK9" s="54"/>
      <c r="AGL9" s="54"/>
      <c r="AGM9" s="54"/>
      <c r="AGN9" s="54"/>
      <c r="AGO9" s="54"/>
      <c r="AGP9" s="54"/>
      <c r="AGQ9" s="54"/>
      <c r="AGR9" s="54"/>
      <c r="AGS9" s="54"/>
      <c r="AGT9" s="54"/>
      <c r="AGU9" s="54"/>
      <c r="AGV9" s="54"/>
      <c r="AGW9" s="54"/>
      <c r="AGX9" s="54"/>
      <c r="AGY9" s="54"/>
      <c r="AGZ9" s="54"/>
      <c r="AHA9" s="54"/>
      <c r="AHB9" s="54"/>
      <c r="AHC9" s="54"/>
      <c r="AHD9" s="54"/>
      <c r="AHE9" s="54"/>
      <c r="AHF9" s="54"/>
      <c r="AHG9" s="54"/>
      <c r="AHH9" s="54"/>
      <c r="AHI9" s="54"/>
      <c r="AHJ9" s="54"/>
      <c r="AHK9" s="54"/>
      <c r="AHL9" s="54"/>
      <c r="AHM9" s="54"/>
      <c r="AHN9" s="54"/>
      <c r="AHO9" s="54"/>
      <c r="AHP9" s="54"/>
      <c r="AHQ9" s="54"/>
      <c r="AHR9" s="54"/>
      <c r="AHS9" s="54"/>
      <c r="AHT9" s="54"/>
      <c r="AHU9" s="54"/>
      <c r="AHV9" s="54"/>
      <c r="AHW9" s="54"/>
      <c r="AHX9" s="54"/>
      <c r="AHY9" s="54"/>
      <c r="AHZ9" s="54"/>
      <c r="AIA9" s="54"/>
      <c r="AIB9" s="54"/>
      <c r="AIC9" s="54"/>
      <c r="AID9" s="54"/>
      <c r="AIE9" s="54"/>
      <c r="AIF9" s="54"/>
      <c r="AIG9" s="54"/>
      <c r="AIH9" s="54"/>
      <c r="AII9" s="54"/>
      <c r="AIJ9" s="54"/>
      <c r="AIK9" s="54"/>
      <c r="AIL9" s="54"/>
      <c r="AIM9" s="54"/>
      <c r="AIN9" s="54"/>
      <c r="AIO9" s="54"/>
      <c r="AIP9" s="54"/>
      <c r="AIQ9" s="54"/>
      <c r="AIR9" s="54"/>
      <c r="AIS9" s="54"/>
      <c r="AIT9" s="54"/>
      <c r="AIU9" s="54"/>
      <c r="AIV9" s="54"/>
      <c r="AIW9" s="54"/>
      <c r="AIX9" s="54"/>
      <c r="AIY9" s="54"/>
      <c r="AIZ9" s="54"/>
      <c r="AJA9" s="54"/>
      <c r="AJB9" s="54"/>
      <c r="AJC9" s="54"/>
      <c r="AJD9" s="54"/>
      <c r="AJE9" s="54"/>
      <c r="AJF9" s="54"/>
      <c r="AJG9" s="54"/>
      <c r="AJH9" s="54"/>
      <c r="AJI9" s="54"/>
      <c r="AJJ9" s="54"/>
      <c r="AJK9" s="54"/>
      <c r="AJL9" s="54"/>
      <c r="AJM9" s="54"/>
      <c r="AJN9" s="54"/>
      <c r="AJO9" s="54"/>
      <c r="AJP9" s="54"/>
      <c r="AJQ9" s="54"/>
      <c r="AJR9" s="54"/>
      <c r="AJS9" s="54"/>
      <c r="AJT9" s="54"/>
      <c r="AJU9" s="54"/>
      <c r="AJV9" s="54"/>
      <c r="AJW9" s="54"/>
      <c r="AJX9" s="54"/>
      <c r="AJY9" s="54"/>
      <c r="AJZ9" s="54"/>
      <c r="AKA9" s="54"/>
      <c r="AKB9" s="54"/>
      <c r="AKC9" s="54"/>
      <c r="AKD9" s="54"/>
      <c r="AKE9" s="54"/>
      <c r="AKF9" s="54"/>
      <c r="AKG9" s="54"/>
      <c r="AKH9" s="54"/>
      <c r="AKI9" s="54"/>
      <c r="AKJ9" s="54"/>
      <c r="AKK9" s="54"/>
      <c r="AKL9" s="54"/>
      <c r="AKM9" s="54"/>
      <c r="AKN9" s="54"/>
      <c r="AKO9" s="54"/>
      <c r="AKP9" s="54"/>
      <c r="AKQ9" s="54"/>
      <c r="AKR9" s="54"/>
      <c r="AKS9" s="54"/>
      <c r="AKT9" s="54"/>
      <c r="AKU9" s="54"/>
      <c r="AKV9" s="54"/>
      <c r="AKW9" s="54"/>
      <c r="AKX9" s="54"/>
      <c r="AKY9" s="54"/>
      <c r="AKZ9" s="54"/>
      <c r="ALA9" s="54"/>
      <c r="ALB9" s="54"/>
      <c r="ALC9" s="54"/>
      <c r="ALD9" s="54"/>
      <c r="ALE9" s="54"/>
      <c r="ALF9" s="54"/>
      <c r="ALG9" s="54"/>
      <c r="ALH9" s="54"/>
      <c r="ALI9" s="54"/>
      <c r="ALJ9" s="54"/>
      <c r="ALK9" s="54"/>
      <c r="ALL9" s="54"/>
      <c r="ALM9" s="54"/>
      <c r="ALN9" s="54"/>
      <c r="ALO9" s="54"/>
      <c r="ALP9" s="54"/>
      <c r="ALQ9" s="54"/>
      <c r="ALR9" s="54"/>
      <c r="ALS9" s="54"/>
      <c r="ALT9" s="54"/>
      <c r="ALU9" s="54"/>
      <c r="ALV9" s="54"/>
      <c r="ALW9" s="54"/>
      <c r="ALX9" s="54"/>
      <c r="ALY9" s="54"/>
      <c r="ALZ9" s="54"/>
      <c r="AMA9" s="54"/>
      <c r="AMB9" s="54"/>
      <c r="AMC9" s="54"/>
      <c r="AMD9" s="54"/>
      <c r="AME9" s="54"/>
      <c r="AMF9" s="54"/>
      <c r="AMG9" s="54"/>
      <c r="AMH9" s="54"/>
      <c r="AMI9" s="54"/>
      <c r="AMJ9" s="54"/>
      <c r="AMK9" s="54"/>
      <c r="AML9" s="54"/>
      <c r="AMM9" s="54"/>
      <c r="AMN9" s="54"/>
      <c r="AMO9" s="54"/>
      <c r="AMP9" s="54"/>
      <c r="AMQ9" s="54"/>
      <c r="AMR9" s="54"/>
      <c r="AMS9" s="54"/>
      <c r="AMT9" s="54"/>
      <c r="AMU9" s="54"/>
      <c r="AMV9" s="54"/>
      <c r="AMW9" s="54"/>
      <c r="AMX9" s="54"/>
      <c r="AMY9" s="54"/>
      <c r="AMZ9" s="54"/>
      <c r="ANA9" s="54"/>
      <c r="ANB9" s="54"/>
      <c r="ANC9" s="54"/>
      <c r="AND9" s="54"/>
      <c r="ANE9" s="54"/>
      <c r="ANF9" s="54"/>
      <c r="ANG9" s="54"/>
      <c r="ANH9" s="54"/>
      <c r="ANI9" s="54"/>
      <c r="ANJ9" s="54"/>
      <c r="ANK9" s="54"/>
      <c r="ANL9" s="54"/>
      <c r="ANM9" s="54"/>
      <c r="ANN9" s="54"/>
      <c r="ANO9" s="54"/>
      <c r="ANP9" s="54"/>
      <c r="ANQ9" s="54"/>
      <c r="ANR9" s="54"/>
      <c r="ANS9" s="54"/>
      <c r="ANT9" s="54"/>
      <c r="ANU9" s="54"/>
      <c r="ANV9" s="54"/>
      <c r="ANW9" s="54"/>
      <c r="ANX9" s="54"/>
      <c r="ANY9" s="54"/>
      <c r="ANZ9" s="54"/>
      <c r="AOA9" s="54"/>
      <c r="AOB9" s="54"/>
      <c r="AOC9" s="54"/>
      <c r="AOD9" s="54"/>
      <c r="AOE9" s="54"/>
      <c r="AOF9" s="54"/>
      <c r="AOG9" s="54"/>
      <c r="AOH9" s="54"/>
      <c r="AOI9" s="54"/>
      <c r="AOJ9" s="54"/>
      <c r="AOK9" s="54"/>
      <c r="AOL9" s="54"/>
      <c r="AOM9" s="54"/>
      <c r="AON9" s="54"/>
      <c r="AOO9" s="54"/>
      <c r="AOP9" s="54"/>
      <c r="AOQ9" s="54"/>
      <c r="AOR9" s="54"/>
      <c r="AOS9" s="54"/>
      <c r="AOT9" s="54"/>
      <c r="AOU9" s="54"/>
      <c r="AOV9" s="54"/>
      <c r="AOW9" s="54"/>
      <c r="AOX9" s="54"/>
      <c r="AOY9" s="54"/>
      <c r="AOZ9" s="54"/>
      <c r="APA9" s="54"/>
      <c r="APB9" s="54"/>
      <c r="APC9" s="54"/>
      <c r="APD9" s="54"/>
      <c r="APE9" s="54"/>
      <c r="APF9" s="54"/>
      <c r="APG9" s="54"/>
      <c r="APH9" s="54"/>
      <c r="API9" s="54"/>
      <c r="APJ9" s="54"/>
      <c r="APK9" s="54"/>
      <c r="APL9" s="54"/>
      <c r="APM9" s="54"/>
      <c r="APN9" s="54"/>
      <c r="APO9" s="54"/>
      <c r="APP9" s="54"/>
      <c r="APQ9" s="54"/>
      <c r="APR9" s="54"/>
      <c r="APS9" s="54"/>
      <c r="APT9" s="54"/>
      <c r="APU9" s="54"/>
      <c r="APV9" s="54"/>
      <c r="APW9" s="54"/>
      <c r="APX9" s="54"/>
      <c r="APY9" s="54"/>
      <c r="APZ9" s="54"/>
      <c r="AQA9" s="54"/>
      <c r="AQB9" s="54"/>
      <c r="AQC9" s="54"/>
      <c r="AQD9" s="54"/>
      <c r="AQE9" s="54"/>
      <c r="AQF9" s="54"/>
      <c r="AQG9" s="54"/>
      <c r="AQH9" s="54"/>
      <c r="AQI9" s="54"/>
      <c r="AQJ9" s="54"/>
      <c r="AQK9" s="54"/>
      <c r="AQL9" s="54"/>
      <c r="AQM9" s="54"/>
      <c r="AQN9" s="54"/>
      <c r="AQO9" s="54"/>
      <c r="AQP9" s="54"/>
      <c r="AQQ9" s="54"/>
      <c r="AQR9" s="54"/>
      <c r="AQS9" s="54"/>
      <c r="AQT9" s="54"/>
      <c r="AQU9" s="54"/>
      <c r="AQV9" s="54"/>
      <c r="AQW9" s="54"/>
      <c r="AQX9" s="54"/>
      <c r="AQY9" s="54"/>
      <c r="AQZ9" s="54"/>
      <c r="ARA9" s="54"/>
      <c r="ARB9" s="54"/>
      <c r="ARC9" s="54"/>
      <c r="ARD9" s="54"/>
      <c r="ARE9" s="54"/>
      <c r="ARF9" s="54"/>
      <c r="ARG9" s="54"/>
      <c r="ARH9" s="54"/>
      <c r="ARI9" s="54"/>
      <c r="ARJ9" s="54"/>
      <c r="ARK9" s="54"/>
      <c r="ARL9" s="54"/>
      <c r="ARM9" s="54"/>
      <c r="ARN9" s="54"/>
      <c r="ARO9" s="54"/>
      <c r="ARP9" s="54"/>
      <c r="ARQ9" s="54"/>
      <c r="ARR9" s="54"/>
      <c r="ARS9" s="54"/>
      <c r="ART9" s="54"/>
      <c r="ARU9" s="54"/>
      <c r="ARV9" s="54"/>
      <c r="ARW9" s="54"/>
      <c r="ARX9" s="54"/>
      <c r="ARY9" s="54"/>
      <c r="ARZ9" s="54"/>
      <c r="ASA9" s="54"/>
      <c r="ASB9" s="54"/>
      <c r="ASC9" s="54"/>
      <c r="ASD9" s="54"/>
      <c r="ASE9" s="54"/>
      <c r="ASF9" s="54"/>
      <c r="ASG9" s="54"/>
      <c r="ASH9" s="54"/>
      <c r="ASI9" s="54"/>
      <c r="ASJ9" s="54"/>
      <c r="ASK9" s="54"/>
      <c r="ASL9" s="54"/>
      <c r="ASM9" s="54"/>
      <c r="ASN9" s="54"/>
      <c r="ASO9" s="54"/>
      <c r="ASP9" s="54"/>
      <c r="ASQ9" s="54"/>
      <c r="ASR9" s="54"/>
      <c r="ASS9" s="54"/>
      <c r="AST9" s="54"/>
      <c r="ASU9" s="54"/>
      <c r="ASV9" s="54"/>
      <c r="ASW9" s="54"/>
      <c r="ASX9" s="54"/>
      <c r="ASY9" s="54"/>
      <c r="ASZ9" s="54"/>
      <c r="ATA9" s="54"/>
      <c r="ATB9" s="54"/>
      <c r="ATC9" s="54"/>
      <c r="ATD9" s="54"/>
      <c r="ATE9" s="54"/>
      <c r="ATF9" s="54"/>
      <c r="ATG9" s="54"/>
      <c r="ATH9" s="54"/>
      <c r="ATI9" s="54"/>
      <c r="ATJ9" s="54"/>
      <c r="ATK9" s="54"/>
      <c r="ATL9" s="54"/>
      <c r="ATM9" s="54"/>
      <c r="ATN9" s="54"/>
      <c r="ATO9" s="54"/>
      <c r="ATP9" s="54"/>
      <c r="ATQ9" s="54"/>
      <c r="ATR9" s="54"/>
      <c r="ATS9" s="54"/>
      <c r="ATT9" s="54"/>
      <c r="ATU9" s="54"/>
      <c r="ATV9" s="54"/>
      <c r="ATW9" s="54"/>
      <c r="ATX9" s="54"/>
      <c r="ATY9" s="54"/>
      <c r="ATZ9" s="54"/>
      <c r="AUA9" s="54"/>
      <c r="AUB9" s="54"/>
      <c r="AUC9" s="54"/>
      <c r="AUD9" s="54"/>
      <c r="AUE9" s="54"/>
      <c r="AUF9" s="54"/>
      <c r="AUG9" s="54"/>
      <c r="AUH9" s="54"/>
      <c r="AUI9" s="54"/>
      <c r="AUJ9" s="54"/>
      <c r="AUK9" s="54"/>
      <c r="AUL9" s="54"/>
      <c r="AUM9" s="54"/>
      <c r="AUN9" s="54"/>
      <c r="AUO9" s="54"/>
      <c r="AUP9" s="54"/>
      <c r="AUQ9" s="54"/>
      <c r="AUR9" s="54"/>
      <c r="AUS9" s="54"/>
      <c r="AUT9" s="54"/>
      <c r="AUU9" s="54"/>
      <c r="AUV9" s="54"/>
      <c r="AUW9" s="54"/>
      <c r="AUX9" s="54"/>
      <c r="AUY9" s="54"/>
      <c r="AUZ9" s="54"/>
      <c r="AVA9" s="54"/>
      <c r="AVB9" s="54"/>
      <c r="AVC9" s="54"/>
      <c r="AVD9" s="54"/>
      <c r="AVE9" s="54"/>
      <c r="AVF9" s="54"/>
      <c r="AVG9" s="54"/>
      <c r="AVH9" s="54"/>
      <c r="AVI9" s="54"/>
      <c r="AVJ9" s="54"/>
      <c r="AVK9" s="54"/>
      <c r="AVL9" s="54"/>
      <c r="AVM9" s="54"/>
      <c r="AVN9" s="54"/>
      <c r="AVO9" s="54"/>
      <c r="AVP9" s="54"/>
      <c r="AVQ9" s="54"/>
      <c r="AVR9" s="54"/>
      <c r="AVS9" s="54"/>
      <c r="AVT9" s="54"/>
      <c r="AVU9" s="54"/>
      <c r="AVV9" s="54"/>
      <c r="AVW9" s="54"/>
      <c r="AVX9" s="54"/>
      <c r="AVY9" s="54"/>
      <c r="AVZ9" s="54"/>
      <c r="AWA9" s="54"/>
      <c r="AWB9" s="54"/>
      <c r="AWC9" s="54"/>
      <c r="AWD9" s="54"/>
      <c r="AWE9" s="54"/>
      <c r="AWF9" s="54"/>
      <c r="AWG9" s="54"/>
      <c r="AWH9" s="54"/>
      <c r="AWI9" s="54"/>
      <c r="AWJ9" s="54"/>
      <c r="AWK9" s="54"/>
      <c r="AWL9" s="54"/>
      <c r="AWM9" s="54"/>
      <c r="AWN9" s="54"/>
      <c r="AWO9" s="54"/>
      <c r="AWP9" s="54"/>
      <c r="AWQ9" s="54"/>
      <c r="AWR9" s="54"/>
      <c r="AWS9" s="54"/>
      <c r="AWT9" s="54"/>
      <c r="AWU9" s="54"/>
      <c r="AWV9" s="54"/>
      <c r="AWW9" s="54"/>
      <c r="AWX9" s="54"/>
      <c r="AWY9" s="54"/>
      <c r="AWZ9" s="54"/>
      <c r="AXA9" s="54"/>
      <c r="AXB9" s="54"/>
      <c r="AXC9" s="54"/>
      <c r="AXD9" s="54"/>
      <c r="AXE9" s="54"/>
      <c r="AXF9" s="54"/>
      <c r="AXG9" s="54"/>
      <c r="AXH9" s="54"/>
      <c r="AXI9" s="54"/>
      <c r="AXJ9" s="54"/>
      <c r="AXK9" s="54"/>
      <c r="AXL9" s="54"/>
      <c r="AXM9" s="54"/>
      <c r="AXN9" s="54"/>
      <c r="AXO9" s="54"/>
      <c r="AXP9" s="54"/>
      <c r="AXQ9" s="54"/>
      <c r="AXR9" s="54"/>
      <c r="AXS9" s="54"/>
      <c r="AXT9" s="54"/>
      <c r="AXU9" s="54"/>
      <c r="AXV9" s="54"/>
      <c r="AXW9" s="54"/>
      <c r="AXX9" s="54"/>
      <c r="AXY9" s="54"/>
      <c r="AXZ9" s="54"/>
      <c r="AYA9" s="54"/>
      <c r="AYB9" s="54"/>
      <c r="AYC9" s="54"/>
      <c r="AYD9" s="54"/>
      <c r="AYE9" s="54"/>
      <c r="AYF9" s="54"/>
      <c r="AYG9" s="54"/>
      <c r="AYH9" s="54"/>
      <c r="AYI9" s="54"/>
      <c r="AYJ9" s="54"/>
      <c r="AYK9" s="54"/>
      <c r="AYL9" s="54"/>
      <c r="AYM9" s="54"/>
      <c r="AYN9" s="54"/>
      <c r="AYO9" s="54"/>
      <c r="AYP9" s="54"/>
      <c r="AYQ9" s="54"/>
      <c r="AYR9" s="54"/>
      <c r="AYS9" s="54"/>
      <c r="AYT9" s="54"/>
      <c r="AYU9" s="54"/>
      <c r="AYV9" s="54"/>
      <c r="AYW9" s="54"/>
      <c r="AYX9" s="54"/>
      <c r="AYY9" s="54"/>
      <c r="AYZ9" s="54"/>
      <c r="AZA9" s="54"/>
      <c r="AZB9" s="54"/>
      <c r="AZC9" s="54"/>
      <c r="AZD9" s="54"/>
      <c r="AZE9" s="54"/>
      <c r="AZF9" s="54"/>
      <c r="AZG9" s="54"/>
      <c r="AZH9" s="54"/>
      <c r="AZI9" s="54"/>
      <c r="AZJ9" s="54"/>
      <c r="AZK9" s="54"/>
      <c r="AZL9" s="54"/>
      <c r="AZM9" s="54"/>
      <c r="AZN9" s="54"/>
      <c r="AZO9" s="54"/>
      <c r="AZP9" s="54"/>
      <c r="AZQ9" s="54"/>
      <c r="AZR9" s="54"/>
      <c r="AZS9" s="54"/>
      <c r="AZT9" s="54"/>
      <c r="AZU9" s="54"/>
      <c r="AZV9" s="54"/>
      <c r="AZW9" s="54"/>
      <c r="AZX9" s="54"/>
      <c r="AZY9" s="54"/>
      <c r="AZZ9" s="54"/>
      <c r="BAA9" s="54"/>
      <c r="BAB9" s="54"/>
      <c r="BAC9" s="54"/>
      <c r="BAD9" s="54"/>
      <c r="BAE9" s="54"/>
      <c r="BAF9" s="54"/>
      <c r="BAG9" s="54"/>
      <c r="BAH9" s="54"/>
      <c r="BAI9" s="54"/>
      <c r="BAJ9" s="54"/>
      <c r="BAK9" s="54"/>
      <c r="BAL9" s="54"/>
      <c r="BAM9" s="54"/>
      <c r="BAN9" s="54"/>
      <c r="BAO9" s="54"/>
      <c r="BAP9" s="54"/>
      <c r="BAQ9" s="54"/>
      <c r="BAR9" s="54"/>
      <c r="BAS9" s="54"/>
      <c r="BAT9" s="54"/>
      <c r="BAU9" s="54"/>
      <c r="BAV9" s="54"/>
      <c r="BAW9" s="54"/>
      <c r="BAX9" s="54"/>
      <c r="BAY9" s="54"/>
      <c r="BAZ9" s="54"/>
      <c r="BBA9" s="54"/>
      <c r="BBB9" s="54"/>
      <c r="BBC9" s="54"/>
      <c r="BBD9" s="54"/>
      <c r="BBE9" s="54"/>
      <c r="BBF9" s="54"/>
      <c r="BBG9" s="54"/>
      <c r="BBH9" s="54"/>
      <c r="BBI9" s="54"/>
      <c r="BBJ9" s="54"/>
      <c r="BBK9" s="54"/>
      <c r="BBL9" s="54"/>
      <c r="BBM9" s="54"/>
      <c r="BBN9" s="54"/>
      <c r="BBO9" s="54"/>
      <c r="BBP9" s="54"/>
      <c r="BBQ9" s="54"/>
      <c r="BBR9" s="54"/>
      <c r="BBS9" s="54"/>
      <c r="BBT9" s="54"/>
      <c r="BBU9" s="54"/>
      <c r="BBV9" s="54"/>
      <c r="BBW9" s="54"/>
      <c r="BBX9" s="54"/>
      <c r="BBY9" s="54"/>
      <c r="BBZ9" s="54"/>
      <c r="BCA9" s="54"/>
      <c r="BCB9" s="54"/>
      <c r="BCC9" s="54"/>
      <c r="BCD9" s="54"/>
      <c r="BCE9" s="54"/>
      <c r="BCF9" s="54"/>
      <c r="BCG9" s="54"/>
      <c r="BCH9" s="54"/>
      <c r="BCI9" s="54"/>
      <c r="BCJ9" s="54"/>
      <c r="BCK9" s="54"/>
      <c r="BCL9" s="54"/>
      <c r="BCM9" s="54"/>
      <c r="BCN9" s="54"/>
      <c r="BCO9" s="54"/>
      <c r="BCP9" s="54"/>
      <c r="BCQ9" s="54"/>
      <c r="BCR9" s="54"/>
      <c r="BCS9" s="54"/>
      <c r="BCT9" s="54"/>
      <c r="BCU9" s="54"/>
      <c r="BCV9" s="54"/>
      <c r="BCW9" s="54"/>
      <c r="BCX9" s="54"/>
      <c r="BCY9" s="54"/>
      <c r="BCZ9" s="54"/>
      <c r="BDA9" s="54"/>
      <c r="BDB9" s="54"/>
      <c r="BDC9" s="54"/>
      <c r="BDD9" s="54"/>
      <c r="BDE9" s="54"/>
      <c r="BDF9" s="54"/>
      <c r="BDG9" s="54"/>
      <c r="BDH9" s="54"/>
      <c r="BDI9" s="54"/>
      <c r="BDJ9" s="54"/>
      <c r="BDK9" s="54"/>
      <c r="BDL9" s="54"/>
      <c r="BDM9" s="54"/>
      <c r="BDN9" s="54"/>
      <c r="BDO9" s="54"/>
      <c r="BDP9" s="54"/>
      <c r="BDQ9" s="54"/>
      <c r="BDR9" s="54"/>
      <c r="BDS9" s="54"/>
      <c r="BDT9" s="54"/>
      <c r="BDU9" s="54"/>
      <c r="BDV9" s="54"/>
      <c r="BDW9" s="54"/>
      <c r="BDX9" s="54"/>
      <c r="BDY9" s="54"/>
      <c r="BDZ9" s="54"/>
      <c r="BEA9" s="54"/>
      <c r="BEB9" s="54"/>
      <c r="BEC9" s="54"/>
      <c r="BED9" s="54"/>
      <c r="BEE9" s="54"/>
      <c r="BEF9" s="54"/>
      <c r="BEG9" s="54"/>
      <c r="BEH9" s="54"/>
      <c r="BEI9" s="54"/>
      <c r="BEJ9" s="54"/>
      <c r="BEK9" s="54"/>
      <c r="BEL9" s="54"/>
      <c r="BEM9" s="54"/>
      <c r="BEN9" s="54"/>
      <c r="BEO9" s="54"/>
      <c r="BEP9" s="54"/>
      <c r="BEQ9" s="54"/>
      <c r="BER9" s="54"/>
      <c r="BES9" s="54"/>
      <c r="BET9" s="54"/>
      <c r="BEU9" s="54"/>
      <c r="BEV9" s="54"/>
      <c r="BEW9" s="54"/>
      <c r="BEX9" s="54"/>
      <c r="BEY9" s="54"/>
      <c r="BEZ9" s="54"/>
      <c r="BFA9" s="54"/>
      <c r="BFB9" s="54"/>
      <c r="BFC9" s="54"/>
      <c r="BFD9" s="54"/>
      <c r="BFE9" s="54"/>
      <c r="BFF9" s="54"/>
      <c r="BFG9" s="54"/>
      <c r="BFH9" s="54"/>
      <c r="BFI9" s="54"/>
      <c r="BFJ9" s="54"/>
      <c r="BFK9" s="54"/>
      <c r="BFL9" s="54"/>
      <c r="BFM9" s="54"/>
      <c r="BFN9" s="54"/>
      <c r="BFO9" s="54"/>
      <c r="BFP9" s="54"/>
      <c r="BFQ9" s="54"/>
      <c r="BFR9" s="54"/>
      <c r="BFS9" s="54"/>
      <c r="BFT9" s="54"/>
      <c r="BFU9" s="54"/>
      <c r="BFV9" s="54"/>
      <c r="BFW9" s="54"/>
      <c r="BFX9" s="54"/>
      <c r="BFY9" s="54"/>
      <c r="BFZ9" s="54"/>
      <c r="BGA9" s="54"/>
      <c r="BGB9" s="54"/>
      <c r="BGC9" s="54"/>
      <c r="BGD9" s="54"/>
      <c r="BGE9" s="54"/>
      <c r="BGF9" s="54"/>
      <c r="BGG9" s="54"/>
      <c r="BGH9" s="54"/>
      <c r="BGI9" s="54"/>
      <c r="BGJ9" s="54"/>
      <c r="BGK9" s="54"/>
      <c r="BGL9" s="54"/>
      <c r="BGM9" s="54"/>
      <c r="BGN9" s="54"/>
      <c r="BGO9" s="54"/>
      <c r="BGP9" s="54"/>
      <c r="BGQ9" s="54"/>
      <c r="BGR9" s="54"/>
      <c r="BGS9" s="54"/>
      <c r="BGT9" s="54"/>
      <c r="BGU9" s="54"/>
      <c r="BGV9" s="54"/>
      <c r="BGW9" s="54"/>
      <c r="BGX9" s="54"/>
      <c r="BGY9" s="54"/>
      <c r="BGZ9" s="54"/>
      <c r="BHA9" s="54"/>
      <c r="BHB9" s="54"/>
      <c r="BHC9" s="54"/>
      <c r="BHD9" s="54"/>
      <c r="BHE9" s="54"/>
      <c r="BHF9" s="54"/>
      <c r="BHG9" s="54"/>
      <c r="BHH9" s="54"/>
      <c r="BHI9" s="54"/>
      <c r="BHJ9" s="54"/>
      <c r="BHK9" s="54"/>
      <c r="BHL9" s="54"/>
      <c r="BHM9" s="54"/>
      <c r="BHN9" s="54"/>
      <c r="BHO9" s="54"/>
      <c r="BHP9" s="54"/>
      <c r="BHQ9" s="54"/>
      <c r="BHR9" s="54"/>
      <c r="BHS9" s="54"/>
      <c r="BHT9" s="54"/>
      <c r="BHU9" s="54"/>
      <c r="BHV9" s="54"/>
      <c r="BHW9" s="54"/>
      <c r="BHX9" s="54"/>
      <c r="BHY9" s="54"/>
      <c r="BHZ9" s="54"/>
      <c r="BIA9" s="54"/>
      <c r="BIB9" s="54"/>
      <c r="BIC9" s="54"/>
      <c r="BID9" s="54"/>
      <c r="BIE9" s="54"/>
      <c r="BIF9" s="54"/>
      <c r="BIG9" s="54"/>
      <c r="BIH9" s="54"/>
      <c r="BII9" s="54"/>
      <c r="BIJ9" s="54"/>
      <c r="BIK9" s="54"/>
      <c r="BIL9" s="54"/>
      <c r="BIM9" s="54"/>
      <c r="BIN9" s="54"/>
      <c r="BIO9" s="54"/>
      <c r="BIP9" s="54"/>
      <c r="BIQ9" s="54"/>
      <c r="BIR9" s="54"/>
      <c r="BIS9" s="54"/>
      <c r="BIT9" s="54"/>
      <c r="BIU9" s="54"/>
      <c r="BIV9" s="54"/>
      <c r="BIW9" s="54"/>
      <c r="BIX9" s="54"/>
      <c r="BIY9" s="54"/>
      <c r="BIZ9" s="54"/>
      <c r="BJA9" s="54"/>
      <c r="BJB9" s="54"/>
      <c r="BJC9" s="54"/>
      <c r="BJD9" s="54"/>
      <c r="BJE9" s="54"/>
      <c r="BJF9" s="54"/>
      <c r="BJG9" s="54"/>
      <c r="BJH9" s="54"/>
      <c r="BJI9" s="54"/>
      <c r="BJJ9" s="54"/>
      <c r="BJK9" s="54"/>
      <c r="BJL9" s="54"/>
      <c r="BJM9" s="54"/>
      <c r="BJN9" s="54"/>
      <c r="BJO9" s="54"/>
      <c r="BJP9" s="54"/>
      <c r="BJQ9" s="54"/>
      <c r="BJR9" s="54"/>
      <c r="BJS9" s="54"/>
      <c r="BJT9" s="54"/>
      <c r="BJU9" s="54"/>
      <c r="BJV9" s="54"/>
      <c r="BJW9" s="54"/>
      <c r="BJX9" s="54"/>
      <c r="BJY9" s="54"/>
      <c r="BJZ9" s="54"/>
      <c r="BKA9" s="54"/>
      <c r="BKB9" s="54"/>
      <c r="BKC9" s="54"/>
      <c r="BKD9" s="54"/>
      <c r="BKE9" s="54"/>
      <c r="BKF9" s="54"/>
      <c r="BKG9" s="54"/>
      <c r="BKH9" s="54"/>
      <c r="BKI9" s="54"/>
      <c r="BKJ9" s="54"/>
      <c r="BKK9" s="54"/>
      <c r="BKL9" s="54"/>
      <c r="BKM9" s="54"/>
      <c r="BKN9" s="54"/>
      <c r="BKO9" s="54"/>
      <c r="BKP9" s="54"/>
      <c r="BKQ9" s="54"/>
      <c r="BKR9" s="54"/>
      <c r="BKS9" s="54"/>
      <c r="BKT9" s="54"/>
      <c r="BKU9" s="54"/>
      <c r="BKV9" s="54"/>
      <c r="BKW9" s="54"/>
      <c r="BKX9" s="54"/>
      <c r="BKY9" s="54"/>
      <c r="BKZ9" s="54"/>
      <c r="BLA9" s="54"/>
      <c r="BLB9" s="54"/>
      <c r="BLC9" s="54"/>
      <c r="BLD9" s="54"/>
      <c r="BLE9" s="54"/>
      <c r="BLF9" s="54"/>
      <c r="BLG9" s="54"/>
      <c r="BLH9" s="54"/>
      <c r="BLI9" s="54"/>
      <c r="BLJ9" s="54"/>
      <c r="BLK9" s="54"/>
      <c r="BLL9" s="54"/>
      <c r="BLM9" s="54"/>
      <c r="BLN9" s="54"/>
      <c r="BLO9" s="54"/>
      <c r="BLP9" s="54"/>
      <c r="BLQ9" s="54"/>
      <c r="BLR9" s="54"/>
      <c r="BLS9" s="54"/>
      <c r="BLT9" s="54"/>
      <c r="BLU9" s="54"/>
      <c r="BLV9" s="54"/>
      <c r="BLW9" s="54"/>
      <c r="BLX9" s="54"/>
      <c r="BLY9" s="54"/>
      <c r="BLZ9" s="54"/>
      <c r="BMA9" s="54"/>
      <c r="BMB9" s="54"/>
      <c r="BMC9" s="54"/>
      <c r="BMD9" s="54"/>
      <c r="BME9" s="54"/>
      <c r="BMF9" s="54"/>
      <c r="BMG9" s="54"/>
      <c r="BMH9" s="54"/>
      <c r="BMI9" s="54"/>
      <c r="BMJ9" s="54"/>
      <c r="BMK9" s="54"/>
      <c r="BML9" s="54"/>
      <c r="BMM9" s="54"/>
      <c r="BMN9" s="54"/>
      <c r="BMO9" s="54"/>
      <c r="BMP9" s="54"/>
      <c r="BMQ9" s="54"/>
      <c r="BMR9" s="54"/>
      <c r="BMS9" s="54"/>
      <c r="BMT9" s="54"/>
      <c r="BMU9" s="54"/>
      <c r="BMV9" s="54"/>
      <c r="BMW9" s="54"/>
      <c r="BMX9" s="54"/>
      <c r="BMY9" s="54"/>
      <c r="BMZ9" s="54"/>
      <c r="BNA9" s="54"/>
      <c r="BNB9" s="54"/>
      <c r="BNC9" s="54"/>
      <c r="BND9" s="54"/>
      <c r="BNE9" s="54"/>
      <c r="BNF9" s="54"/>
      <c r="BNG9" s="54"/>
      <c r="BNH9" s="54"/>
      <c r="BNI9" s="54"/>
      <c r="BNJ9" s="54"/>
      <c r="BNK9" s="54"/>
      <c r="BNL9" s="54"/>
      <c r="BNM9" s="54"/>
      <c r="BNN9" s="54"/>
      <c r="BNO9" s="54"/>
      <c r="BNP9" s="54"/>
      <c r="BNQ9" s="54"/>
      <c r="BNR9" s="54"/>
      <c r="BNS9" s="54"/>
      <c r="BNT9" s="54"/>
      <c r="BNU9" s="54"/>
      <c r="BNV9" s="54"/>
      <c r="BNW9" s="54"/>
      <c r="BNX9" s="54"/>
      <c r="BNY9" s="54"/>
      <c r="BNZ9" s="54"/>
      <c r="BOA9" s="54"/>
      <c r="BOB9" s="54"/>
      <c r="BOC9" s="54"/>
      <c r="BOD9" s="54"/>
      <c r="BOE9" s="54"/>
      <c r="BOF9" s="54"/>
      <c r="BOG9" s="54"/>
      <c r="BOH9" s="54"/>
      <c r="BOI9" s="54"/>
      <c r="BOJ9" s="54"/>
      <c r="BOK9" s="54"/>
      <c r="BOL9" s="54"/>
      <c r="BOM9" s="54"/>
      <c r="BON9" s="54"/>
      <c r="BOO9" s="54"/>
      <c r="BOP9" s="54"/>
      <c r="BOQ9" s="54"/>
      <c r="BOR9" s="54"/>
      <c r="BOS9" s="54"/>
      <c r="BOT9" s="54"/>
      <c r="BOU9" s="54"/>
      <c r="BOV9" s="54"/>
      <c r="BOW9" s="54"/>
      <c r="BOX9" s="54"/>
      <c r="BOY9" s="54"/>
      <c r="BOZ9" s="54"/>
      <c r="BPA9" s="54"/>
      <c r="BPB9" s="54"/>
      <c r="BPC9" s="54"/>
      <c r="BPD9" s="54"/>
      <c r="BPE9" s="54"/>
      <c r="BPF9" s="54"/>
      <c r="BPG9" s="54"/>
      <c r="BPH9" s="54"/>
      <c r="BPI9" s="54"/>
      <c r="BPJ9" s="54"/>
      <c r="BPK9" s="54"/>
      <c r="BPL9" s="54"/>
      <c r="BPM9" s="54"/>
      <c r="BPN9" s="54"/>
      <c r="BPO9" s="54"/>
      <c r="BPP9" s="54"/>
      <c r="BPQ9" s="54"/>
      <c r="BPR9" s="54"/>
      <c r="BPS9" s="54"/>
      <c r="BPT9" s="54"/>
      <c r="BPU9" s="54"/>
      <c r="BPV9" s="54"/>
      <c r="BPW9" s="54"/>
      <c r="BPX9" s="54"/>
      <c r="BPY9" s="54"/>
      <c r="BPZ9" s="54"/>
      <c r="BQA9" s="54"/>
      <c r="BQB9" s="54"/>
      <c r="BQC9" s="54"/>
      <c r="BQD9" s="54"/>
      <c r="BQE9" s="54"/>
      <c r="BQF9" s="54"/>
      <c r="BQG9" s="54"/>
      <c r="BQH9" s="54"/>
      <c r="BQI9" s="54"/>
      <c r="BQJ9" s="54"/>
      <c r="BQK9" s="54"/>
      <c r="BQL9" s="54"/>
      <c r="BQM9" s="54"/>
      <c r="BQN9" s="54"/>
      <c r="BQO9" s="54"/>
      <c r="BQP9" s="54"/>
      <c r="BQQ9" s="54"/>
      <c r="BQR9" s="54"/>
      <c r="BQS9" s="54"/>
      <c r="BQT9" s="54"/>
      <c r="BQU9" s="54"/>
      <c r="BQV9" s="54"/>
      <c r="BQW9" s="54"/>
      <c r="BQX9" s="54"/>
      <c r="BQY9" s="54"/>
      <c r="BQZ9" s="54"/>
      <c r="BRA9" s="54"/>
      <c r="BRB9" s="54"/>
      <c r="BRC9" s="54"/>
      <c r="BRD9" s="54"/>
      <c r="BRE9" s="54"/>
      <c r="BRF9" s="54"/>
      <c r="BRG9" s="54"/>
      <c r="BRH9" s="54"/>
      <c r="BRI9" s="54"/>
      <c r="BRJ9" s="54"/>
      <c r="BRK9" s="54"/>
      <c r="BRL9" s="54"/>
      <c r="BRM9" s="54"/>
      <c r="BRN9" s="54"/>
      <c r="BRO9" s="54"/>
      <c r="BRP9" s="54"/>
      <c r="BRQ9" s="54"/>
      <c r="BRR9" s="54"/>
      <c r="BRS9" s="54"/>
      <c r="BRT9" s="54"/>
      <c r="BRU9" s="54"/>
      <c r="BRV9" s="54"/>
      <c r="BRW9" s="54"/>
      <c r="BRX9" s="54"/>
      <c r="BRY9" s="54"/>
      <c r="BRZ9" s="54"/>
      <c r="BSA9" s="54"/>
      <c r="BSB9" s="54"/>
      <c r="BSC9" s="54"/>
      <c r="BSD9" s="54"/>
      <c r="BSE9" s="54"/>
      <c r="BSF9" s="54"/>
      <c r="BSG9" s="54"/>
      <c r="BSH9" s="54"/>
      <c r="BSI9" s="54"/>
      <c r="BSJ9" s="54"/>
      <c r="BSK9" s="54"/>
      <c r="BSL9" s="54"/>
      <c r="BSM9" s="54"/>
      <c r="BSN9" s="54"/>
      <c r="BSO9" s="54"/>
      <c r="BSP9" s="54"/>
      <c r="BSQ9" s="54"/>
      <c r="BSR9" s="54"/>
      <c r="BSS9" s="54"/>
      <c r="BST9" s="54"/>
      <c r="BSU9" s="54"/>
      <c r="BSV9" s="54"/>
      <c r="BSW9" s="54"/>
      <c r="BSX9" s="54"/>
      <c r="BSY9" s="54"/>
      <c r="BSZ9" s="54"/>
      <c r="BTA9" s="54"/>
      <c r="BTB9" s="54"/>
      <c r="BTC9" s="54"/>
      <c r="BTD9" s="54"/>
      <c r="BTE9" s="54"/>
      <c r="BTF9" s="54"/>
      <c r="BTG9" s="54"/>
      <c r="BTH9" s="54"/>
      <c r="BTI9" s="54"/>
      <c r="BTJ9" s="54"/>
      <c r="BTK9" s="54"/>
      <c r="BTL9" s="54"/>
      <c r="BTM9" s="54"/>
      <c r="BTN9" s="54"/>
      <c r="BTO9" s="54"/>
      <c r="BTP9" s="54"/>
      <c r="BTQ9" s="54"/>
      <c r="BTR9" s="54"/>
      <c r="BTS9" s="54"/>
      <c r="BTT9" s="54"/>
      <c r="BTU9" s="54"/>
      <c r="BTV9" s="54"/>
      <c r="BTW9" s="54"/>
      <c r="BTX9" s="54"/>
      <c r="BTY9" s="54"/>
      <c r="BTZ9" s="54"/>
      <c r="BUA9" s="54"/>
      <c r="BUB9" s="54"/>
      <c r="BUC9" s="54"/>
      <c r="BUD9" s="54"/>
      <c r="BUE9" s="54"/>
      <c r="BUF9" s="54"/>
      <c r="BUG9" s="54"/>
      <c r="BUH9" s="54"/>
      <c r="BUI9" s="54"/>
      <c r="BUJ9" s="54"/>
      <c r="BUK9" s="54"/>
      <c r="BUL9" s="54"/>
      <c r="BUM9" s="54"/>
      <c r="BUN9" s="54"/>
      <c r="BUO9" s="54"/>
      <c r="BUP9" s="54"/>
      <c r="BUQ9" s="54"/>
      <c r="BUR9" s="54"/>
      <c r="BUS9" s="54"/>
      <c r="BUT9" s="54"/>
      <c r="BUU9" s="54"/>
      <c r="BUV9" s="54"/>
      <c r="BUW9" s="54"/>
      <c r="BUX9" s="54"/>
      <c r="BUY9" s="54"/>
      <c r="BUZ9" s="54"/>
      <c r="BVA9" s="54"/>
      <c r="BVB9" s="54"/>
      <c r="BVC9" s="54"/>
      <c r="BVD9" s="54"/>
      <c r="BVE9" s="54"/>
      <c r="BVF9" s="54"/>
      <c r="BVG9" s="54"/>
      <c r="BVH9" s="54"/>
      <c r="BVI9" s="54"/>
      <c r="BVJ9" s="54"/>
      <c r="BVK9" s="54"/>
      <c r="BVL9" s="54"/>
      <c r="BVM9" s="54"/>
      <c r="BVN9" s="54"/>
      <c r="BVO9" s="54"/>
      <c r="BVP9" s="54"/>
      <c r="BVQ9" s="54"/>
      <c r="BVR9" s="54"/>
      <c r="BVS9" s="54"/>
      <c r="BVT9" s="54"/>
      <c r="BVU9" s="54"/>
      <c r="BVV9" s="54"/>
      <c r="BVW9" s="54"/>
      <c r="BVX9" s="54"/>
      <c r="BVY9" s="54"/>
      <c r="BVZ9" s="54"/>
      <c r="BWA9" s="54"/>
      <c r="BWB9" s="54"/>
      <c r="BWC9" s="54"/>
      <c r="BWD9" s="54"/>
      <c r="BWE9" s="54"/>
      <c r="BWF9" s="54"/>
      <c r="BWG9" s="54"/>
      <c r="BWH9" s="54"/>
      <c r="BWI9" s="54"/>
      <c r="BWJ9" s="54"/>
      <c r="BWK9" s="54"/>
      <c r="BWL9" s="54"/>
      <c r="BWM9" s="54"/>
      <c r="BWN9" s="54"/>
      <c r="BWO9" s="54"/>
      <c r="BWP9" s="54"/>
      <c r="BWQ9" s="54"/>
      <c r="BWR9" s="54"/>
      <c r="BWS9" s="54"/>
      <c r="BWT9" s="54"/>
      <c r="BWU9" s="54"/>
      <c r="BWV9" s="54"/>
      <c r="BWW9" s="54"/>
      <c r="BWX9" s="54"/>
      <c r="BWY9" s="54"/>
      <c r="BWZ9" s="54"/>
      <c r="BXA9" s="54"/>
      <c r="BXB9" s="54"/>
      <c r="BXC9" s="54"/>
      <c r="BXD9" s="54"/>
      <c r="BXE9" s="54"/>
      <c r="BXF9" s="54"/>
      <c r="BXG9" s="54"/>
      <c r="BXH9" s="54"/>
      <c r="BXI9" s="54"/>
      <c r="BXJ9" s="54"/>
      <c r="BXK9" s="54"/>
      <c r="BXL9" s="54"/>
      <c r="BXM9" s="54"/>
      <c r="BXN9" s="54"/>
      <c r="BXO9" s="54"/>
      <c r="BXP9" s="54"/>
      <c r="BXQ9" s="54"/>
      <c r="BXR9" s="54"/>
      <c r="BXS9" s="54"/>
      <c r="BXT9" s="54"/>
      <c r="BXU9" s="54"/>
      <c r="BXV9" s="54"/>
      <c r="BXW9" s="54"/>
      <c r="BXX9" s="54"/>
      <c r="BXY9" s="54"/>
      <c r="BXZ9" s="54"/>
      <c r="BYA9" s="54"/>
      <c r="BYB9" s="54"/>
      <c r="BYC9" s="54"/>
      <c r="BYD9" s="54"/>
      <c r="BYE9" s="54"/>
      <c r="BYF9" s="54"/>
      <c r="BYG9" s="54"/>
      <c r="BYH9" s="54"/>
      <c r="BYI9" s="54"/>
      <c r="BYJ9" s="54"/>
      <c r="BYK9" s="54"/>
      <c r="BYL9" s="54"/>
      <c r="BYM9" s="54"/>
      <c r="BYN9" s="54"/>
      <c r="BYO9" s="54"/>
      <c r="BYP9" s="54"/>
      <c r="BYQ9" s="54"/>
      <c r="BYR9" s="54"/>
      <c r="BYS9" s="54"/>
      <c r="BYT9" s="54"/>
      <c r="BYU9" s="54"/>
      <c r="BYV9" s="54"/>
      <c r="BYW9" s="54"/>
      <c r="BYX9" s="54"/>
      <c r="BYY9" s="54"/>
      <c r="BYZ9" s="54"/>
      <c r="BZA9" s="54"/>
      <c r="BZB9" s="54"/>
      <c r="BZC9" s="54"/>
      <c r="BZD9" s="54"/>
      <c r="BZE9" s="54"/>
      <c r="BZF9" s="54"/>
      <c r="BZG9" s="54"/>
      <c r="BZH9" s="54"/>
      <c r="BZI9" s="54"/>
      <c r="BZJ9" s="54"/>
      <c r="BZK9" s="54"/>
      <c r="BZL9" s="54"/>
      <c r="BZM9" s="54"/>
      <c r="BZN9" s="54"/>
      <c r="BZO9" s="54"/>
      <c r="BZP9" s="54"/>
      <c r="BZQ9" s="54"/>
      <c r="BZR9" s="54"/>
      <c r="BZS9" s="54"/>
      <c r="BZT9" s="54"/>
      <c r="BZU9" s="54"/>
      <c r="BZV9" s="54"/>
      <c r="BZW9" s="54"/>
      <c r="BZX9" s="54"/>
      <c r="BZY9" s="54"/>
      <c r="BZZ9" s="54"/>
      <c r="CAA9" s="54"/>
      <c r="CAB9" s="54"/>
      <c r="CAC9" s="54"/>
      <c r="CAD9" s="54"/>
      <c r="CAE9" s="54"/>
      <c r="CAF9" s="54"/>
      <c r="CAG9" s="54"/>
      <c r="CAH9" s="54"/>
      <c r="CAI9" s="54"/>
      <c r="CAJ9" s="54"/>
      <c r="CAK9" s="54"/>
      <c r="CAL9" s="54"/>
      <c r="CAM9" s="54"/>
      <c r="CAN9" s="54"/>
      <c r="CAO9" s="54"/>
      <c r="CAP9" s="54"/>
      <c r="CAQ9" s="54"/>
      <c r="CAR9" s="54"/>
      <c r="CAS9" s="54"/>
      <c r="CAT9" s="54"/>
      <c r="CAU9" s="54"/>
      <c r="CAV9" s="54"/>
      <c r="CAW9" s="54"/>
      <c r="CAX9" s="54"/>
      <c r="CAY9" s="54"/>
      <c r="CAZ9" s="54"/>
      <c r="CBA9" s="54"/>
      <c r="CBB9" s="54"/>
      <c r="CBC9" s="54"/>
      <c r="CBD9" s="54"/>
      <c r="CBE9" s="54"/>
      <c r="CBF9" s="54"/>
      <c r="CBG9" s="54"/>
      <c r="CBH9" s="54"/>
      <c r="CBI9" s="54"/>
      <c r="CBJ9" s="54"/>
      <c r="CBK9" s="54"/>
      <c r="CBL9" s="54"/>
      <c r="CBM9" s="54"/>
      <c r="CBN9" s="54"/>
      <c r="CBO9" s="54"/>
      <c r="CBP9" s="54"/>
      <c r="CBQ9" s="54"/>
      <c r="CBR9" s="54"/>
      <c r="CBS9" s="54"/>
      <c r="CBT9" s="54"/>
      <c r="CBU9" s="54"/>
      <c r="CBV9" s="54"/>
      <c r="CBW9" s="54"/>
      <c r="CBX9" s="54"/>
      <c r="CBY9" s="54"/>
      <c r="CBZ9" s="54"/>
      <c r="CCA9" s="54"/>
      <c r="CCB9" s="54"/>
      <c r="CCC9" s="54"/>
      <c r="CCD9" s="54"/>
      <c r="CCE9" s="54"/>
      <c r="CCF9" s="54"/>
      <c r="CCG9" s="54"/>
      <c r="CCH9" s="54"/>
      <c r="CCI9" s="54"/>
      <c r="CCJ9" s="54"/>
      <c r="CCK9" s="54"/>
      <c r="CCL9" s="54"/>
      <c r="CCM9" s="54"/>
      <c r="CCN9" s="54"/>
      <c r="CCO9" s="54"/>
      <c r="CCP9" s="54"/>
      <c r="CCQ9" s="54"/>
      <c r="CCR9" s="54"/>
      <c r="CCS9" s="54"/>
      <c r="CCT9" s="54"/>
      <c r="CCU9" s="54"/>
      <c r="CCV9" s="54"/>
      <c r="CCW9" s="54"/>
      <c r="CCX9" s="54"/>
      <c r="CCY9" s="54"/>
      <c r="CCZ9" s="54"/>
      <c r="CDA9" s="54"/>
      <c r="CDB9" s="54"/>
      <c r="CDC9" s="54"/>
      <c r="CDD9" s="54"/>
      <c r="CDE9" s="54"/>
      <c r="CDF9" s="54"/>
      <c r="CDG9" s="54"/>
      <c r="CDH9" s="54"/>
      <c r="CDI9" s="54"/>
      <c r="CDJ9" s="54"/>
      <c r="CDK9" s="54"/>
      <c r="CDL9" s="54"/>
      <c r="CDM9" s="54"/>
      <c r="CDN9" s="54"/>
      <c r="CDO9" s="54"/>
      <c r="CDP9" s="54"/>
      <c r="CDQ9" s="54"/>
      <c r="CDR9" s="54"/>
      <c r="CDS9" s="54"/>
      <c r="CDT9" s="54"/>
      <c r="CDU9" s="54"/>
      <c r="CDV9" s="54"/>
      <c r="CDW9" s="54"/>
      <c r="CDX9" s="54"/>
      <c r="CDY9" s="54"/>
      <c r="CDZ9" s="54"/>
      <c r="CEA9" s="54"/>
      <c r="CEB9" s="54"/>
      <c r="CEC9" s="54"/>
      <c r="CED9" s="54"/>
      <c r="CEE9" s="54"/>
      <c r="CEF9" s="54"/>
      <c r="CEG9" s="54"/>
      <c r="CEH9" s="54"/>
      <c r="CEI9" s="54"/>
      <c r="CEJ9" s="54"/>
      <c r="CEK9" s="54"/>
      <c r="CEL9" s="54"/>
      <c r="CEM9" s="54"/>
      <c r="CEN9" s="54"/>
      <c r="CEO9" s="54"/>
      <c r="CEP9" s="54"/>
      <c r="CEQ9" s="54"/>
      <c r="CER9" s="54"/>
      <c r="CES9" s="54"/>
      <c r="CET9" s="54"/>
      <c r="CEU9" s="54"/>
      <c r="CEV9" s="54"/>
      <c r="CEW9" s="54"/>
      <c r="CEX9" s="54"/>
      <c r="CEY9" s="54"/>
      <c r="CEZ9" s="54"/>
      <c r="CFA9" s="54"/>
      <c r="CFB9" s="54"/>
      <c r="CFC9" s="54"/>
      <c r="CFD9" s="54"/>
      <c r="CFE9" s="54"/>
      <c r="CFF9" s="54"/>
      <c r="CFG9" s="54"/>
      <c r="CFH9" s="54"/>
      <c r="CFI9" s="54"/>
      <c r="CFJ9" s="54"/>
      <c r="CFK9" s="54"/>
      <c r="CFL9" s="54"/>
      <c r="CFM9" s="54"/>
      <c r="CFN9" s="54"/>
      <c r="CFO9" s="54"/>
      <c r="CFP9" s="54"/>
      <c r="CFQ9" s="54"/>
      <c r="CFR9" s="54"/>
      <c r="CFS9" s="54"/>
      <c r="CFT9" s="54"/>
      <c r="CFU9" s="54"/>
      <c r="CFV9" s="54"/>
      <c r="CFW9" s="54"/>
      <c r="CFX9" s="54"/>
      <c r="CFY9" s="54"/>
      <c r="CFZ9" s="54"/>
      <c r="CGA9" s="54"/>
      <c r="CGB9" s="54"/>
      <c r="CGC9" s="54"/>
      <c r="CGD9" s="54"/>
      <c r="CGE9" s="54"/>
      <c r="CGF9" s="54"/>
      <c r="CGG9" s="54"/>
      <c r="CGH9" s="54"/>
      <c r="CGI9" s="54"/>
      <c r="CGJ9" s="54"/>
      <c r="CGK9" s="54"/>
      <c r="CGL9" s="54"/>
      <c r="CGM9" s="54"/>
      <c r="CGN9" s="54"/>
      <c r="CGO9" s="54"/>
      <c r="CGP9" s="54"/>
      <c r="CGQ9" s="54"/>
      <c r="CGR9" s="54"/>
      <c r="CGS9" s="54"/>
      <c r="CGT9" s="54"/>
      <c r="CGU9" s="54"/>
      <c r="CGV9" s="54"/>
      <c r="CGW9" s="54"/>
      <c r="CGX9" s="54"/>
      <c r="CGY9" s="54"/>
      <c r="CGZ9" s="54"/>
      <c r="CHA9" s="54"/>
      <c r="CHB9" s="54"/>
      <c r="CHC9" s="54"/>
      <c r="CHD9" s="54"/>
      <c r="CHE9" s="54"/>
      <c r="CHF9" s="54"/>
      <c r="CHG9" s="54"/>
      <c r="CHH9" s="54"/>
      <c r="CHI9" s="54"/>
      <c r="CHJ9" s="54"/>
      <c r="CHK9" s="54"/>
      <c r="CHL9" s="54"/>
      <c r="CHM9" s="54"/>
      <c r="CHN9" s="54"/>
      <c r="CHO9" s="54"/>
      <c r="CHP9" s="54"/>
      <c r="CHQ9" s="54"/>
      <c r="CHR9" s="54"/>
      <c r="CHS9" s="54"/>
      <c r="CHT9" s="54"/>
      <c r="CHU9" s="54"/>
      <c r="CHV9" s="54"/>
      <c r="CHW9" s="54"/>
      <c r="CHX9" s="54"/>
      <c r="CHY9" s="54"/>
      <c r="CHZ9" s="54"/>
      <c r="CIA9" s="54"/>
      <c r="CIB9" s="54"/>
      <c r="CIC9" s="54"/>
      <c r="CID9" s="54"/>
      <c r="CIE9" s="54"/>
      <c r="CIF9" s="54"/>
      <c r="CIG9" s="54"/>
      <c r="CIH9" s="54"/>
      <c r="CII9" s="54"/>
      <c r="CIJ9" s="54"/>
      <c r="CIK9" s="54"/>
      <c r="CIL9" s="54"/>
      <c r="CIM9" s="54"/>
      <c r="CIN9" s="54"/>
      <c r="CIO9" s="54"/>
      <c r="CIP9" s="54"/>
      <c r="CIQ9" s="54"/>
      <c r="CIR9" s="54"/>
      <c r="CIS9" s="54"/>
      <c r="CIT9" s="54"/>
      <c r="CIU9" s="54"/>
      <c r="CIV9" s="54"/>
      <c r="CIW9" s="54"/>
      <c r="CIX9" s="54"/>
      <c r="CIY9" s="54"/>
      <c r="CIZ9" s="54"/>
      <c r="CJA9" s="54"/>
      <c r="CJB9" s="54"/>
      <c r="CJC9" s="54"/>
      <c r="CJD9" s="54"/>
      <c r="CJE9" s="54"/>
      <c r="CJF9" s="54"/>
      <c r="CJG9" s="54"/>
      <c r="CJH9" s="54"/>
      <c r="CJI9" s="54"/>
      <c r="CJJ9" s="54"/>
      <c r="CJK9" s="54"/>
      <c r="CJL9" s="54"/>
      <c r="CJM9" s="54"/>
      <c r="CJN9" s="54"/>
      <c r="CJO9" s="54"/>
      <c r="CJP9" s="54"/>
      <c r="CJQ9" s="54"/>
      <c r="CJR9" s="54"/>
      <c r="CJS9" s="54"/>
      <c r="CJT9" s="54"/>
      <c r="CJU9" s="54"/>
      <c r="CJV9" s="54"/>
      <c r="CJW9" s="54"/>
      <c r="CJX9" s="54"/>
      <c r="CJY9" s="54"/>
      <c r="CJZ9" s="54"/>
      <c r="CKA9" s="54"/>
      <c r="CKB9" s="54"/>
      <c r="CKC9" s="54"/>
      <c r="CKD9" s="54"/>
      <c r="CKE9" s="54"/>
      <c r="CKF9" s="54"/>
      <c r="CKG9" s="54"/>
      <c r="CKH9" s="54"/>
      <c r="CKI9" s="54"/>
      <c r="CKJ9" s="54"/>
      <c r="CKK9" s="54"/>
      <c r="CKL9" s="54"/>
      <c r="CKM9" s="54"/>
      <c r="CKN9" s="54"/>
      <c r="CKO9" s="54"/>
      <c r="CKP9" s="54"/>
      <c r="CKQ9" s="54"/>
      <c r="CKR9" s="54"/>
      <c r="CKS9" s="54"/>
      <c r="CKT9" s="54"/>
      <c r="CKU9" s="54"/>
      <c r="CKV9" s="54"/>
      <c r="CKW9" s="54"/>
      <c r="CKX9" s="54"/>
      <c r="CKY9" s="54"/>
      <c r="CKZ9" s="54"/>
      <c r="CLA9" s="54"/>
      <c r="CLB9" s="54"/>
      <c r="CLC9" s="54"/>
      <c r="CLD9" s="54"/>
      <c r="CLE9" s="54"/>
      <c r="CLF9" s="54"/>
      <c r="CLG9" s="54"/>
      <c r="CLH9" s="54"/>
      <c r="CLI9" s="54"/>
      <c r="CLJ9" s="54"/>
      <c r="CLK9" s="54"/>
      <c r="CLL9" s="54"/>
      <c r="CLM9" s="54"/>
      <c r="CLN9" s="54"/>
      <c r="CLO9" s="54"/>
      <c r="CLP9" s="54"/>
      <c r="CLQ9" s="54"/>
      <c r="CLR9" s="54"/>
      <c r="CLS9" s="54"/>
      <c r="CLT9" s="54"/>
      <c r="CLU9" s="54"/>
      <c r="CLV9" s="54"/>
      <c r="CLW9" s="54"/>
      <c r="CLX9" s="54"/>
      <c r="CLY9" s="54"/>
      <c r="CLZ9" s="54"/>
      <c r="CMA9" s="54"/>
      <c r="CMB9" s="54"/>
      <c r="CMC9" s="54"/>
      <c r="CMD9" s="54"/>
      <c r="CME9" s="54"/>
      <c r="CMF9" s="54"/>
      <c r="CMG9" s="54"/>
      <c r="CMH9" s="54"/>
      <c r="CMI9" s="54"/>
      <c r="CMJ9" s="54"/>
      <c r="CMK9" s="54"/>
      <c r="CML9" s="54"/>
      <c r="CMM9" s="54"/>
      <c r="CMN9" s="54"/>
      <c r="CMO9" s="54"/>
      <c r="CMP9" s="54"/>
      <c r="CMQ9" s="54"/>
      <c r="CMR9" s="54"/>
      <c r="CMS9" s="54"/>
      <c r="CMT9" s="54"/>
      <c r="CMU9" s="54"/>
      <c r="CMV9" s="54"/>
      <c r="CMW9" s="54"/>
      <c r="CMX9" s="54"/>
      <c r="CMY9" s="54"/>
      <c r="CMZ9" s="54"/>
      <c r="CNA9" s="54"/>
      <c r="CNB9" s="54"/>
      <c r="CNC9" s="54"/>
      <c r="CND9" s="54"/>
      <c r="CNE9" s="54"/>
      <c r="CNF9" s="54"/>
      <c r="CNG9" s="54"/>
      <c r="CNH9" s="54"/>
      <c r="CNI9" s="54"/>
      <c r="CNJ9" s="54"/>
      <c r="CNK9" s="54"/>
      <c r="CNL9" s="54"/>
      <c r="CNM9" s="54"/>
      <c r="CNN9" s="54"/>
      <c r="CNO9" s="54"/>
      <c r="CNP9" s="54"/>
      <c r="CNQ9" s="54"/>
      <c r="CNR9" s="54"/>
      <c r="CNS9" s="54"/>
      <c r="CNT9" s="54"/>
      <c r="CNU9" s="54"/>
      <c r="CNV9" s="54"/>
      <c r="CNW9" s="54"/>
      <c r="CNX9" s="54"/>
      <c r="CNY9" s="54"/>
      <c r="CNZ9" s="54"/>
      <c r="COA9" s="54"/>
      <c r="COB9" s="54"/>
      <c r="COC9" s="54"/>
      <c r="COD9" s="54"/>
      <c r="COE9" s="54"/>
      <c r="COF9" s="54"/>
      <c r="COG9" s="54"/>
      <c r="COH9" s="54"/>
      <c r="COI9" s="54"/>
      <c r="COJ9" s="54"/>
      <c r="COK9" s="54"/>
      <c r="COL9" s="54"/>
      <c r="COM9" s="54"/>
      <c r="CON9" s="54"/>
      <c r="COO9" s="54"/>
      <c r="COP9" s="54"/>
      <c r="COQ9" s="54"/>
      <c r="COR9" s="54"/>
      <c r="COS9" s="54"/>
      <c r="COT9" s="54"/>
      <c r="COU9" s="54"/>
      <c r="COV9" s="54"/>
      <c r="COW9" s="54"/>
      <c r="COX9" s="54"/>
      <c r="COY9" s="54"/>
      <c r="COZ9" s="54"/>
      <c r="CPA9" s="54"/>
      <c r="CPB9" s="54"/>
      <c r="CPC9" s="54"/>
      <c r="CPD9" s="54"/>
      <c r="CPE9" s="54"/>
      <c r="CPF9" s="54"/>
      <c r="CPG9" s="54"/>
      <c r="CPH9" s="54"/>
      <c r="CPI9" s="54"/>
      <c r="CPJ9" s="54"/>
      <c r="CPK9" s="54"/>
      <c r="CPL9" s="54"/>
      <c r="CPM9" s="54"/>
      <c r="CPN9" s="54"/>
      <c r="CPO9" s="54"/>
      <c r="CPP9" s="54"/>
      <c r="CPQ9" s="54"/>
      <c r="CPR9" s="54"/>
      <c r="CPS9" s="54"/>
      <c r="CPT9" s="54"/>
      <c r="CPU9" s="54"/>
      <c r="CPV9" s="54"/>
      <c r="CPW9" s="54"/>
      <c r="CPX9" s="54"/>
      <c r="CPY9" s="54"/>
      <c r="CPZ9" s="54"/>
      <c r="CQA9" s="54"/>
      <c r="CQB9" s="54"/>
      <c r="CQC9" s="54"/>
      <c r="CQD9" s="54"/>
      <c r="CQE9" s="54"/>
      <c r="CQF9" s="54"/>
      <c r="CQG9" s="54"/>
      <c r="CQH9" s="54"/>
      <c r="CQI9" s="54"/>
      <c r="CQJ9" s="54"/>
      <c r="CQK9" s="54"/>
      <c r="CQL9" s="54"/>
      <c r="CQM9" s="54"/>
      <c r="CQN9" s="54"/>
      <c r="CQO9" s="54"/>
      <c r="CQP9" s="54"/>
      <c r="CQQ9" s="54"/>
      <c r="CQR9" s="54"/>
      <c r="CQS9" s="54"/>
      <c r="CQT9" s="54"/>
      <c r="CQU9" s="54"/>
      <c r="CQV9" s="54"/>
      <c r="CQW9" s="54"/>
      <c r="CQX9" s="54"/>
      <c r="CQY9" s="54"/>
      <c r="CQZ9" s="54"/>
      <c r="CRA9" s="54"/>
      <c r="CRB9" s="54"/>
      <c r="CRC9" s="54"/>
      <c r="CRD9" s="54"/>
      <c r="CRE9" s="54"/>
      <c r="CRF9" s="54"/>
      <c r="CRG9" s="54"/>
      <c r="CRH9" s="54"/>
      <c r="CRI9" s="54"/>
      <c r="CRJ9" s="54"/>
      <c r="CRK9" s="54"/>
      <c r="CRL9" s="54"/>
      <c r="CRM9" s="54"/>
      <c r="CRN9" s="54"/>
      <c r="CRO9" s="54"/>
      <c r="CRP9" s="54"/>
      <c r="CRQ9" s="54"/>
      <c r="CRR9" s="54"/>
      <c r="CRS9" s="54"/>
      <c r="CRT9" s="54"/>
      <c r="CRU9" s="54"/>
      <c r="CRV9" s="54"/>
      <c r="CRW9" s="54"/>
      <c r="CRX9" s="54"/>
      <c r="CRY9" s="54"/>
      <c r="CRZ9" s="54"/>
      <c r="CSA9" s="54"/>
      <c r="CSB9" s="54"/>
      <c r="CSC9" s="54"/>
      <c r="CSD9" s="54"/>
      <c r="CSE9" s="54"/>
      <c r="CSF9" s="54"/>
      <c r="CSG9" s="54"/>
      <c r="CSH9" s="54"/>
      <c r="CSI9" s="54"/>
      <c r="CSJ9" s="54"/>
      <c r="CSK9" s="54"/>
      <c r="CSL9" s="54"/>
      <c r="CSM9" s="54"/>
      <c r="CSN9" s="54"/>
      <c r="CSO9" s="54"/>
      <c r="CSP9" s="54"/>
      <c r="CSQ9" s="54"/>
      <c r="CSR9" s="54"/>
      <c r="CSS9" s="54"/>
      <c r="CST9" s="54"/>
      <c r="CSU9" s="54"/>
      <c r="CSV9" s="54"/>
      <c r="CSW9" s="54"/>
      <c r="CSX9" s="54"/>
      <c r="CSY9" s="54"/>
      <c r="CSZ9" s="54"/>
      <c r="CTA9" s="54"/>
      <c r="CTB9" s="54"/>
      <c r="CTC9" s="54"/>
      <c r="CTD9" s="54"/>
      <c r="CTE9" s="54"/>
      <c r="CTF9" s="54"/>
      <c r="CTG9" s="54"/>
      <c r="CTH9" s="54"/>
      <c r="CTI9" s="54"/>
      <c r="CTJ9" s="54"/>
      <c r="CTK9" s="54"/>
      <c r="CTL9" s="54"/>
      <c r="CTM9" s="54"/>
      <c r="CTN9" s="54"/>
      <c r="CTO9" s="54"/>
      <c r="CTP9" s="54"/>
      <c r="CTQ9" s="54"/>
      <c r="CTR9" s="54"/>
      <c r="CTS9" s="54"/>
      <c r="CTT9" s="54"/>
      <c r="CTU9" s="54"/>
      <c r="CTV9" s="54"/>
      <c r="CTW9" s="54"/>
      <c r="CTX9" s="54"/>
      <c r="CTY9" s="54"/>
      <c r="CTZ9" s="54"/>
      <c r="CUA9" s="54"/>
      <c r="CUB9" s="54"/>
      <c r="CUC9" s="54"/>
      <c r="CUD9" s="54"/>
      <c r="CUE9" s="54"/>
      <c r="CUF9" s="54"/>
      <c r="CUG9" s="54"/>
      <c r="CUH9" s="54"/>
      <c r="CUI9" s="54"/>
      <c r="CUJ9" s="54"/>
      <c r="CUK9" s="54"/>
      <c r="CUL9" s="54"/>
      <c r="CUM9" s="54"/>
      <c r="CUN9" s="54"/>
      <c r="CUO9" s="54"/>
      <c r="CUP9" s="54"/>
      <c r="CUQ9" s="54"/>
      <c r="CUR9" s="54"/>
      <c r="CUS9" s="54"/>
      <c r="CUT9" s="54"/>
      <c r="CUU9" s="54"/>
      <c r="CUV9" s="54"/>
      <c r="CUW9" s="54"/>
      <c r="CUX9" s="54"/>
      <c r="CUY9" s="54"/>
      <c r="CUZ9" s="54"/>
      <c r="CVA9" s="54"/>
      <c r="CVB9" s="54"/>
      <c r="CVC9" s="54"/>
      <c r="CVD9" s="54"/>
      <c r="CVE9" s="54"/>
      <c r="CVF9" s="54"/>
      <c r="CVG9" s="54"/>
      <c r="CVH9" s="54"/>
      <c r="CVI9" s="54"/>
      <c r="CVJ9" s="54"/>
      <c r="CVK9" s="54"/>
      <c r="CVL9" s="54"/>
      <c r="CVM9" s="54"/>
      <c r="CVN9" s="54"/>
      <c r="CVO9" s="54"/>
      <c r="CVP9" s="54"/>
      <c r="CVQ9" s="54"/>
      <c r="CVR9" s="54"/>
      <c r="CVS9" s="54"/>
      <c r="CVT9" s="54"/>
      <c r="CVU9" s="54"/>
      <c r="CVV9" s="54"/>
      <c r="CVW9" s="54"/>
      <c r="CVX9" s="54"/>
      <c r="CVY9" s="54"/>
      <c r="CVZ9" s="54"/>
      <c r="CWA9" s="54"/>
      <c r="CWB9" s="54"/>
      <c r="CWC9" s="54"/>
      <c r="CWD9" s="54"/>
      <c r="CWE9" s="54"/>
      <c r="CWF9" s="54"/>
      <c r="CWG9" s="54"/>
      <c r="CWH9" s="54"/>
      <c r="CWI9" s="54"/>
      <c r="CWJ9" s="54"/>
      <c r="CWK9" s="54"/>
      <c r="CWL9" s="54"/>
      <c r="CWM9" s="54"/>
      <c r="CWN9" s="54"/>
      <c r="CWO9" s="54"/>
      <c r="CWP9" s="54"/>
      <c r="CWQ9" s="54"/>
      <c r="CWR9" s="54"/>
      <c r="CWS9" s="54"/>
      <c r="CWT9" s="54"/>
      <c r="CWU9" s="54"/>
      <c r="CWV9" s="54"/>
      <c r="CWW9" s="54"/>
      <c r="CWX9" s="54"/>
      <c r="CWY9" s="54"/>
      <c r="CWZ9" s="54"/>
      <c r="CXA9" s="54"/>
      <c r="CXB9" s="54"/>
      <c r="CXC9" s="54"/>
      <c r="CXD9" s="54"/>
      <c r="CXE9" s="54"/>
      <c r="CXF9" s="54"/>
      <c r="CXG9" s="54"/>
      <c r="CXH9" s="54"/>
      <c r="CXI9" s="54"/>
      <c r="CXJ9" s="54"/>
      <c r="CXK9" s="54"/>
      <c r="CXL9" s="54"/>
      <c r="CXM9" s="54"/>
      <c r="CXN9" s="54"/>
      <c r="CXO9" s="54"/>
      <c r="CXP9" s="54"/>
      <c r="CXQ9" s="54"/>
      <c r="CXR9" s="54"/>
      <c r="CXS9" s="54"/>
      <c r="CXT9" s="54"/>
      <c r="CXU9" s="54"/>
      <c r="CXV9" s="54"/>
      <c r="CXW9" s="54"/>
      <c r="CXX9" s="54"/>
      <c r="CXY9" s="54"/>
      <c r="CXZ9" s="54"/>
      <c r="CYA9" s="54"/>
      <c r="CYB9" s="54"/>
      <c r="CYC9" s="54"/>
      <c r="CYD9" s="54"/>
      <c r="CYE9" s="54"/>
      <c r="CYF9" s="54"/>
      <c r="CYG9" s="54"/>
      <c r="CYH9" s="54"/>
      <c r="CYI9" s="54"/>
      <c r="CYJ9" s="54"/>
      <c r="CYK9" s="54"/>
      <c r="CYL9" s="54"/>
      <c r="CYM9" s="54"/>
      <c r="CYN9" s="54"/>
      <c r="CYO9" s="54"/>
      <c r="CYP9" s="54"/>
      <c r="CYQ9" s="54"/>
      <c r="CYR9" s="54"/>
      <c r="CYS9" s="54"/>
      <c r="CYT9" s="54"/>
      <c r="CYU9" s="54"/>
      <c r="CYV9" s="54"/>
      <c r="CYW9" s="54"/>
      <c r="CYX9" s="54"/>
      <c r="CYY9" s="54"/>
      <c r="CYZ9" s="54"/>
      <c r="CZA9" s="54"/>
      <c r="CZB9" s="54"/>
      <c r="CZC9" s="54"/>
      <c r="CZD9" s="54"/>
      <c r="CZE9" s="54"/>
      <c r="CZF9" s="54"/>
      <c r="CZG9" s="54"/>
      <c r="CZH9" s="54"/>
      <c r="CZI9" s="54"/>
      <c r="CZJ9" s="54"/>
      <c r="CZK9" s="54"/>
      <c r="CZL9" s="54"/>
      <c r="CZM9" s="54"/>
      <c r="CZN9" s="54"/>
      <c r="CZO9" s="54"/>
      <c r="CZP9" s="54"/>
      <c r="CZQ9" s="54"/>
      <c r="CZR9" s="54"/>
      <c r="CZS9" s="54"/>
      <c r="CZT9" s="54"/>
      <c r="CZU9" s="54"/>
      <c r="CZV9" s="54"/>
      <c r="CZW9" s="54"/>
      <c r="CZX9" s="54"/>
      <c r="CZY9" s="54"/>
      <c r="CZZ9" s="54"/>
      <c r="DAA9" s="54"/>
      <c r="DAB9" s="54"/>
      <c r="DAC9" s="54"/>
      <c r="DAD9" s="54"/>
      <c r="DAE9" s="54"/>
      <c r="DAF9" s="54"/>
      <c r="DAG9" s="54"/>
      <c r="DAH9" s="54"/>
      <c r="DAI9" s="54"/>
      <c r="DAJ9" s="54"/>
      <c r="DAK9" s="54"/>
      <c r="DAL9" s="54"/>
      <c r="DAM9" s="54"/>
      <c r="DAN9" s="54"/>
      <c r="DAO9" s="54"/>
      <c r="DAP9" s="54"/>
      <c r="DAQ9" s="54"/>
      <c r="DAR9" s="54"/>
      <c r="DAS9" s="54"/>
      <c r="DAT9" s="54"/>
      <c r="DAU9" s="54"/>
      <c r="DAV9" s="54"/>
      <c r="DAW9" s="54"/>
      <c r="DAX9" s="54"/>
      <c r="DAY9" s="54"/>
      <c r="DAZ9" s="54"/>
      <c r="DBA9" s="54"/>
      <c r="DBB9" s="54"/>
      <c r="DBC9" s="54"/>
      <c r="DBD9" s="54"/>
      <c r="DBE9" s="54"/>
      <c r="DBF9" s="54"/>
      <c r="DBG9" s="54"/>
      <c r="DBH9" s="54"/>
      <c r="DBI9" s="54"/>
      <c r="DBJ9" s="54"/>
      <c r="DBK9" s="54"/>
      <c r="DBL9" s="54"/>
      <c r="DBM9" s="54"/>
      <c r="DBN9" s="54"/>
      <c r="DBO9" s="54"/>
      <c r="DBP9" s="54"/>
      <c r="DBQ9" s="54"/>
      <c r="DBR9" s="54"/>
      <c r="DBS9" s="54"/>
      <c r="DBT9" s="54"/>
      <c r="DBU9" s="54"/>
      <c r="DBV9" s="54"/>
      <c r="DBW9" s="54"/>
      <c r="DBX9" s="54"/>
      <c r="DBY9" s="54"/>
      <c r="DBZ9" s="54"/>
      <c r="DCA9" s="54"/>
      <c r="DCB9" s="54"/>
      <c r="DCC9" s="54"/>
      <c r="DCD9" s="54"/>
      <c r="DCE9" s="54"/>
      <c r="DCF9" s="54"/>
      <c r="DCG9" s="54"/>
      <c r="DCH9" s="54"/>
      <c r="DCI9" s="54"/>
      <c r="DCJ9" s="54"/>
      <c r="DCK9" s="54"/>
      <c r="DCL9" s="54"/>
      <c r="DCM9" s="54"/>
      <c r="DCN9" s="54"/>
      <c r="DCO9" s="54"/>
      <c r="DCP9" s="54"/>
      <c r="DCQ9" s="54"/>
      <c r="DCR9" s="54"/>
      <c r="DCS9" s="54"/>
      <c r="DCT9" s="54"/>
      <c r="DCU9" s="54"/>
      <c r="DCV9" s="54"/>
      <c r="DCW9" s="54"/>
      <c r="DCX9" s="54"/>
      <c r="DCY9" s="54"/>
      <c r="DCZ9" s="54"/>
      <c r="DDA9" s="54"/>
      <c r="DDB9" s="54"/>
      <c r="DDC9" s="54"/>
      <c r="DDD9" s="54"/>
      <c r="DDE9" s="54"/>
      <c r="DDF9" s="54"/>
      <c r="DDG9" s="54"/>
      <c r="DDH9" s="54"/>
      <c r="DDI9" s="54"/>
      <c r="DDJ9" s="54"/>
      <c r="DDK9" s="54"/>
      <c r="DDL9" s="54"/>
      <c r="DDM9" s="54"/>
      <c r="DDN9" s="54"/>
      <c r="DDO9" s="54"/>
      <c r="DDP9" s="54"/>
      <c r="DDQ9" s="54"/>
      <c r="DDR9" s="54"/>
      <c r="DDS9" s="54"/>
      <c r="DDT9" s="54"/>
      <c r="DDU9" s="54"/>
      <c r="DDV9" s="54"/>
      <c r="DDW9" s="54"/>
      <c r="DDX9" s="54"/>
      <c r="DDY9" s="54"/>
      <c r="DDZ9" s="54"/>
      <c r="DEA9" s="54"/>
      <c r="DEB9" s="54"/>
      <c r="DEC9" s="54"/>
      <c r="DED9" s="54"/>
      <c r="DEE9" s="54"/>
      <c r="DEF9" s="54"/>
      <c r="DEG9" s="54"/>
      <c r="DEH9" s="54"/>
      <c r="DEI9" s="54"/>
      <c r="DEJ9" s="54"/>
      <c r="DEK9" s="54"/>
      <c r="DEL9" s="54"/>
      <c r="DEM9" s="54"/>
      <c r="DEN9" s="54"/>
      <c r="DEO9" s="54"/>
      <c r="DEP9" s="54"/>
      <c r="DEQ9" s="54"/>
      <c r="DER9" s="54"/>
      <c r="DES9" s="54"/>
      <c r="DET9" s="54"/>
      <c r="DEU9" s="54"/>
      <c r="DEV9" s="54"/>
      <c r="DEW9" s="54"/>
      <c r="DEX9" s="54"/>
      <c r="DEY9" s="54"/>
      <c r="DEZ9" s="54"/>
      <c r="DFA9" s="54"/>
      <c r="DFB9" s="54"/>
      <c r="DFC9" s="54"/>
      <c r="DFD9" s="54"/>
      <c r="DFE9" s="54"/>
      <c r="DFF9" s="54"/>
      <c r="DFG9" s="54"/>
      <c r="DFH9" s="54"/>
      <c r="DFI9" s="54"/>
      <c r="DFJ9" s="54"/>
      <c r="DFK9" s="54"/>
      <c r="DFL9" s="54"/>
      <c r="DFM9" s="54"/>
      <c r="DFN9" s="54"/>
      <c r="DFO9" s="54"/>
      <c r="DFP9" s="54"/>
      <c r="DFQ9" s="54"/>
      <c r="DFR9" s="54"/>
      <c r="DFS9" s="54"/>
      <c r="DFT9" s="54"/>
      <c r="DFU9" s="54"/>
      <c r="DFV9" s="54"/>
      <c r="DFW9" s="54"/>
      <c r="DFX9" s="54"/>
      <c r="DFY9" s="54"/>
      <c r="DFZ9" s="54"/>
      <c r="DGA9" s="54"/>
      <c r="DGB9" s="54"/>
      <c r="DGC9" s="54"/>
      <c r="DGD9" s="54"/>
      <c r="DGE9" s="54"/>
      <c r="DGF9" s="54"/>
      <c r="DGG9" s="54"/>
      <c r="DGH9" s="54"/>
      <c r="DGI9" s="54"/>
      <c r="DGJ9" s="54"/>
      <c r="DGK9" s="54"/>
      <c r="DGL9" s="54"/>
      <c r="DGM9" s="54"/>
      <c r="DGN9" s="54"/>
      <c r="DGO9" s="54"/>
      <c r="DGP9" s="54"/>
      <c r="DGQ9" s="54"/>
      <c r="DGR9" s="54"/>
      <c r="DGS9" s="54"/>
      <c r="DGT9" s="54"/>
      <c r="DGU9" s="54"/>
      <c r="DGV9" s="54"/>
      <c r="DGW9" s="54"/>
      <c r="DGX9" s="54"/>
      <c r="DGY9" s="54"/>
      <c r="DGZ9" s="54"/>
      <c r="DHA9" s="54"/>
      <c r="DHB9" s="54"/>
      <c r="DHC9" s="54"/>
      <c r="DHD9" s="54"/>
      <c r="DHE9" s="54"/>
      <c r="DHF9" s="54"/>
      <c r="DHG9" s="54"/>
      <c r="DHH9" s="54"/>
      <c r="DHI9" s="54"/>
      <c r="DHJ9" s="54"/>
      <c r="DHK9" s="54"/>
      <c r="DHL9" s="54"/>
      <c r="DHM9" s="54"/>
      <c r="DHN9" s="54"/>
      <c r="DHO9" s="54"/>
      <c r="DHP9" s="54"/>
      <c r="DHQ9" s="54"/>
      <c r="DHR9" s="54"/>
      <c r="DHS9" s="54"/>
      <c r="DHT9" s="54"/>
      <c r="DHU9" s="54"/>
      <c r="DHV9" s="54"/>
      <c r="DHW9" s="54"/>
      <c r="DHX9" s="54"/>
      <c r="DHY9" s="54"/>
      <c r="DHZ9" s="54"/>
      <c r="DIA9" s="54"/>
      <c r="DIB9" s="54"/>
      <c r="DIC9" s="54"/>
      <c r="DID9" s="54"/>
      <c r="DIE9" s="54"/>
      <c r="DIF9" s="54"/>
      <c r="DIG9" s="54"/>
      <c r="DIH9" s="54"/>
      <c r="DII9" s="54"/>
      <c r="DIJ9" s="54"/>
      <c r="DIK9" s="54"/>
      <c r="DIL9" s="54"/>
      <c r="DIM9" s="54"/>
      <c r="DIN9" s="54"/>
      <c r="DIO9" s="54"/>
      <c r="DIP9" s="54"/>
      <c r="DIQ9" s="54"/>
      <c r="DIR9" s="54"/>
      <c r="DIS9" s="54"/>
      <c r="DIT9" s="54"/>
      <c r="DIU9" s="54"/>
      <c r="DIV9" s="54"/>
      <c r="DIW9" s="54"/>
      <c r="DIX9" s="54"/>
      <c r="DIY9" s="54"/>
      <c r="DIZ9" s="54"/>
      <c r="DJA9" s="54"/>
      <c r="DJB9" s="54"/>
      <c r="DJC9" s="54"/>
      <c r="DJD9" s="54"/>
      <c r="DJE9" s="54"/>
      <c r="DJF9" s="54"/>
      <c r="DJG9" s="54"/>
      <c r="DJH9" s="54"/>
      <c r="DJI9" s="54"/>
      <c r="DJJ9" s="54"/>
      <c r="DJK9" s="54"/>
      <c r="DJL9" s="54"/>
      <c r="DJM9" s="54"/>
      <c r="DJN9" s="54"/>
      <c r="DJO9" s="54"/>
      <c r="DJP9" s="54"/>
      <c r="DJQ9" s="54"/>
      <c r="DJR9" s="54"/>
      <c r="DJS9" s="54"/>
      <c r="DJT9" s="54"/>
      <c r="DJU9" s="54"/>
      <c r="DJV9" s="54"/>
      <c r="DJW9" s="54"/>
      <c r="DJX9" s="54"/>
      <c r="DJY9" s="54"/>
      <c r="DJZ9" s="54"/>
      <c r="DKA9" s="54"/>
      <c r="DKB9" s="54"/>
      <c r="DKC9" s="54"/>
      <c r="DKD9" s="54"/>
      <c r="DKE9" s="54"/>
      <c r="DKF9" s="54"/>
      <c r="DKG9" s="54"/>
      <c r="DKH9" s="54"/>
      <c r="DKI9" s="54"/>
      <c r="DKJ9" s="54"/>
      <c r="DKK9" s="54"/>
      <c r="DKL9" s="54"/>
      <c r="DKM9" s="54"/>
      <c r="DKN9" s="54"/>
      <c r="DKO9" s="54"/>
      <c r="DKP9" s="54"/>
      <c r="DKQ9" s="54"/>
      <c r="DKR9" s="54"/>
      <c r="DKS9" s="54"/>
      <c r="DKT9" s="54"/>
      <c r="DKU9" s="54"/>
      <c r="DKV9" s="54"/>
      <c r="DKW9" s="54"/>
      <c r="DKX9" s="54"/>
      <c r="DKY9" s="54"/>
      <c r="DKZ9" s="54"/>
      <c r="DLA9" s="54"/>
      <c r="DLB9" s="54"/>
      <c r="DLC9" s="54"/>
      <c r="DLD9" s="54"/>
      <c r="DLE9" s="54"/>
      <c r="DLF9" s="54"/>
      <c r="DLG9" s="54"/>
      <c r="DLH9" s="54"/>
      <c r="DLI9" s="54"/>
      <c r="DLJ9" s="54"/>
      <c r="DLK9" s="54"/>
      <c r="DLL9" s="54"/>
      <c r="DLM9" s="54"/>
      <c r="DLN9" s="54"/>
      <c r="DLO9" s="54"/>
      <c r="DLP9" s="54"/>
      <c r="DLQ9" s="54"/>
      <c r="DLR9" s="54"/>
      <c r="DLS9" s="54"/>
      <c r="DLT9" s="54"/>
      <c r="DLU9" s="54"/>
      <c r="DLV9" s="54"/>
      <c r="DLW9" s="54"/>
      <c r="DLX9" s="54"/>
      <c r="DLY9" s="54"/>
      <c r="DLZ9" s="54"/>
      <c r="DMA9" s="54"/>
      <c r="DMB9" s="54"/>
      <c r="DMC9" s="54"/>
      <c r="DMD9" s="54"/>
      <c r="DME9" s="54"/>
      <c r="DMF9" s="54"/>
      <c r="DMG9" s="54"/>
      <c r="DMH9" s="54"/>
      <c r="DMI9" s="54"/>
      <c r="DMJ9" s="54"/>
      <c r="DMK9" s="54"/>
      <c r="DML9" s="54"/>
      <c r="DMM9" s="54"/>
      <c r="DMN9" s="54"/>
      <c r="DMO9" s="54"/>
      <c r="DMP9" s="54"/>
      <c r="DMQ9" s="54"/>
      <c r="DMR9" s="54"/>
      <c r="DMS9" s="54"/>
      <c r="DMT9" s="54"/>
      <c r="DMU9" s="54"/>
      <c r="DMV9" s="54"/>
      <c r="DMW9" s="54"/>
      <c r="DMX9" s="54"/>
      <c r="DMY9" s="54"/>
      <c r="DMZ9" s="54"/>
      <c r="DNA9" s="54"/>
      <c r="DNB9" s="54"/>
      <c r="DNC9" s="54"/>
      <c r="DND9" s="54"/>
      <c r="DNE9" s="54"/>
      <c r="DNF9" s="54"/>
      <c r="DNG9" s="54"/>
      <c r="DNH9" s="54"/>
      <c r="DNI9" s="54"/>
      <c r="DNJ9" s="54"/>
      <c r="DNK9" s="54"/>
      <c r="DNL9" s="54"/>
      <c r="DNM9" s="54"/>
      <c r="DNN9" s="54"/>
      <c r="DNO9" s="54"/>
      <c r="DNP9" s="54"/>
      <c r="DNQ9" s="54"/>
      <c r="DNR9" s="54"/>
      <c r="DNS9" s="54"/>
      <c r="DNT9" s="54"/>
      <c r="DNU9" s="54"/>
      <c r="DNV9" s="54"/>
      <c r="DNW9" s="54"/>
      <c r="DNX9" s="54"/>
      <c r="DNY9" s="54"/>
      <c r="DNZ9" s="54"/>
      <c r="DOA9" s="54"/>
      <c r="DOB9" s="54"/>
      <c r="DOC9" s="54"/>
      <c r="DOD9" s="54"/>
      <c r="DOE9" s="54"/>
      <c r="DOF9" s="54"/>
      <c r="DOG9" s="54"/>
      <c r="DOH9" s="54"/>
      <c r="DOI9" s="54"/>
      <c r="DOJ9" s="54"/>
      <c r="DOK9" s="54"/>
      <c r="DOL9" s="54"/>
      <c r="DOM9" s="54"/>
      <c r="DON9" s="54"/>
      <c r="DOO9" s="54"/>
      <c r="DOP9" s="54"/>
      <c r="DOQ9" s="54"/>
      <c r="DOR9" s="54"/>
      <c r="DOS9" s="54"/>
      <c r="DOT9" s="54"/>
      <c r="DOU9" s="54"/>
      <c r="DOV9" s="54"/>
      <c r="DOW9" s="54"/>
      <c r="DOX9" s="54"/>
      <c r="DOY9" s="54"/>
      <c r="DOZ9" s="54"/>
      <c r="DPA9" s="54"/>
      <c r="DPB9" s="54"/>
      <c r="DPC9" s="54"/>
      <c r="DPD9" s="54"/>
      <c r="DPE9" s="54"/>
      <c r="DPF9" s="54"/>
      <c r="DPG9" s="54"/>
      <c r="DPH9" s="54"/>
      <c r="DPI9" s="54"/>
      <c r="DPJ9" s="54"/>
      <c r="DPK9" s="54"/>
      <c r="DPL9" s="54"/>
      <c r="DPM9" s="54"/>
      <c r="DPN9" s="54"/>
      <c r="DPO9" s="54"/>
      <c r="DPP9" s="54"/>
      <c r="DPQ9" s="54"/>
      <c r="DPR9" s="54"/>
      <c r="DPS9" s="54"/>
      <c r="DPT9" s="54"/>
      <c r="DPU9" s="54"/>
      <c r="DPV9" s="54"/>
      <c r="DPW9" s="54"/>
      <c r="DPX9" s="54"/>
      <c r="DPY9" s="54"/>
      <c r="DPZ9" s="54"/>
      <c r="DQA9" s="54"/>
      <c r="DQB9" s="54"/>
      <c r="DQC9" s="54"/>
      <c r="DQD9" s="54"/>
      <c r="DQE9" s="54"/>
      <c r="DQF9" s="54"/>
      <c r="DQG9" s="54"/>
      <c r="DQH9" s="54"/>
      <c r="DQI9" s="54"/>
      <c r="DQJ9" s="54"/>
      <c r="DQK9" s="54"/>
      <c r="DQL9" s="54"/>
      <c r="DQM9" s="54"/>
      <c r="DQN9" s="54"/>
      <c r="DQO9" s="54"/>
      <c r="DQP9" s="54"/>
      <c r="DQQ9" s="54"/>
      <c r="DQR9" s="54"/>
      <c r="DQS9" s="54"/>
      <c r="DQT9" s="54"/>
      <c r="DQU9" s="54"/>
      <c r="DQV9" s="54"/>
      <c r="DQW9" s="54"/>
      <c r="DQX9" s="54"/>
      <c r="DQY9" s="54"/>
      <c r="DQZ9" s="54"/>
      <c r="DRA9" s="54"/>
      <c r="DRB9" s="54"/>
      <c r="DRC9" s="54"/>
      <c r="DRD9" s="54"/>
      <c r="DRE9" s="54"/>
      <c r="DRF9" s="54"/>
      <c r="DRG9" s="54"/>
      <c r="DRH9" s="54"/>
      <c r="DRI9" s="54"/>
      <c r="DRJ9" s="54"/>
      <c r="DRK9" s="54"/>
      <c r="DRL9" s="54"/>
      <c r="DRM9" s="54"/>
      <c r="DRN9" s="54"/>
      <c r="DRO9" s="54"/>
      <c r="DRP9" s="54"/>
      <c r="DRQ9" s="54"/>
      <c r="DRR9" s="54"/>
      <c r="DRS9" s="54"/>
      <c r="DRT9" s="54"/>
      <c r="DRU9" s="54"/>
      <c r="DRV9" s="54"/>
      <c r="DRW9" s="54"/>
      <c r="DRX9" s="54"/>
      <c r="DRY9" s="54"/>
      <c r="DRZ9" s="54"/>
      <c r="DSA9" s="54"/>
      <c r="DSB9" s="54"/>
      <c r="DSC9" s="54"/>
      <c r="DSD9" s="54"/>
      <c r="DSE9" s="54"/>
      <c r="DSF9" s="54"/>
      <c r="DSG9" s="54"/>
      <c r="DSH9" s="54"/>
      <c r="DSI9" s="54"/>
      <c r="DSJ9" s="54"/>
      <c r="DSK9" s="54"/>
      <c r="DSL9" s="54"/>
      <c r="DSM9" s="54"/>
      <c r="DSN9" s="54"/>
      <c r="DSO9" s="54"/>
      <c r="DSP9" s="54"/>
      <c r="DSQ9" s="54"/>
      <c r="DSR9" s="54"/>
      <c r="DSS9" s="54"/>
      <c r="DST9" s="54"/>
      <c r="DSU9" s="54"/>
      <c r="DSV9" s="54"/>
      <c r="DSW9" s="54"/>
      <c r="DSX9" s="54"/>
      <c r="DSY9" s="54"/>
      <c r="DSZ9" s="54"/>
      <c r="DTA9" s="54"/>
      <c r="DTB9" s="54"/>
      <c r="DTC9" s="54"/>
      <c r="DTD9" s="54"/>
      <c r="DTE9" s="54"/>
      <c r="DTF9" s="54"/>
      <c r="DTG9" s="54"/>
      <c r="DTH9" s="54"/>
      <c r="DTI9" s="54"/>
      <c r="DTJ9" s="54"/>
      <c r="DTK9" s="54"/>
      <c r="DTL9" s="54"/>
      <c r="DTM9" s="54"/>
      <c r="DTN9" s="54"/>
      <c r="DTO9" s="54"/>
      <c r="DTP9" s="54"/>
      <c r="DTQ9" s="54"/>
      <c r="DTR9" s="54"/>
      <c r="DTS9" s="54"/>
      <c r="DTT9" s="54"/>
      <c r="DTU9" s="54"/>
      <c r="DTV9" s="54"/>
      <c r="DTW9" s="54"/>
      <c r="DTX9" s="54"/>
      <c r="DTY9" s="54"/>
      <c r="DTZ9" s="54"/>
      <c r="DUA9" s="54"/>
      <c r="DUB9" s="54"/>
      <c r="DUC9" s="54"/>
      <c r="DUD9" s="54"/>
      <c r="DUE9" s="54"/>
      <c r="DUF9" s="54"/>
      <c r="DUG9" s="54"/>
      <c r="DUH9" s="54"/>
      <c r="DUI9" s="54"/>
      <c r="DUJ9" s="54"/>
      <c r="DUK9" s="54"/>
      <c r="DUL9" s="54"/>
      <c r="DUM9" s="54"/>
      <c r="DUN9" s="54"/>
      <c r="DUO9" s="54"/>
      <c r="DUP9" s="54"/>
      <c r="DUQ9" s="54"/>
      <c r="DUR9" s="54"/>
      <c r="DUS9" s="54"/>
      <c r="DUT9" s="54"/>
      <c r="DUU9" s="54"/>
      <c r="DUV9" s="54"/>
      <c r="DUW9" s="54"/>
      <c r="DUX9" s="54"/>
      <c r="DUY9" s="54"/>
      <c r="DUZ9" s="54"/>
      <c r="DVA9" s="54"/>
      <c r="DVB9" s="54"/>
      <c r="DVC9" s="54"/>
      <c r="DVD9" s="54"/>
      <c r="DVE9" s="54"/>
      <c r="DVF9" s="54"/>
      <c r="DVG9" s="54"/>
      <c r="DVH9" s="54"/>
      <c r="DVI9" s="54"/>
      <c r="DVJ9" s="54"/>
      <c r="DVK9" s="54"/>
      <c r="DVL9" s="54"/>
      <c r="DVM9" s="54"/>
      <c r="DVN9" s="54"/>
      <c r="DVO9" s="54"/>
      <c r="DVP9" s="54"/>
      <c r="DVQ9" s="54"/>
      <c r="DVR9" s="54"/>
      <c r="DVS9" s="54"/>
      <c r="DVT9" s="54"/>
      <c r="DVU9" s="54"/>
      <c r="DVV9" s="54"/>
      <c r="DVW9" s="54"/>
      <c r="DVX9" s="54"/>
      <c r="DVY9" s="54"/>
      <c r="DVZ9" s="54"/>
      <c r="DWA9" s="54"/>
      <c r="DWB9" s="54"/>
      <c r="DWC9" s="54"/>
      <c r="DWD9" s="54"/>
      <c r="DWE9" s="54"/>
      <c r="DWF9" s="54"/>
      <c r="DWG9" s="54"/>
      <c r="DWH9" s="54"/>
      <c r="DWI9" s="54"/>
      <c r="DWJ9" s="54"/>
      <c r="DWK9" s="54"/>
      <c r="DWL9" s="54"/>
      <c r="DWM9" s="54"/>
      <c r="DWN9" s="54"/>
      <c r="DWO9" s="54"/>
      <c r="DWP9" s="54"/>
      <c r="DWQ9" s="54"/>
      <c r="DWR9" s="54"/>
      <c r="DWS9" s="54"/>
      <c r="DWT9" s="54"/>
      <c r="DWU9" s="54"/>
      <c r="DWV9" s="54"/>
      <c r="DWW9" s="54"/>
      <c r="DWX9" s="54"/>
      <c r="DWY9" s="54"/>
      <c r="DWZ9" s="54"/>
      <c r="DXA9" s="54"/>
      <c r="DXB9" s="54"/>
      <c r="DXC9" s="54"/>
      <c r="DXD9" s="54"/>
      <c r="DXE9" s="54"/>
      <c r="DXF9" s="54"/>
      <c r="DXG9" s="54"/>
      <c r="DXH9" s="54"/>
      <c r="DXI9" s="54"/>
      <c r="DXJ9" s="54"/>
      <c r="DXK9" s="54"/>
      <c r="DXL9" s="54"/>
      <c r="DXM9" s="54"/>
      <c r="DXN9" s="54"/>
      <c r="DXO9" s="54"/>
      <c r="DXP9" s="54"/>
      <c r="DXQ9" s="54"/>
      <c r="DXR9" s="54"/>
      <c r="DXS9" s="54"/>
      <c r="DXT9" s="54"/>
      <c r="DXU9" s="54"/>
      <c r="DXV9" s="54"/>
      <c r="DXW9" s="54"/>
      <c r="DXX9" s="54"/>
      <c r="DXY9" s="54"/>
      <c r="DXZ9" s="54"/>
      <c r="DYA9" s="54"/>
      <c r="DYB9" s="54"/>
      <c r="DYC9" s="54"/>
      <c r="DYD9" s="54"/>
      <c r="DYE9" s="54"/>
      <c r="DYF9" s="54"/>
      <c r="DYG9" s="54"/>
      <c r="DYH9" s="54"/>
      <c r="DYI9" s="54"/>
      <c r="DYJ9" s="54"/>
      <c r="DYK9" s="54"/>
      <c r="DYL9" s="54"/>
      <c r="DYM9" s="54"/>
      <c r="DYN9" s="54"/>
      <c r="DYO9" s="54"/>
      <c r="DYP9" s="54"/>
      <c r="DYQ9" s="54"/>
      <c r="DYR9" s="54"/>
      <c r="DYS9" s="54"/>
      <c r="DYT9" s="54"/>
      <c r="DYU9" s="54"/>
      <c r="DYV9" s="54"/>
      <c r="DYW9" s="54"/>
      <c r="DYX9" s="54"/>
      <c r="DYY9" s="54"/>
      <c r="DYZ9" s="54"/>
      <c r="DZA9" s="54"/>
      <c r="DZB9" s="54"/>
      <c r="DZC9" s="54"/>
      <c r="DZD9" s="54"/>
      <c r="DZE9" s="54"/>
      <c r="DZF9" s="54"/>
      <c r="DZG9" s="54"/>
      <c r="DZH9" s="54"/>
      <c r="DZI9" s="54"/>
      <c r="DZJ9" s="54"/>
      <c r="DZK9" s="54"/>
      <c r="DZL9" s="54"/>
      <c r="DZM9" s="54"/>
      <c r="DZN9" s="54"/>
      <c r="DZO9" s="54"/>
      <c r="DZP9" s="54"/>
      <c r="DZQ9" s="54"/>
      <c r="DZR9" s="54"/>
      <c r="DZS9" s="54"/>
      <c r="DZT9" s="54"/>
      <c r="DZU9" s="54"/>
      <c r="DZV9" s="54"/>
      <c r="DZW9" s="54"/>
      <c r="DZX9" s="54"/>
      <c r="DZY9" s="54"/>
      <c r="DZZ9" s="54"/>
      <c r="EAA9" s="54"/>
      <c r="EAB9" s="54"/>
      <c r="EAC9" s="54"/>
      <c r="EAD9" s="54"/>
      <c r="EAE9" s="54"/>
      <c r="EAF9" s="54"/>
      <c r="EAG9" s="54"/>
      <c r="EAH9" s="54"/>
      <c r="EAI9" s="54"/>
      <c r="EAJ9" s="54"/>
      <c r="EAK9" s="54"/>
      <c r="EAL9" s="54"/>
      <c r="EAM9" s="54"/>
      <c r="EAN9" s="54"/>
      <c r="EAO9" s="54"/>
      <c r="EAP9" s="54"/>
      <c r="EAQ9" s="54"/>
      <c r="EAR9" s="54"/>
      <c r="EAS9" s="54"/>
      <c r="EAT9" s="54"/>
      <c r="EAU9" s="54"/>
      <c r="EAV9" s="54"/>
      <c r="EAW9" s="54"/>
      <c r="EAX9" s="54"/>
      <c r="EAY9" s="54"/>
      <c r="EAZ9" s="54"/>
      <c r="EBA9" s="54"/>
      <c r="EBB9" s="54"/>
      <c r="EBC9" s="54"/>
      <c r="EBD9" s="54"/>
      <c r="EBE9" s="54"/>
      <c r="EBF9" s="54"/>
      <c r="EBG9" s="54"/>
      <c r="EBH9" s="54"/>
      <c r="EBI9" s="54"/>
      <c r="EBJ9" s="54"/>
      <c r="EBK9" s="54"/>
      <c r="EBL9" s="54"/>
      <c r="EBM9" s="54"/>
      <c r="EBN9" s="54"/>
      <c r="EBO9" s="54"/>
      <c r="EBP9" s="54"/>
      <c r="EBQ9" s="54"/>
      <c r="EBR9" s="54"/>
      <c r="EBS9" s="54"/>
      <c r="EBT9" s="54"/>
      <c r="EBU9" s="54"/>
      <c r="EBV9" s="54"/>
      <c r="EBW9" s="54"/>
      <c r="EBX9" s="54"/>
      <c r="EBY9" s="54"/>
      <c r="EBZ9" s="54"/>
      <c r="ECA9" s="54"/>
      <c r="ECB9" s="54"/>
      <c r="ECC9" s="54"/>
      <c r="ECD9" s="54"/>
      <c r="ECE9" s="54"/>
      <c r="ECF9" s="54"/>
      <c r="ECG9" s="54"/>
      <c r="ECH9" s="54"/>
      <c r="ECI9" s="54"/>
      <c r="ECJ9" s="54"/>
      <c r="ECK9" s="54"/>
      <c r="ECL9" s="54"/>
      <c r="ECM9" s="54"/>
      <c r="ECN9" s="54"/>
      <c r="ECO9" s="54"/>
      <c r="ECP9" s="54"/>
      <c r="ECQ9" s="54"/>
      <c r="ECR9" s="54"/>
      <c r="ECS9" s="54"/>
      <c r="ECT9" s="54"/>
      <c r="ECU9" s="54"/>
      <c r="ECV9" s="54"/>
      <c r="ECW9" s="54"/>
      <c r="ECX9" s="54"/>
      <c r="ECY9" s="54"/>
      <c r="ECZ9" s="54"/>
      <c r="EDA9" s="54"/>
      <c r="EDB9" s="54"/>
      <c r="EDC9" s="54"/>
      <c r="EDD9" s="54"/>
      <c r="EDE9" s="54"/>
      <c r="EDF9" s="54"/>
      <c r="EDG9" s="54"/>
      <c r="EDH9" s="54"/>
      <c r="EDI9" s="54"/>
      <c r="EDJ9" s="54"/>
      <c r="EDK9" s="54"/>
      <c r="EDL9" s="54"/>
      <c r="EDM9" s="54"/>
      <c r="EDN9" s="54"/>
      <c r="EDO9" s="54"/>
      <c r="EDP9" s="54"/>
      <c r="EDQ9" s="54"/>
      <c r="EDR9" s="54"/>
      <c r="EDS9" s="54"/>
      <c r="EDT9" s="54"/>
      <c r="EDU9" s="54"/>
      <c r="EDV9" s="54"/>
      <c r="EDW9" s="54"/>
      <c r="EDX9" s="54"/>
      <c r="EDY9" s="54"/>
      <c r="EDZ9" s="54"/>
      <c r="EEA9" s="54"/>
      <c r="EEB9" s="54"/>
      <c r="EEC9" s="54"/>
      <c r="EED9" s="54"/>
      <c r="EEE9" s="54"/>
      <c r="EEF9" s="54"/>
      <c r="EEG9" s="54"/>
      <c r="EEH9" s="54"/>
      <c r="EEI9" s="54"/>
      <c r="EEJ9" s="54"/>
      <c r="EEK9" s="54"/>
      <c r="EEL9" s="54"/>
      <c r="EEM9" s="54"/>
      <c r="EEN9" s="54"/>
      <c r="EEO9" s="54"/>
      <c r="EEP9" s="54"/>
      <c r="EEQ9" s="54"/>
      <c r="EER9" s="54"/>
      <c r="EES9" s="54"/>
      <c r="EET9" s="54"/>
      <c r="EEU9" s="54"/>
      <c r="EEV9" s="54"/>
      <c r="EEW9" s="54"/>
      <c r="EEX9" s="54"/>
      <c r="EEY9" s="54"/>
      <c r="EEZ9" s="54"/>
      <c r="EFA9" s="54"/>
      <c r="EFB9" s="54"/>
      <c r="EFC9" s="54"/>
      <c r="EFD9" s="54"/>
      <c r="EFE9" s="54"/>
      <c r="EFF9" s="54"/>
      <c r="EFG9" s="54"/>
      <c r="EFH9" s="54"/>
      <c r="EFI9" s="54"/>
      <c r="EFJ9" s="54"/>
      <c r="EFK9" s="54"/>
      <c r="EFL9" s="54"/>
      <c r="EFM9" s="54"/>
      <c r="EFN9" s="54"/>
      <c r="EFO9" s="54"/>
      <c r="EFP9" s="54"/>
      <c r="EFQ9" s="54"/>
      <c r="EFR9" s="54"/>
      <c r="EFS9" s="54"/>
      <c r="EFT9" s="54"/>
      <c r="EFU9" s="54"/>
      <c r="EFV9" s="54"/>
      <c r="EFW9" s="54"/>
      <c r="EFX9" s="54"/>
      <c r="EFY9" s="54"/>
      <c r="EFZ9" s="54"/>
      <c r="EGA9" s="54"/>
      <c r="EGB9" s="54"/>
      <c r="EGC9" s="54"/>
      <c r="EGD9" s="54"/>
      <c r="EGE9" s="54"/>
      <c r="EGF9" s="54"/>
      <c r="EGG9" s="54"/>
      <c r="EGH9" s="54"/>
      <c r="EGI9" s="54"/>
      <c r="EGJ9" s="54"/>
      <c r="EGK9" s="54"/>
      <c r="EGL9" s="54"/>
      <c r="EGM9" s="54"/>
      <c r="EGN9" s="54"/>
      <c r="EGO9" s="54"/>
      <c r="EGP9" s="54"/>
      <c r="EGQ9" s="54"/>
      <c r="EGR9" s="54"/>
      <c r="EGS9" s="54"/>
      <c r="EGT9" s="54"/>
      <c r="EGU9" s="54"/>
      <c r="EGV9" s="54"/>
      <c r="EGW9" s="54"/>
      <c r="EGX9" s="54"/>
      <c r="EGY9" s="54"/>
      <c r="EGZ9" s="54"/>
      <c r="EHA9" s="54"/>
      <c r="EHB9" s="54"/>
      <c r="EHC9" s="54"/>
      <c r="EHD9" s="54"/>
      <c r="EHE9" s="54"/>
      <c r="EHF9" s="54"/>
      <c r="EHG9" s="54"/>
      <c r="EHH9" s="54"/>
      <c r="EHI9" s="54"/>
      <c r="EHJ9" s="54"/>
      <c r="EHK9" s="54"/>
      <c r="EHL9" s="54"/>
      <c r="EHM9" s="54"/>
      <c r="EHN9" s="54"/>
      <c r="EHO9" s="54"/>
      <c r="EHP9" s="54"/>
      <c r="EHQ9" s="54"/>
      <c r="EHR9" s="54"/>
      <c r="EHS9" s="54"/>
      <c r="EHT9" s="54"/>
      <c r="EHU9" s="54"/>
      <c r="EHV9" s="54"/>
      <c r="EHW9" s="54"/>
      <c r="EHX9" s="54"/>
      <c r="EHY9" s="54"/>
      <c r="EHZ9" s="54"/>
      <c r="EIA9" s="54"/>
      <c r="EIB9" s="54"/>
      <c r="EIC9" s="54"/>
      <c r="EID9" s="54"/>
      <c r="EIE9" s="54"/>
      <c r="EIF9" s="54"/>
      <c r="EIG9" s="54"/>
      <c r="EIH9" s="54"/>
      <c r="EII9" s="54"/>
      <c r="EIJ9" s="54"/>
      <c r="EIK9" s="54"/>
      <c r="EIL9" s="54"/>
      <c r="EIM9" s="54"/>
      <c r="EIN9" s="54"/>
      <c r="EIO9" s="54"/>
      <c r="EIP9" s="54"/>
      <c r="EIQ9" s="54"/>
      <c r="EIR9" s="54"/>
      <c r="EIS9" s="54"/>
      <c r="EIT9" s="54"/>
      <c r="EIU9" s="54"/>
      <c r="EIV9" s="54"/>
      <c r="EIW9" s="54"/>
      <c r="EIX9" s="54"/>
      <c r="EIY9" s="54"/>
      <c r="EIZ9" s="54"/>
      <c r="EJA9" s="54"/>
      <c r="EJB9" s="54"/>
      <c r="EJC9" s="54"/>
      <c r="EJD9" s="54"/>
      <c r="EJE9" s="54"/>
      <c r="EJF9" s="54"/>
      <c r="EJG9" s="54"/>
      <c r="EJH9" s="54"/>
      <c r="EJI9" s="54"/>
      <c r="EJJ9" s="54"/>
      <c r="EJK9" s="54"/>
      <c r="EJL9" s="54"/>
      <c r="EJM9" s="54"/>
      <c r="EJN9" s="54"/>
      <c r="EJO9" s="54"/>
      <c r="EJP9" s="54"/>
      <c r="EJQ9" s="54"/>
      <c r="EJR9" s="54"/>
      <c r="EJS9" s="54"/>
      <c r="EJT9" s="54"/>
      <c r="EJU9" s="54"/>
      <c r="EJV9" s="54"/>
      <c r="EJW9" s="54"/>
      <c r="EJX9" s="54"/>
      <c r="EJY9" s="54"/>
      <c r="EJZ9" s="54"/>
      <c r="EKA9" s="54"/>
      <c r="EKB9" s="54"/>
      <c r="EKC9" s="54"/>
      <c r="EKD9" s="54"/>
      <c r="EKE9" s="54"/>
      <c r="EKF9" s="54"/>
      <c r="EKG9" s="54"/>
      <c r="EKH9" s="54"/>
      <c r="EKI9" s="54"/>
      <c r="EKJ9" s="54"/>
      <c r="EKK9" s="54"/>
      <c r="EKL9" s="54"/>
      <c r="EKM9" s="54"/>
      <c r="EKN9" s="54"/>
      <c r="EKO9" s="54"/>
      <c r="EKP9" s="54"/>
      <c r="EKQ9" s="54"/>
      <c r="EKR9" s="54"/>
      <c r="EKS9" s="54"/>
      <c r="EKT9" s="54"/>
      <c r="EKU9" s="54"/>
      <c r="EKV9" s="54"/>
      <c r="EKW9" s="54"/>
      <c r="EKX9" s="54"/>
      <c r="EKY9" s="54"/>
      <c r="EKZ9" s="54"/>
      <c r="ELA9" s="54"/>
      <c r="ELB9" s="54"/>
      <c r="ELC9" s="54"/>
      <c r="ELD9" s="54"/>
      <c r="ELE9" s="54"/>
      <c r="ELF9" s="54"/>
      <c r="ELG9" s="54"/>
      <c r="ELH9" s="54"/>
      <c r="ELI9" s="54"/>
      <c r="ELJ9" s="54"/>
      <c r="ELK9" s="54"/>
      <c r="ELL9" s="54"/>
      <c r="ELM9" s="54"/>
      <c r="ELN9" s="54"/>
      <c r="ELO9" s="54"/>
      <c r="ELP9" s="54"/>
      <c r="ELQ9" s="54"/>
      <c r="ELR9" s="54"/>
      <c r="ELS9" s="54"/>
      <c r="ELT9" s="54"/>
      <c r="ELU9" s="54"/>
      <c r="ELV9" s="54"/>
      <c r="ELW9" s="54"/>
      <c r="ELX9" s="54"/>
      <c r="ELY9" s="54"/>
      <c r="ELZ9" s="54"/>
      <c r="EMA9" s="54"/>
      <c r="EMB9" s="54"/>
      <c r="EMC9" s="54"/>
      <c r="EMD9" s="54"/>
      <c r="EME9" s="54"/>
      <c r="EMF9" s="54"/>
      <c r="EMG9" s="54"/>
      <c r="EMH9" s="54"/>
      <c r="EMI9" s="54"/>
      <c r="EMJ9" s="54"/>
      <c r="EMK9" s="54"/>
      <c r="EML9" s="54"/>
      <c r="EMM9" s="54"/>
      <c r="EMN9" s="54"/>
      <c r="EMO9" s="54"/>
      <c r="EMP9" s="54"/>
      <c r="EMQ9" s="54"/>
      <c r="EMR9" s="54"/>
      <c r="EMS9" s="54"/>
      <c r="EMT9" s="54"/>
      <c r="EMU9" s="54"/>
      <c r="EMV9" s="54"/>
      <c r="EMW9" s="54"/>
      <c r="EMX9" s="54"/>
      <c r="EMY9" s="54"/>
      <c r="EMZ9" s="54"/>
      <c r="ENA9" s="54"/>
      <c r="ENB9" s="54"/>
      <c r="ENC9" s="54"/>
      <c r="END9" s="54"/>
      <c r="ENE9" s="54"/>
      <c r="ENF9" s="54"/>
      <c r="ENG9" s="54"/>
      <c r="ENH9" s="54"/>
      <c r="ENI9" s="54"/>
      <c r="ENJ9" s="54"/>
      <c r="ENK9" s="54"/>
      <c r="ENL9" s="54"/>
      <c r="ENM9" s="54"/>
      <c r="ENN9" s="54"/>
      <c r="ENO9" s="54"/>
      <c r="ENP9" s="54"/>
      <c r="ENQ9" s="54"/>
      <c r="ENR9" s="54"/>
      <c r="ENS9" s="54"/>
      <c r="ENT9" s="54"/>
      <c r="ENU9" s="54"/>
      <c r="ENV9" s="54"/>
      <c r="ENW9" s="54"/>
      <c r="ENX9" s="54"/>
      <c r="ENY9" s="54"/>
      <c r="ENZ9" s="54"/>
      <c r="EOA9" s="54"/>
      <c r="EOB9" s="54"/>
      <c r="EOC9" s="54"/>
      <c r="EOD9" s="54"/>
      <c r="EOE9" s="54"/>
      <c r="EOF9" s="54"/>
      <c r="EOG9" s="54"/>
      <c r="EOH9" s="54"/>
      <c r="EOI9" s="54"/>
      <c r="EOJ9" s="54"/>
      <c r="EOK9" s="54"/>
      <c r="EOL9" s="54"/>
      <c r="EOM9" s="54"/>
      <c r="EON9" s="54"/>
      <c r="EOO9" s="54"/>
      <c r="EOP9" s="54"/>
      <c r="EOQ9" s="54"/>
      <c r="EOR9" s="54"/>
      <c r="EOS9" s="54"/>
      <c r="EOT9" s="54"/>
      <c r="EOU9" s="54"/>
      <c r="EOV9" s="54"/>
      <c r="EOW9" s="54"/>
      <c r="EOX9" s="54"/>
      <c r="EOY9" s="54"/>
      <c r="EOZ9" s="54"/>
      <c r="EPA9" s="54"/>
      <c r="EPB9" s="54"/>
      <c r="EPC9" s="54"/>
      <c r="EPD9" s="54"/>
      <c r="EPE9" s="54"/>
      <c r="EPF9" s="54"/>
      <c r="EPG9" s="54"/>
      <c r="EPH9" s="54"/>
      <c r="EPI9" s="54"/>
      <c r="EPJ9" s="54"/>
      <c r="EPK9" s="54"/>
      <c r="EPL9" s="54"/>
      <c r="EPM9" s="54"/>
      <c r="EPN9" s="54"/>
      <c r="EPO9" s="54"/>
      <c r="EPP9" s="54"/>
      <c r="EPQ9" s="54"/>
      <c r="EPR9" s="54"/>
      <c r="EPS9" s="54"/>
      <c r="EPT9" s="54"/>
      <c r="EPU9" s="54"/>
      <c r="EPV9" s="54"/>
      <c r="EPW9" s="54"/>
      <c r="EPX9" s="54"/>
      <c r="EPY9" s="54"/>
      <c r="EPZ9" s="54"/>
      <c r="EQA9" s="54"/>
      <c r="EQB9" s="54"/>
      <c r="EQC9" s="54"/>
      <c r="EQD9" s="54"/>
      <c r="EQE9" s="54"/>
      <c r="EQF9" s="54"/>
      <c r="EQG9" s="54"/>
      <c r="EQH9" s="54"/>
      <c r="EQI9" s="54"/>
      <c r="EQJ9" s="54"/>
      <c r="EQK9" s="54"/>
      <c r="EQL9" s="54"/>
      <c r="EQM9" s="54"/>
      <c r="EQN9" s="54"/>
      <c r="EQO9" s="54"/>
      <c r="EQP9" s="54"/>
      <c r="EQQ9" s="54"/>
      <c r="EQR9" s="54"/>
      <c r="EQS9" s="54"/>
      <c r="EQT9" s="54"/>
      <c r="EQU9" s="54"/>
      <c r="EQV9" s="54"/>
      <c r="EQW9" s="54"/>
      <c r="EQX9" s="54"/>
      <c r="EQY9" s="54"/>
      <c r="EQZ9" s="54"/>
      <c r="ERA9" s="54"/>
      <c r="ERB9" s="54"/>
      <c r="ERC9" s="54"/>
      <c r="ERD9" s="54"/>
      <c r="ERE9" s="54"/>
      <c r="ERF9" s="54"/>
      <c r="ERG9" s="54"/>
      <c r="ERH9" s="54"/>
      <c r="ERI9" s="54"/>
      <c r="ERJ9" s="54"/>
      <c r="ERK9" s="54"/>
      <c r="ERL9" s="54"/>
      <c r="ERM9" s="54"/>
      <c r="ERN9" s="54"/>
      <c r="ERO9" s="54"/>
      <c r="ERP9" s="54"/>
      <c r="ERQ9" s="54"/>
      <c r="ERR9" s="54"/>
      <c r="ERS9" s="54"/>
      <c r="ERT9" s="54"/>
      <c r="ERU9" s="54"/>
      <c r="ERV9" s="54"/>
      <c r="ERW9" s="54"/>
      <c r="ERX9" s="54"/>
      <c r="ERY9" s="54"/>
      <c r="ERZ9" s="54"/>
      <c r="ESA9" s="54"/>
      <c r="ESB9" s="54"/>
      <c r="ESC9" s="54"/>
      <c r="ESD9" s="54"/>
      <c r="ESE9" s="54"/>
      <c r="ESF9" s="54"/>
      <c r="ESG9" s="54"/>
      <c r="ESH9" s="54"/>
      <c r="ESI9" s="54"/>
      <c r="ESJ9" s="54"/>
      <c r="ESK9" s="54"/>
      <c r="ESL9" s="54"/>
      <c r="ESM9" s="54"/>
      <c r="ESN9" s="54"/>
      <c r="ESO9" s="54"/>
      <c r="ESP9" s="54"/>
      <c r="ESQ9" s="54"/>
      <c r="ESR9" s="54"/>
      <c r="ESS9" s="54"/>
      <c r="EST9" s="54"/>
      <c r="ESU9" s="54"/>
      <c r="ESV9" s="54"/>
      <c r="ESW9" s="54"/>
      <c r="ESX9" s="54"/>
      <c r="ESY9" s="54"/>
      <c r="ESZ9" s="54"/>
      <c r="ETA9" s="54"/>
      <c r="ETB9" s="54"/>
      <c r="ETC9" s="54"/>
      <c r="ETD9" s="54"/>
      <c r="ETE9" s="54"/>
      <c r="ETF9" s="54"/>
      <c r="ETG9" s="54"/>
      <c r="ETH9" s="54"/>
      <c r="ETI9" s="54"/>
      <c r="ETJ9" s="54"/>
      <c r="ETK9" s="54"/>
      <c r="ETL9" s="54"/>
      <c r="ETM9" s="54"/>
      <c r="ETN9" s="54"/>
      <c r="ETO9" s="54"/>
      <c r="ETP9" s="54"/>
      <c r="ETQ9" s="54"/>
      <c r="ETR9" s="54"/>
      <c r="ETS9" s="54"/>
      <c r="ETT9" s="54"/>
      <c r="ETU9" s="54"/>
      <c r="ETV9" s="54"/>
      <c r="ETW9" s="54"/>
      <c r="ETX9" s="54"/>
      <c r="ETY9" s="54"/>
      <c r="ETZ9" s="54"/>
      <c r="EUA9" s="54"/>
      <c r="EUB9" s="54"/>
      <c r="EUC9" s="54"/>
      <c r="EUD9" s="54"/>
      <c r="EUE9" s="54"/>
      <c r="EUF9" s="54"/>
      <c r="EUG9" s="54"/>
      <c r="EUH9" s="54"/>
      <c r="EUI9" s="54"/>
      <c r="EUJ9" s="54"/>
      <c r="EUK9" s="54"/>
      <c r="EUL9" s="54"/>
      <c r="EUM9" s="54"/>
      <c r="EUN9" s="54"/>
      <c r="EUO9" s="54"/>
      <c r="EUP9" s="54"/>
      <c r="EUQ9" s="54"/>
      <c r="EUR9" s="54"/>
      <c r="EUS9" s="54"/>
      <c r="EUT9" s="54"/>
      <c r="EUU9" s="54"/>
      <c r="EUV9" s="54"/>
      <c r="EUW9" s="54"/>
      <c r="EUX9" s="54"/>
      <c r="EUY9" s="54"/>
      <c r="EUZ9" s="54"/>
      <c r="EVA9" s="54"/>
      <c r="EVB9" s="54"/>
      <c r="EVC9" s="54"/>
      <c r="EVD9" s="54"/>
      <c r="EVE9" s="54"/>
      <c r="EVF9" s="54"/>
      <c r="EVG9" s="54"/>
      <c r="EVH9" s="54"/>
      <c r="EVI9" s="54"/>
      <c r="EVJ9" s="54"/>
      <c r="EVK9" s="54"/>
      <c r="EVL9" s="54"/>
      <c r="EVM9" s="54"/>
      <c r="EVN9" s="54"/>
      <c r="EVO9" s="54"/>
      <c r="EVP9" s="54"/>
      <c r="EVQ9" s="54"/>
      <c r="EVR9" s="54"/>
      <c r="EVS9" s="54"/>
      <c r="EVT9" s="54"/>
      <c r="EVU9" s="54"/>
      <c r="EVV9" s="54"/>
      <c r="EVW9" s="54"/>
      <c r="EVX9" s="54"/>
      <c r="EVY9" s="54"/>
      <c r="EVZ9" s="54"/>
      <c r="EWA9" s="54"/>
      <c r="EWB9" s="54"/>
      <c r="EWC9" s="54"/>
      <c r="EWD9" s="54"/>
      <c r="EWE9" s="54"/>
      <c r="EWF9" s="54"/>
      <c r="EWG9" s="54"/>
      <c r="EWH9" s="54"/>
      <c r="EWI9" s="54"/>
      <c r="EWJ9" s="54"/>
      <c r="EWK9" s="54"/>
      <c r="EWL9" s="54"/>
      <c r="EWM9" s="54"/>
      <c r="EWN9" s="54"/>
      <c r="EWO9" s="54"/>
      <c r="EWP9" s="54"/>
      <c r="EWQ9" s="54"/>
      <c r="EWR9" s="54"/>
      <c r="EWS9" s="54"/>
      <c r="EWT9" s="54"/>
      <c r="EWU9" s="54"/>
      <c r="EWV9" s="54"/>
      <c r="EWW9" s="54"/>
      <c r="EWX9" s="54"/>
      <c r="EWY9" s="54"/>
      <c r="EWZ9" s="54"/>
      <c r="EXA9" s="54"/>
      <c r="EXB9" s="54"/>
      <c r="EXC9" s="54"/>
      <c r="EXD9" s="54"/>
      <c r="EXE9" s="54"/>
      <c r="EXF9" s="54"/>
      <c r="EXG9" s="54"/>
      <c r="EXH9" s="54"/>
      <c r="EXI9" s="54"/>
      <c r="EXJ9" s="54"/>
      <c r="EXK9" s="54"/>
      <c r="EXL9" s="54"/>
      <c r="EXM9" s="54"/>
      <c r="EXN9" s="54"/>
      <c r="EXO9" s="54"/>
      <c r="EXP9" s="54"/>
      <c r="EXQ9" s="54"/>
      <c r="EXR9" s="54"/>
      <c r="EXS9" s="54"/>
      <c r="EXT9" s="54"/>
      <c r="EXU9" s="54"/>
      <c r="EXV9" s="54"/>
      <c r="EXW9" s="54"/>
      <c r="EXX9" s="54"/>
      <c r="EXY9" s="54"/>
      <c r="EXZ9" s="54"/>
      <c r="EYA9" s="54"/>
      <c r="EYB9" s="54"/>
      <c r="EYC9" s="54"/>
      <c r="EYD9" s="54"/>
      <c r="EYE9" s="54"/>
      <c r="EYF9" s="54"/>
      <c r="EYG9" s="54"/>
      <c r="EYH9" s="54"/>
      <c r="EYI9" s="54"/>
      <c r="EYJ9" s="54"/>
      <c r="EYK9" s="54"/>
      <c r="EYL9" s="54"/>
      <c r="EYM9" s="54"/>
      <c r="EYN9" s="54"/>
      <c r="EYO9" s="54"/>
      <c r="EYP9" s="54"/>
      <c r="EYQ9" s="54"/>
      <c r="EYR9" s="54"/>
      <c r="EYS9" s="54"/>
      <c r="EYT9" s="54"/>
      <c r="EYU9" s="54"/>
      <c r="EYV9" s="54"/>
      <c r="EYW9" s="54"/>
      <c r="EYX9" s="54"/>
      <c r="EYY9" s="54"/>
      <c r="EYZ9" s="54"/>
      <c r="EZA9" s="54"/>
      <c r="EZB9" s="54"/>
      <c r="EZC9" s="54"/>
      <c r="EZD9" s="54"/>
      <c r="EZE9" s="54"/>
      <c r="EZF9" s="54"/>
      <c r="EZG9" s="54"/>
      <c r="EZH9" s="54"/>
      <c r="EZI9" s="54"/>
      <c r="EZJ9" s="54"/>
      <c r="EZK9" s="54"/>
      <c r="EZL9" s="54"/>
      <c r="EZM9" s="54"/>
      <c r="EZN9" s="54"/>
      <c r="EZO9" s="54"/>
      <c r="EZP9" s="54"/>
      <c r="EZQ9" s="54"/>
      <c r="EZR9" s="54"/>
      <c r="EZS9" s="54"/>
      <c r="EZT9" s="54"/>
      <c r="EZU9" s="54"/>
      <c r="EZV9" s="54"/>
      <c r="EZW9" s="54"/>
      <c r="EZX9" s="54"/>
      <c r="EZY9" s="54"/>
      <c r="EZZ9" s="54"/>
      <c r="FAA9" s="54"/>
      <c r="FAB9" s="54"/>
      <c r="FAC9" s="54"/>
      <c r="FAD9" s="54"/>
      <c r="FAE9" s="54"/>
      <c r="FAF9" s="54"/>
      <c r="FAG9" s="54"/>
      <c r="FAH9" s="54"/>
      <c r="FAI9" s="54"/>
      <c r="FAJ9" s="54"/>
      <c r="FAK9" s="54"/>
      <c r="FAL9" s="54"/>
      <c r="FAM9" s="54"/>
      <c r="FAN9" s="54"/>
      <c r="FAO9" s="54"/>
      <c r="FAP9" s="54"/>
      <c r="FAQ9" s="54"/>
      <c r="FAR9" s="54"/>
      <c r="FAS9" s="54"/>
      <c r="FAT9" s="54"/>
      <c r="FAU9" s="54"/>
      <c r="FAV9" s="54"/>
      <c r="FAW9" s="54"/>
      <c r="FAX9" s="54"/>
      <c r="FAY9" s="54"/>
      <c r="FAZ9" s="54"/>
      <c r="FBA9" s="54"/>
      <c r="FBB9" s="54"/>
      <c r="FBC9" s="54"/>
      <c r="FBD9" s="54"/>
      <c r="FBE9" s="54"/>
      <c r="FBF9" s="54"/>
      <c r="FBG9" s="54"/>
      <c r="FBH9" s="54"/>
      <c r="FBI9" s="54"/>
      <c r="FBJ9" s="54"/>
      <c r="FBK9" s="54"/>
      <c r="FBL9" s="54"/>
      <c r="FBM9" s="54"/>
      <c r="FBN9" s="54"/>
      <c r="FBO9" s="54"/>
      <c r="FBP9" s="54"/>
      <c r="FBQ9" s="54"/>
      <c r="FBR9" s="54"/>
      <c r="FBS9" s="54"/>
      <c r="FBT9" s="54"/>
      <c r="FBU9" s="54"/>
      <c r="FBV9" s="54"/>
      <c r="FBW9" s="54"/>
      <c r="FBX9" s="54"/>
      <c r="FBY9" s="54"/>
      <c r="FBZ9" s="54"/>
      <c r="FCA9" s="54"/>
      <c r="FCB9" s="54"/>
      <c r="FCC9" s="54"/>
      <c r="FCD9" s="54"/>
      <c r="FCE9" s="54"/>
      <c r="FCF9" s="54"/>
      <c r="FCG9" s="54"/>
      <c r="FCH9" s="54"/>
      <c r="FCI9" s="54"/>
      <c r="FCJ9" s="54"/>
      <c r="FCK9" s="54"/>
      <c r="FCL9" s="54"/>
      <c r="FCM9" s="54"/>
      <c r="FCN9" s="54"/>
      <c r="FCO9" s="54"/>
      <c r="FCP9" s="54"/>
      <c r="FCQ9" s="54"/>
      <c r="FCR9" s="54"/>
      <c r="FCS9" s="54"/>
      <c r="FCT9" s="54"/>
      <c r="FCU9" s="54"/>
      <c r="FCV9" s="54"/>
      <c r="FCW9" s="54"/>
      <c r="FCX9" s="54"/>
      <c r="FCY9" s="54"/>
      <c r="FCZ9" s="54"/>
      <c r="FDA9" s="54"/>
      <c r="FDB9" s="54"/>
      <c r="FDC9" s="54"/>
      <c r="FDD9" s="54"/>
      <c r="FDE9" s="54"/>
      <c r="FDF9" s="54"/>
      <c r="FDG9" s="54"/>
      <c r="FDH9" s="54"/>
      <c r="FDI9" s="54"/>
      <c r="FDJ9" s="54"/>
      <c r="FDK9" s="54"/>
      <c r="FDL9" s="54"/>
      <c r="FDM9" s="54"/>
      <c r="FDN9" s="54"/>
      <c r="FDO9" s="54"/>
      <c r="FDP9" s="54"/>
      <c r="FDQ9" s="54"/>
      <c r="FDR9" s="54"/>
      <c r="FDS9" s="54"/>
      <c r="FDT9" s="54"/>
      <c r="FDU9" s="54"/>
      <c r="FDV9" s="54"/>
      <c r="FDW9" s="54"/>
      <c r="FDX9" s="54"/>
      <c r="FDY9" s="54"/>
      <c r="FDZ9" s="54"/>
      <c r="FEA9" s="54"/>
      <c r="FEB9" s="54"/>
      <c r="FEC9" s="54"/>
      <c r="FED9" s="54"/>
      <c r="FEE9" s="54"/>
      <c r="FEF9" s="54"/>
      <c r="FEG9" s="54"/>
      <c r="FEH9" s="54"/>
      <c r="FEI9" s="54"/>
      <c r="FEJ9" s="54"/>
      <c r="FEK9" s="54"/>
      <c r="FEL9" s="54"/>
      <c r="FEM9" s="54"/>
      <c r="FEN9" s="54"/>
      <c r="FEO9" s="54"/>
      <c r="FEP9" s="54"/>
      <c r="FEQ9" s="54"/>
      <c r="FER9" s="54"/>
      <c r="FES9" s="54"/>
      <c r="FET9" s="54"/>
      <c r="FEU9" s="54"/>
      <c r="FEV9" s="54"/>
      <c r="FEW9" s="54"/>
      <c r="FEX9" s="54"/>
      <c r="FEY9" s="54"/>
      <c r="FEZ9" s="54"/>
      <c r="FFA9" s="54"/>
      <c r="FFB9" s="54"/>
      <c r="FFC9" s="54"/>
      <c r="FFD9" s="54"/>
      <c r="FFE9" s="54"/>
      <c r="FFF9" s="54"/>
      <c r="FFG9" s="54"/>
      <c r="FFH9" s="54"/>
      <c r="FFI9" s="54"/>
      <c r="FFJ9" s="54"/>
      <c r="FFK9" s="54"/>
      <c r="FFL9" s="54"/>
      <c r="FFM9" s="54"/>
      <c r="FFN9" s="54"/>
      <c r="FFO9" s="54"/>
      <c r="FFP9" s="54"/>
      <c r="FFQ9" s="54"/>
      <c r="FFR9" s="54"/>
      <c r="FFS9" s="54"/>
      <c r="FFT9" s="54"/>
      <c r="FFU9" s="54"/>
      <c r="FFV9" s="54"/>
      <c r="FFW9" s="54"/>
      <c r="FFX9" s="54"/>
      <c r="FFY9" s="54"/>
      <c r="FFZ9" s="54"/>
      <c r="FGA9" s="54"/>
      <c r="FGB9" s="54"/>
      <c r="FGC9" s="54"/>
      <c r="FGD9" s="54"/>
      <c r="FGE9" s="54"/>
      <c r="FGF9" s="54"/>
      <c r="FGG9" s="54"/>
      <c r="FGH9" s="54"/>
      <c r="FGI9" s="54"/>
      <c r="FGJ9" s="54"/>
      <c r="FGK9" s="54"/>
      <c r="FGL9" s="54"/>
      <c r="FGM9" s="54"/>
      <c r="FGN9" s="54"/>
      <c r="FGO9" s="54"/>
      <c r="FGP9" s="54"/>
      <c r="FGQ9" s="54"/>
      <c r="FGR9" s="54"/>
      <c r="FGS9" s="54"/>
      <c r="FGT9" s="54"/>
      <c r="FGU9" s="54"/>
      <c r="FGV9" s="54"/>
      <c r="FGW9" s="54"/>
      <c r="FGX9" s="54"/>
      <c r="FGY9" s="54"/>
      <c r="FGZ9" s="54"/>
      <c r="FHA9" s="54"/>
      <c r="FHB9" s="54"/>
      <c r="FHC9" s="54"/>
      <c r="FHD9" s="54"/>
      <c r="FHE9" s="54"/>
      <c r="FHF9" s="54"/>
      <c r="FHG9" s="54"/>
      <c r="FHH9" s="54"/>
      <c r="FHI9" s="54"/>
      <c r="FHJ9" s="54"/>
      <c r="FHK9" s="54"/>
      <c r="FHL9" s="54"/>
      <c r="FHM9" s="54"/>
      <c r="FHN9" s="54"/>
      <c r="FHO9" s="54"/>
      <c r="FHP9" s="54"/>
      <c r="FHQ9" s="54"/>
      <c r="FHR9" s="54"/>
      <c r="FHS9" s="54"/>
      <c r="FHT9" s="54"/>
      <c r="FHU9" s="54"/>
      <c r="FHV9" s="54"/>
      <c r="FHW9" s="54"/>
      <c r="FHX9" s="54"/>
      <c r="FHY9" s="54"/>
      <c r="FHZ9" s="54"/>
      <c r="FIA9" s="54"/>
      <c r="FIB9" s="54"/>
      <c r="FIC9" s="54"/>
      <c r="FID9" s="54"/>
      <c r="FIE9" s="54"/>
      <c r="FIF9" s="54"/>
      <c r="FIG9" s="54"/>
      <c r="FIH9" s="54"/>
      <c r="FII9" s="54"/>
      <c r="FIJ9" s="54"/>
      <c r="FIK9" s="54"/>
      <c r="FIL9" s="54"/>
      <c r="FIM9" s="54"/>
      <c r="FIN9" s="54"/>
      <c r="FIO9" s="54"/>
      <c r="FIP9" s="54"/>
      <c r="FIQ9" s="54"/>
      <c r="FIR9" s="54"/>
      <c r="FIS9" s="54"/>
      <c r="FIT9" s="54"/>
      <c r="FIU9" s="54"/>
      <c r="FIV9" s="54"/>
      <c r="FIW9" s="54"/>
      <c r="FIX9" s="54"/>
      <c r="FIY9" s="54"/>
      <c r="FIZ9" s="54"/>
      <c r="FJA9" s="54"/>
      <c r="FJB9" s="54"/>
      <c r="FJC9" s="54"/>
      <c r="FJD9" s="54"/>
      <c r="FJE9" s="54"/>
      <c r="FJF9" s="54"/>
      <c r="FJG9" s="54"/>
      <c r="FJH9" s="54"/>
      <c r="FJI9" s="54"/>
      <c r="FJJ9" s="54"/>
      <c r="FJK9" s="54"/>
      <c r="FJL9" s="54"/>
      <c r="FJM9" s="54"/>
      <c r="FJN9" s="54"/>
      <c r="FJO9" s="54"/>
      <c r="FJP9" s="54"/>
      <c r="FJQ9" s="54"/>
      <c r="FJR9" s="54"/>
      <c r="FJS9" s="54"/>
      <c r="FJT9" s="54"/>
      <c r="FJU9" s="54"/>
      <c r="FJV9" s="54"/>
      <c r="FJW9" s="54"/>
      <c r="FJX9" s="54"/>
      <c r="FJY9" s="54"/>
      <c r="FJZ9" s="54"/>
      <c r="FKA9" s="54"/>
      <c r="FKB9" s="54"/>
      <c r="FKC9" s="54"/>
      <c r="FKD9" s="54"/>
      <c r="FKE9" s="54"/>
      <c r="FKF9" s="54"/>
      <c r="FKG9" s="54"/>
      <c r="FKH9" s="54"/>
      <c r="FKI9" s="54"/>
      <c r="FKJ9" s="54"/>
      <c r="FKK9" s="54"/>
      <c r="FKL9" s="54"/>
      <c r="FKM9" s="54"/>
      <c r="FKN9" s="54"/>
      <c r="FKO9" s="54"/>
      <c r="FKP9" s="54"/>
      <c r="FKQ9" s="54"/>
      <c r="FKR9" s="54"/>
      <c r="FKS9" s="54"/>
      <c r="FKT9" s="54"/>
      <c r="FKU9" s="54"/>
      <c r="FKV9" s="54"/>
      <c r="FKW9" s="54"/>
      <c r="FKX9" s="54"/>
      <c r="FKY9" s="54"/>
      <c r="FKZ9" s="54"/>
      <c r="FLA9" s="54"/>
      <c r="FLB9" s="54"/>
      <c r="FLC9" s="54"/>
      <c r="FLD9" s="54"/>
      <c r="FLE9" s="54"/>
      <c r="FLF9" s="54"/>
      <c r="FLG9" s="54"/>
      <c r="FLH9" s="54"/>
      <c r="FLI9" s="54"/>
      <c r="FLJ9" s="54"/>
      <c r="FLK9" s="54"/>
      <c r="FLL9" s="54"/>
      <c r="FLM9" s="54"/>
      <c r="FLN9" s="54"/>
      <c r="FLO9" s="54"/>
      <c r="FLP9" s="54"/>
      <c r="FLQ9" s="54"/>
      <c r="FLR9" s="54"/>
      <c r="FLS9" s="54"/>
      <c r="FLT9" s="54"/>
      <c r="FLU9" s="54"/>
      <c r="FLV9" s="54"/>
      <c r="FLW9" s="54"/>
      <c r="FLX9" s="54"/>
      <c r="FLY9" s="54"/>
      <c r="FLZ9" s="54"/>
      <c r="FMA9" s="54"/>
      <c r="FMB9" s="54"/>
      <c r="FMC9" s="54"/>
      <c r="FMD9" s="54"/>
      <c r="FME9" s="54"/>
      <c r="FMF9" s="54"/>
      <c r="FMG9" s="54"/>
      <c r="FMH9" s="54"/>
      <c r="FMI9" s="54"/>
      <c r="FMJ9" s="54"/>
      <c r="FMK9" s="54"/>
      <c r="FML9" s="54"/>
      <c r="FMM9" s="54"/>
      <c r="FMN9" s="54"/>
      <c r="FMO9" s="54"/>
      <c r="FMP9" s="54"/>
      <c r="FMQ9" s="54"/>
      <c r="FMR9" s="54"/>
      <c r="FMS9" s="54"/>
      <c r="FMT9" s="54"/>
      <c r="FMU9" s="54"/>
      <c r="FMV9" s="54"/>
      <c r="FMW9" s="54"/>
      <c r="FMX9" s="54"/>
      <c r="FMY9" s="54"/>
      <c r="FMZ9" s="54"/>
      <c r="FNA9" s="54"/>
      <c r="FNB9" s="54"/>
      <c r="FNC9" s="54"/>
      <c r="FND9" s="54"/>
      <c r="FNE9" s="54"/>
      <c r="FNF9" s="54"/>
      <c r="FNG9" s="54"/>
      <c r="FNH9" s="54"/>
      <c r="FNI9" s="54"/>
      <c r="FNJ9" s="54"/>
      <c r="FNK9" s="54"/>
      <c r="FNL9" s="54"/>
      <c r="FNM9" s="54"/>
      <c r="FNN9" s="54"/>
      <c r="FNO9" s="54"/>
      <c r="FNP9" s="54"/>
      <c r="FNQ9" s="54"/>
      <c r="FNR9" s="54"/>
      <c r="FNS9" s="54"/>
      <c r="FNT9" s="54"/>
      <c r="FNU9" s="54"/>
      <c r="FNV9" s="54"/>
      <c r="FNW9" s="54"/>
      <c r="FNX9" s="54"/>
      <c r="FNY9" s="54"/>
      <c r="FNZ9" s="54"/>
      <c r="FOA9" s="54"/>
      <c r="FOB9" s="54"/>
      <c r="FOC9" s="54"/>
      <c r="FOD9" s="54"/>
      <c r="FOE9" s="54"/>
      <c r="FOF9" s="54"/>
      <c r="FOG9" s="54"/>
      <c r="FOH9" s="54"/>
      <c r="FOI9" s="54"/>
      <c r="FOJ9" s="54"/>
      <c r="FOK9" s="54"/>
      <c r="FOL9" s="54"/>
      <c r="FOM9" s="54"/>
      <c r="FON9" s="54"/>
      <c r="FOO9" s="54"/>
      <c r="FOP9" s="54"/>
      <c r="FOQ9" s="54"/>
      <c r="FOR9" s="54"/>
      <c r="FOS9" s="54"/>
      <c r="FOT9" s="54"/>
      <c r="FOU9" s="54"/>
      <c r="FOV9" s="54"/>
      <c r="FOW9" s="54"/>
      <c r="FOX9" s="54"/>
      <c r="FOY9" s="54"/>
      <c r="FOZ9" s="54"/>
      <c r="FPA9" s="54"/>
      <c r="FPB9" s="54"/>
      <c r="FPC9" s="54"/>
      <c r="FPD9" s="54"/>
      <c r="FPE9" s="54"/>
      <c r="FPF9" s="54"/>
      <c r="FPG9" s="54"/>
      <c r="FPH9" s="54"/>
      <c r="FPI9" s="54"/>
      <c r="FPJ9" s="54"/>
      <c r="FPK9" s="54"/>
      <c r="FPL9" s="54"/>
      <c r="FPM9" s="54"/>
      <c r="FPN9" s="54"/>
      <c r="FPO9" s="54"/>
      <c r="FPP9" s="54"/>
      <c r="FPQ9" s="54"/>
      <c r="FPR9" s="54"/>
      <c r="FPS9" s="54"/>
      <c r="FPT9" s="54"/>
      <c r="FPU9" s="54"/>
      <c r="FPV9" s="54"/>
      <c r="FPW9" s="54"/>
      <c r="FPX9" s="54"/>
      <c r="FPY9" s="54"/>
      <c r="FPZ9" s="54"/>
      <c r="FQA9" s="54"/>
      <c r="FQB9" s="54"/>
      <c r="FQC9" s="54"/>
      <c r="FQD9" s="54"/>
      <c r="FQE9" s="54"/>
      <c r="FQF9" s="54"/>
      <c r="FQG9" s="54"/>
      <c r="FQH9" s="54"/>
      <c r="FQI9" s="54"/>
      <c r="FQJ9" s="54"/>
      <c r="FQK9" s="54"/>
      <c r="FQL9" s="54"/>
      <c r="FQM9" s="54"/>
      <c r="FQN9" s="54"/>
      <c r="FQO9" s="54"/>
      <c r="FQP9" s="54"/>
      <c r="FQQ9" s="54"/>
      <c r="FQR9" s="54"/>
      <c r="FQS9" s="54"/>
      <c r="FQT9" s="54"/>
      <c r="FQU9" s="54"/>
      <c r="FQV9" s="54"/>
      <c r="FQW9" s="54"/>
      <c r="FQX9" s="54"/>
      <c r="FQY9" s="54"/>
      <c r="FQZ9" s="54"/>
      <c r="FRA9" s="54"/>
      <c r="FRB9" s="54"/>
      <c r="FRC9" s="54"/>
      <c r="FRD9" s="54"/>
      <c r="FRE9" s="54"/>
      <c r="FRF9" s="54"/>
      <c r="FRG9" s="54"/>
      <c r="FRH9" s="54"/>
      <c r="FRI9" s="54"/>
      <c r="FRJ9" s="54"/>
      <c r="FRK9" s="54"/>
      <c r="FRL9" s="54"/>
      <c r="FRM9" s="54"/>
      <c r="FRN9" s="54"/>
      <c r="FRO9" s="54"/>
      <c r="FRP9" s="54"/>
      <c r="FRQ9" s="54"/>
      <c r="FRR9" s="54"/>
      <c r="FRS9" s="54"/>
      <c r="FRT9" s="54"/>
      <c r="FRU9" s="54"/>
      <c r="FRV9" s="54"/>
      <c r="FRW9" s="54"/>
      <c r="FRX9" s="54"/>
      <c r="FRY9" s="54"/>
      <c r="FRZ9" s="54"/>
      <c r="FSA9" s="54"/>
      <c r="FSB9" s="54"/>
      <c r="FSC9" s="54"/>
      <c r="FSD9" s="54"/>
      <c r="FSE9" s="54"/>
      <c r="FSF9" s="54"/>
      <c r="FSG9" s="54"/>
      <c r="FSH9" s="54"/>
      <c r="FSI9" s="54"/>
      <c r="FSJ9" s="54"/>
      <c r="FSK9" s="54"/>
      <c r="FSL9" s="54"/>
      <c r="FSM9" s="54"/>
      <c r="FSN9" s="54"/>
      <c r="FSO9" s="54"/>
      <c r="FSP9" s="54"/>
      <c r="FSQ9" s="54"/>
      <c r="FSR9" s="54"/>
      <c r="FSS9" s="54"/>
      <c r="FST9" s="54"/>
      <c r="FSU9" s="54"/>
      <c r="FSV9" s="54"/>
      <c r="FSW9" s="54"/>
      <c r="FSX9" s="54"/>
      <c r="FSY9" s="54"/>
      <c r="FSZ9" s="54"/>
      <c r="FTA9" s="54"/>
      <c r="FTB9" s="54"/>
      <c r="FTC9" s="54"/>
      <c r="FTD9" s="54"/>
      <c r="FTE9" s="54"/>
      <c r="FTF9" s="54"/>
      <c r="FTG9" s="54"/>
      <c r="FTH9" s="54"/>
      <c r="FTI9" s="54"/>
      <c r="FTJ9" s="54"/>
      <c r="FTK9" s="54"/>
      <c r="FTL9" s="54"/>
      <c r="FTM9" s="54"/>
      <c r="FTN9" s="54"/>
      <c r="FTO9" s="54"/>
      <c r="FTP9" s="54"/>
      <c r="FTQ9" s="54"/>
      <c r="FTR9" s="54"/>
      <c r="FTS9" s="54"/>
      <c r="FTT9" s="54"/>
      <c r="FTU9" s="54"/>
      <c r="FTV9" s="54"/>
      <c r="FTW9" s="54"/>
      <c r="FTX9" s="54"/>
      <c r="FTY9" s="54"/>
      <c r="FTZ9" s="54"/>
      <c r="FUA9" s="54"/>
      <c r="FUB9" s="54"/>
      <c r="FUC9" s="54"/>
      <c r="FUD9" s="54"/>
      <c r="FUE9" s="54"/>
      <c r="FUF9" s="54"/>
      <c r="FUG9" s="54"/>
      <c r="FUH9" s="54"/>
      <c r="FUI9" s="54"/>
      <c r="FUJ9" s="54"/>
      <c r="FUK9" s="54"/>
      <c r="FUL9" s="54"/>
      <c r="FUM9" s="54"/>
      <c r="FUN9" s="54"/>
      <c r="FUO9" s="54"/>
      <c r="FUP9" s="54"/>
      <c r="FUQ9" s="54"/>
      <c r="FUR9" s="54"/>
      <c r="FUS9" s="54"/>
      <c r="FUT9" s="54"/>
      <c r="FUU9" s="54"/>
      <c r="FUV9" s="54"/>
      <c r="FUW9" s="54"/>
      <c r="FUX9" s="54"/>
      <c r="FUY9" s="54"/>
      <c r="FUZ9" s="54"/>
      <c r="FVA9" s="54"/>
      <c r="FVB9" s="54"/>
      <c r="FVC9" s="54"/>
      <c r="FVD9" s="54"/>
      <c r="FVE9" s="54"/>
      <c r="FVF9" s="54"/>
      <c r="FVG9" s="54"/>
      <c r="FVH9" s="54"/>
      <c r="FVI9" s="54"/>
      <c r="FVJ9" s="54"/>
      <c r="FVK9" s="54"/>
      <c r="FVL9" s="54"/>
      <c r="FVM9" s="54"/>
      <c r="FVN9" s="54"/>
      <c r="FVO9" s="54"/>
      <c r="FVP9" s="54"/>
      <c r="FVQ9" s="54"/>
      <c r="FVR9" s="54"/>
      <c r="FVS9" s="54"/>
      <c r="FVT9" s="54"/>
      <c r="FVU9" s="54"/>
      <c r="FVV9" s="54"/>
      <c r="FVW9" s="54"/>
      <c r="FVX9" s="54"/>
      <c r="FVY9" s="54"/>
      <c r="FVZ9" s="54"/>
      <c r="FWA9" s="54"/>
      <c r="FWB9" s="54"/>
      <c r="FWC9" s="54"/>
      <c r="FWD9" s="54"/>
      <c r="FWE9" s="54"/>
      <c r="FWF9" s="54"/>
      <c r="FWG9" s="54"/>
      <c r="FWH9" s="54"/>
      <c r="FWI9" s="54"/>
      <c r="FWJ9" s="54"/>
      <c r="FWK9" s="54"/>
      <c r="FWL9" s="54"/>
      <c r="FWM9" s="54"/>
      <c r="FWN9" s="54"/>
      <c r="FWO9" s="54"/>
      <c r="FWP9" s="54"/>
      <c r="FWQ9" s="54"/>
      <c r="FWR9" s="54"/>
      <c r="FWS9" s="54"/>
      <c r="FWT9" s="54"/>
      <c r="FWU9" s="54"/>
      <c r="FWV9" s="54"/>
      <c r="FWW9" s="54"/>
      <c r="FWX9" s="54"/>
      <c r="FWY9" s="54"/>
      <c r="FWZ9" s="54"/>
      <c r="FXA9" s="54"/>
      <c r="FXB9" s="54"/>
      <c r="FXC9" s="54"/>
      <c r="FXD9" s="54"/>
      <c r="FXE9" s="54"/>
      <c r="FXF9" s="54"/>
      <c r="FXG9" s="54"/>
      <c r="FXH9" s="54"/>
      <c r="FXI9" s="54"/>
      <c r="FXJ9" s="54"/>
      <c r="FXK9" s="54"/>
      <c r="FXL9" s="54"/>
      <c r="FXM9" s="54"/>
      <c r="FXN9" s="54"/>
      <c r="FXO9" s="54"/>
      <c r="FXP9" s="54"/>
      <c r="FXQ9" s="54"/>
      <c r="FXR9" s="54"/>
      <c r="FXS9" s="54"/>
      <c r="FXT9" s="54"/>
      <c r="FXU9" s="54"/>
      <c r="FXV9" s="54"/>
      <c r="FXW9" s="54"/>
      <c r="FXX9" s="54"/>
      <c r="FXY9" s="54"/>
      <c r="FXZ9" s="54"/>
      <c r="FYA9" s="54"/>
      <c r="FYB9" s="54"/>
      <c r="FYC9" s="54"/>
      <c r="FYD9" s="54"/>
      <c r="FYE9" s="54"/>
      <c r="FYF9" s="54"/>
      <c r="FYG9" s="54"/>
      <c r="FYH9" s="54"/>
      <c r="FYI9" s="54"/>
      <c r="FYJ9" s="54"/>
      <c r="FYK9" s="54"/>
      <c r="FYL9" s="54"/>
      <c r="FYM9" s="54"/>
      <c r="FYN9" s="54"/>
      <c r="FYO9" s="54"/>
      <c r="FYP9" s="54"/>
      <c r="FYQ9" s="54"/>
      <c r="FYR9" s="54"/>
      <c r="FYS9" s="54"/>
      <c r="FYT9" s="54"/>
      <c r="FYU9" s="54"/>
      <c r="FYV9" s="54"/>
      <c r="FYW9" s="54"/>
      <c r="FYX9" s="54"/>
      <c r="FYY9" s="54"/>
      <c r="FYZ9" s="54"/>
      <c r="FZA9" s="54"/>
      <c r="FZB9" s="54"/>
      <c r="FZC9" s="54"/>
      <c r="FZD9" s="54"/>
      <c r="FZE9" s="54"/>
      <c r="FZF9" s="54"/>
      <c r="FZG9" s="54"/>
      <c r="FZH9" s="54"/>
      <c r="FZI9" s="54"/>
      <c r="FZJ9" s="54"/>
      <c r="FZK9" s="54"/>
      <c r="FZL9" s="54"/>
      <c r="FZM9" s="54"/>
      <c r="FZN9" s="54"/>
      <c r="FZO9" s="54"/>
      <c r="FZP9" s="54"/>
      <c r="FZQ9" s="54"/>
      <c r="FZR9" s="54"/>
      <c r="FZS9" s="54"/>
      <c r="FZT9" s="54"/>
      <c r="FZU9" s="54"/>
      <c r="FZV9" s="54"/>
      <c r="FZW9" s="54"/>
      <c r="FZX9" s="54"/>
      <c r="FZY9" s="54"/>
      <c r="FZZ9" s="54"/>
      <c r="GAA9" s="54"/>
      <c r="GAB9" s="54"/>
      <c r="GAC9" s="54"/>
      <c r="GAD9" s="54"/>
      <c r="GAE9" s="54"/>
      <c r="GAF9" s="54"/>
      <c r="GAG9" s="54"/>
      <c r="GAH9" s="54"/>
      <c r="GAI9" s="54"/>
      <c r="GAJ9" s="54"/>
      <c r="GAK9" s="54"/>
      <c r="GAL9" s="54"/>
      <c r="GAM9" s="54"/>
      <c r="GAN9" s="54"/>
      <c r="GAO9" s="54"/>
      <c r="GAP9" s="54"/>
      <c r="GAQ9" s="54"/>
      <c r="GAR9" s="54"/>
      <c r="GAS9" s="54"/>
      <c r="GAT9" s="54"/>
      <c r="GAU9" s="54"/>
      <c r="GAV9" s="54"/>
      <c r="GAW9" s="54"/>
      <c r="GAX9" s="54"/>
      <c r="GAY9" s="54"/>
      <c r="GAZ9" s="54"/>
      <c r="GBA9" s="54"/>
      <c r="GBB9" s="54"/>
      <c r="GBC9" s="54"/>
      <c r="GBD9" s="54"/>
      <c r="GBE9" s="54"/>
      <c r="GBF9" s="54"/>
      <c r="GBG9" s="54"/>
      <c r="GBH9" s="54"/>
      <c r="GBI9" s="54"/>
      <c r="GBJ9" s="54"/>
      <c r="GBK9" s="54"/>
      <c r="GBL9" s="54"/>
      <c r="GBM9" s="54"/>
      <c r="GBN9" s="54"/>
      <c r="GBO9" s="54"/>
      <c r="GBP9" s="54"/>
      <c r="GBQ9" s="54"/>
      <c r="GBR9" s="54"/>
      <c r="GBS9" s="54"/>
      <c r="GBT9" s="54"/>
      <c r="GBU9" s="54"/>
      <c r="GBV9" s="54"/>
      <c r="GBW9" s="54"/>
      <c r="GBX9" s="54"/>
      <c r="GBY9" s="54"/>
      <c r="GBZ9" s="54"/>
      <c r="GCA9" s="54"/>
      <c r="GCB9" s="54"/>
      <c r="GCC9" s="54"/>
      <c r="GCD9" s="54"/>
      <c r="GCE9" s="54"/>
      <c r="GCF9" s="54"/>
      <c r="GCG9" s="54"/>
      <c r="GCH9" s="54"/>
      <c r="GCI9" s="54"/>
      <c r="GCJ9" s="54"/>
      <c r="GCK9" s="54"/>
      <c r="GCL9" s="54"/>
      <c r="GCM9" s="54"/>
      <c r="GCN9" s="54"/>
      <c r="GCO9" s="54"/>
      <c r="GCP9" s="54"/>
      <c r="GCQ9" s="54"/>
      <c r="GCR9" s="54"/>
      <c r="GCS9" s="54"/>
      <c r="GCT9" s="54"/>
      <c r="GCU9" s="54"/>
      <c r="GCV9" s="54"/>
      <c r="GCW9" s="54"/>
      <c r="GCX9" s="54"/>
      <c r="GCY9" s="54"/>
      <c r="GCZ9" s="54"/>
      <c r="GDA9" s="54"/>
      <c r="GDB9" s="54"/>
      <c r="GDC9" s="54"/>
      <c r="GDD9" s="54"/>
      <c r="GDE9" s="54"/>
      <c r="GDF9" s="54"/>
      <c r="GDG9" s="54"/>
      <c r="GDH9" s="54"/>
      <c r="GDI9" s="54"/>
      <c r="GDJ9" s="54"/>
      <c r="GDK9" s="54"/>
      <c r="GDL9" s="54"/>
      <c r="GDM9" s="54"/>
      <c r="GDN9" s="54"/>
      <c r="GDO9" s="54"/>
      <c r="GDP9" s="54"/>
      <c r="GDQ9" s="54"/>
      <c r="GDR9" s="54"/>
      <c r="GDS9" s="54"/>
      <c r="GDT9" s="54"/>
      <c r="GDU9" s="54"/>
      <c r="GDV9" s="54"/>
      <c r="GDW9" s="54"/>
      <c r="GDX9" s="54"/>
      <c r="GDY9" s="54"/>
      <c r="GDZ9" s="54"/>
      <c r="GEA9" s="54"/>
      <c r="GEB9" s="54"/>
      <c r="GEC9" s="54"/>
      <c r="GED9" s="54"/>
      <c r="GEE9" s="54"/>
      <c r="GEF9" s="54"/>
      <c r="GEG9" s="54"/>
      <c r="GEH9" s="54"/>
      <c r="GEI9" s="54"/>
      <c r="GEJ9" s="54"/>
      <c r="GEK9" s="54"/>
      <c r="GEL9" s="54"/>
      <c r="GEM9" s="54"/>
      <c r="GEN9" s="54"/>
      <c r="GEO9" s="54"/>
      <c r="GEP9" s="54"/>
      <c r="GEQ9" s="54"/>
      <c r="GER9" s="54"/>
      <c r="GES9" s="54"/>
      <c r="GET9" s="54"/>
      <c r="GEU9" s="54"/>
      <c r="GEV9" s="54"/>
      <c r="GEW9" s="54"/>
      <c r="GEX9" s="54"/>
      <c r="GEY9" s="54"/>
      <c r="GEZ9" s="54"/>
      <c r="GFA9" s="54"/>
      <c r="GFB9" s="54"/>
      <c r="GFC9" s="54"/>
      <c r="GFD9" s="54"/>
      <c r="GFE9" s="54"/>
      <c r="GFF9" s="54"/>
      <c r="GFG9" s="54"/>
      <c r="GFH9" s="54"/>
      <c r="GFI9" s="54"/>
      <c r="GFJ9" s="54"/>
      <c r="GFK9" s="54"/>
      <c r="GFL9" s="54"/>
      <c r="GFM9" s="54"/>
      <c r="GFN9" s="54"/>
      <c r="GFO9" s="54"/>
      <c r="GFP9" s="54"/>
      <c r="GFQ9" s="54"/>
      <c r="GFR9" s="54"/>
      <c r="GFS9" s="54"/>
      <c r="GFT9" s="54"/>
      <c r="GFU9" s="54"/>
      <c r="GFV9" s="54"/>
      <c r="GFW9" s="54"/>
      <c r="GFX9" s="54"/>
      <c r="GFY9" s="54"/>
      <c r="GFZ9" s="54"/>
      <c r="GGA9" s="54"/>
      <c r="GGB9" s="54"/>
      <c r="GGC9" s="54"/>
      <c r="GGD9" s="54"/>
      <c r="GGE9" s="54"/>
      <c r="GGF9" s="54"/>
      <c r="GGG9" s="54"/>
      <c r="GGH9" s="54"/>
      <c r="GGI9" s="54"/>
      <c r="GGJ9" s="54"/>
      <c r="GGK9" s="54"/>
      <c r="GGL9" s="54"/>
      <c r="GGM9" s="54"/>
      <c r="GGN9" s="54"/>
      <c r="GGO9" s="54"/>
      <c r="GGP9" s="54"/>
      <c r="GGQ9" s="54"/>
      <c r="GGR9" s="54"/>
      <c r="GGS9" s="54"/>
      <c r="GGT9" s="54"/>
      <c r="GGU9" s="54"/>
      <c r="GGV9" s="54"/>
      <c r="GGW9" s="54"/>
      <c r="GGX9" s="54"/>
      <c r="GGY9" s="54"/>
      <c r="GGZ9" s="54"/>
      <c r="GHA9" s="54"/>
      <c r="GHB9" s="54"/>
      <c r="GHC9" s="54"/>
      <c r="GHD9" s="54"/>
      <c r="GHE9" s="54"/>
      <c r="GHF9" s="54"/>
      <c r="GHG9" s="54"/>
      <c r="GHH9" s="54"/>
      <c r="GHI9" s="54"/>
      <c r="GHJ9" s="54"/>
      <c r="GHK9" s="54"/>
      <c r="GHL9" s="54"/>
      <c r="GHM9" s="54"/>
      <c r="GHN9" s="54"/>
      <c r="GHO9" s="54"/>
      <c r="GHP9" s="54"/>
      <c r="GHQ9" s="54"/>
      <c r="GHR9" s="54"/>
      <c r="GHS9" s="54"/>
      <c r="GHT9" s="54"/>
      <c r="GHU9" s="54"/>
      <c r="GHV9" s="54"/>
      <c r="GHW9" s="54"/>
      <c r="GHX9" s="54"/>
      <c r="GHY9" s="54"/>
      <c r="GHZ9" s="54"/>
      <c r="GIA9" s="54"/>
      <c r="GIB9" s="54"/>
      <c r="GIC9" s="54"/>
      <c r="GID9" s="54"/>
      <c r="GIE9" s="54"/>
      <c r="GIF9" s="54"/>
      <c r="GIG9" s="54"/>
      <c r="GIH9" s="54"/>
      <c r="GII9" s="54"/>
      <c r="GIJ9" s="54"/>
      <c r="GIK9" s="54"/>
      <c r="GIL9" s="54"/>
      <c r="GIM9" s="54"/>
      <c r="GIN9" s="54"/>
      <c r="GIO9" s="54"/>
      <c r="GIP9" s="54"/>
      <c r="GIQ9" s="54"/>
      <c r="GIR9" s="54"/>
      <c r="GIS9" s="54"/>
      <c r="GIT9" s="54"/>
      <c r="GIU9" s="54"/>
      <c r="GIV9" s="54"/>
      <c r="GIW9" s="54"/>
      <c r="GIX9" s="54"/>
      <c r="GIY9" s="54"/>
      <c r="GIZ9" s="54"/>
      <c r="GJA9" s="54"/>
      <c r="GJB9" s="54"/>
      <c r="GJC9" s="54"/>
      <c r="GJD9" s="54"/>
      <c r="GJE9" s="54"/>
      <c r="GJF9" s="54"/>
      <c r="GJG9" s="54"/>
      <c r="GJH9" s="54"/>
      <c r="GJI9" s="54"/>
      <c r="GJJ9" s="54"/>
      <c r="GJK9" s="54"/>
      <c r="GJL9" s="54"/>
      <c r="GJM9" s="54"/>
      <c r="GJN9" s="54"/>
      <c r="GJO9" s="54"/>
      <c r="GJP9" s="54"/>
      <c r="GJQ9" s="54"/>
      <c r="GJR9" s="54"/>
      <c r="GJS9" s="54"/>
      <c r="GJT9" s="54"/>
      <c r="GJU9" s="54"/>
      <c r="GJV9" s="54"/>
      <c r="GJW9" s="54"/>
      <c r="GJX9" s="54"/>
      <c r="GJY9" s="54"/>
      <c r="GJZ9" s="54"/>
      <c r="GKA9" s="54"/>
      <c r="GKB9" s="54"/>
      <c r="GKC9" s="54"/>
      <c r="GKD9" s="54"/>
      <c r="GKE9" s="54"/>
      <c r="GKF9" s="54"/>
      <c r="GKG9" s="54"/>
      <c r="GKH9" s="54"/>
      <c r="GKI9" s="54"/>
      <c r="GKJ9" s="54"/>
      <c r="GKK9" s="54"/>
      <c r="GKL9" s="54"/>
      <c r="GKM9" s="54"/>
      <c r="GKN9" s="54"/>
      <c r="GKO9" s="54"/>
      <c r="GKP9" s="54"/>
      <c r="GKQ9" s="54"/>
      <c r="GKR9" s="54"/>
      <c r="GKS9" s="54"/>
      <c r="GKT9" s="54"/>
      <c r="GKU9" s="54"/>
      <c r="GKV9" s="54"/>
      <c r="GKW9" s="54"/>
      <c r="GKX9" s="54"/>
      <c r="GKY9" s="54"/>
      <c r="GKZ9" s="54"/>
      <c r="GLA9" s="54"/>
      <c r="GLB9" s="54"/>
      <c r="GLC9" s="54"/>
      <c r="GLD9" s="54"/>
      <c r="GLE9" s="54"/>
      <c r="GLF9" s="54"/>
      <c r="GLG9" s="54"/>
      <c r="GLH9" s="54"/>
      <c r="GLI9" s="54"/>
      <c r="GLJ9" s="54"/>
      <c r="GLK9" s="54"/>
      <c r="GLL9" s="54"/>
      <c r="GLM9" s="54"/>
      <c r="GLN9" s="54"/>
      <c r="GLO9" s="54"/>
      <c r="GLP9" s="54"/>
      <c r="GLQ9" s="54"/>
      <c r="GLR9" s="54"/>
      <c r="GLS9" s="54"/>
      <c r="GLT9" s="54"/>
      <c r="GLU9" s="54"/>
      <c r="GLV9" s="54"/>
      <c r="GLW9" s="54"/>
      <c r="GLX9" s="54"/>
      <c r="GLY9" s="54"/>
      <c r="GLZ9" s="54"/>
      <c r="GMA9" s="54"/>
      <c r="GMB9" s="54"/>
      <c r="GMC9" s="54"/>
      <c r="GMD9" s="54"/>
      <c r="GME9" s="54"/>
      <c r="GMF9" s="54"/>
      <c r="GMG9" s="54"/>
      <c r="GMH9" s="54"/>
      <c r="GMI9" s="54"/>
      <c r="GMJ9" s="54"/>
      <c r="GMK9" s="54"/>
      <c r="GML9" s="54"/>
      <c r="GMM9" s="54"/>
      <c r="GMN9" s="54"/>
      <c r="GMO9" s="54"/>
      <c r="GMP9" s="54"/>
      <c r="GMQ9" s="54"/>
      <c r="GMR9" s="54"/>
      <c r="GMS9" s="54"/>
      <c r="GMT9" s="54"/>
      <c r="GMU9" s="54"/>
      <c r="GMV9" s="54"/>
      <c r="GMW9" s="54"/>
      <c r="GMX9" s="54"/>
      <c r="GMY9" s="54"/>
      <c r="GMZ9" s="54"/>
      <c r="GNA9" s="54"/>
      <c r="GNB9" s="54"/>
      <c r="GNC9" s="54"/>
      <c r="GND9" s="54"/>
      <c r="GNE9" s="54"/>
      <c r="GNF9" s="54"/>
      <c r="GNG9" s="54"/>
      <c r="GNH9" s="54"/>
      <c r="GNI9" s="54"/>
      <c r="GNJ9" s="54"/>
      <c r="GNK9" s="54"/>
      <c r="GNL9" s="54"/>
      <c r="GNM9" s="54"/>
      <c r="GNN9" s="54"/>
      <c r="GNO9" s="54"/>
      <c r="GNP9" s="54"/>
      <c r="GNQ9" s="54"/>
      <c r="GNR9" s="54"/>
      <c r="GNS9" s="54"/>
      <c r="GNT9" s="54"/>
      <c r="GNU9" s="54"/>
      <c r="GNV9" s="54"/>
      <c r="GNW9" s="54"/>
      <c r="GNX9" s="54"/>
      <c r="GNY9" s="54"/>
      <c r="GNZ9" s="54"/>
      <c r="GOA9" s="54"/>
      <c r="GOB9" s="54"/>
      <c r="GOC9" s="54"/>
      <c r="GOD9" s="54"/>
      <c r="GOE9" s="54"/>
      <c r="GOF9" s="54"/>
      <c r="GOG9" s="54"/>
      <c r="GOH9" s="54"/>
      <c r="GOI9" s="54"/>
      <c r="GOJ9" s="54"/>
      <c r="GOK9" s="54"/>
      <c r="GOL9" s="54"/>
      <c r="GOM9" s="54"/>
      <c r="GON9" s="54"/>
      <c r="GOO9" s="54"/>
      <c r="GOP9" s="54"/>
      <c r="GOQ9" s="54"/>
      <c r="GOR9" s="54"/>
      <c r="GOS9" s="54"/>
      <c r="GOT9" s="54"/>
      <c r="GOU9" s="54"/>
      <c r="GOV9" s="54"/>
      <c r="GOW9" s="54"/>
      <c r="GOX9" s="54"/>
      <c r="GOY9" s="54"/>
      <c r="GOZ9" s="54"/>
      <c r="GPA9" s="54"/>
      <c r="GPB9" s="54"/>
      <c r="GPC9" s="54"/>
      <c r="GPD9" s="54"/>
      <c r="GPE9" s="54"/>
      <c r="GPF9" s="54"/>
      <c r="GPG9" s="54"/>
      <c r="GPH9" s="54"/>
      <c r="GPI9" s="54"/>
      <c r="GPJ9" s="54"/>
      <c r="GPK9" s="54"/>
      <c r="GPL9" s="54"/>
      <c r="GPM9" s="54"/>
      <c r="GPN9" s="54"/>
      <c r="GPO9" s="54"/>
      <c r="GPP9" s="54"/>
      <c r="GPQ9" s="54"/>
      <c r="GPR9" s="54"/>
      <c r="GPS9" s="54"/>
      <c r="GPT9" s="54"/>
      <c r="GPU9" s="54"/>
      <c r="GPV9" s="54"/>
      <c r="GPW9" s="54"/>
      <c r="GPX9" s="54"/>
      <c r="GPY9" s="54"/>
      <c r="GPZ9" s="54"/>
      <c r="GQA9" s="54"/>
      <c r="GQB9" s="54"/>
      <c r="GQC9" s="54"/>
      <c r="GQD9" s="54"/>
      <c r="GQE9" s="54"/>
      <c r="GQF9" s="54"/>
      <c r="GQG9" s="54"/>
      <c r="GQH9" s="54"/>
      <c r="GQI9" s="54"/>
      <c r="GQJ9" s="54"/>
      <c r="GQK9" s="54"/>
      <c r="GQL9" s="54"/>
      <c r="GQM9" s="54"/>
      <c r="GQN9" s="54"/>
      <c r="GQO9" s="54"/>
      <c r="GQP9" s="54"/>
      <c r="GQQ9" s="54"/>
      <c r="GQR9" s="54"/>
      <c r="GQS9" s="54"/>
      <c r="GQT9" s="54"/>
      <c r="GQU9" s="54"/>
      <c r="GQV9" s="54"/>
      <c r="GQW9" s="54"/>
      <c r="GQX9" s="54"/>
      <c r="GQY9" s="54"/>
      <c r="GQZ9" s="54"/>
      <c r="GRA9" s="54"/>
      <c r="GRB9" s="54"/>
      <c r="GRC9" s="54"/>
      <c r="GRD9" s="54"/>
      <c r="GRE9" s="54"/>
      <c r="GRF9" s="54"/>
      <c r="GRG9" s="54"/>
      <c r="GRH9" s="54"/>
      <c r="GRI9" s="54"/>
      <c r="GRJ9" s="54"/>
      <c r="GRK9" s="54"/>
      <c r="GRL9" s="54"/>
      <c r="GRM9" s="54"/>
      <c r="GRN9" s="54"/>
      <c r="GRO9" s="54"/>
      <c r="GRP9" s="54"/>
      <c r="GRQ9" s="54"/>
      <c r="GRR9" s="54"/>
      <c r="GRS9" s="54"/>
      <c r="GRT9" s="54"/>
      <c r="GRU9" s="54"/>
      <c r="GRV9" s="54"/>
      <c r="GRW9" s="54"/>
      <c r="GRX9" s="54"/>
      <c r="GRY9" s="54"/>
      <c r="GRZ9" s="54"/>
      <c r="GSA9" s="54"/>
      <c r="GSB9" s="54"/>
      <c r="GSC9" s="54"/>
      <c r="GSD9" s="54"/>
      <c r="GSE9" s="54"/>
      <c r="GSF9" s="54"/>
      <c r="GSG9" s="54"/>
      <c r="GSH9" s="54"/>
      <c r="GSI9" s="54"/>
      <c r="GSJ9" s="54"/>
      <c r="GSK9" s="54"/>
      <c r="GSL9" s="54"/>
      <c r="GSM9" s="54"/>
      <c r="GSN9" s="54"/>
      <c r="GSO9" s="54"/>
      <c r="GSP9" s="54"/>
      <c r="GSQ9" s="54"/>
      <c r="GSR9" s="54"/>
      <c r="GSS9" s="54"/>
      <c r="GST9" s="54"/>
      <c r="GSU9" s="54"/>
      <c r="GSV9" s="54"/>
      <c r="GSW9" s="54"/>
      <c r="GSX9" s="54"/>
      <c r="GSY9" s="54"/>
      <c r="GSZ9" s="54"/>
      <c r="GTA9" s="54"/>
      <c r="GTB9" s="54"/>
      <c r="GTC9" s="54"/>
      <c r="GTD9" s="54"/>
      <c r="GTE9" s="54"/>
      <c r="GTF9" s="54"/>
      <c r="GTG9" s="54"/>
      <c r="GTH9" s="54"/>
      <c r="GTI9" s="54"/>
      <c r="GTJ9" s="54"/>
      <c r="GTK9" s="54"/>
      <c r="GTL9" s="54"/>
      <c r="GTM9" s="54"/>
      <c r="GTN9" s="54"/>
      <c r="GTO9" s="54"/>
      <c r="GTP9" s="54"/>
      <c r="GTQ9" s="54"/>
      <c r="GTR9" s="54"/>
      <c r="GTS9" s="54"/>
      <c r="GTT9" s="54"/>
      <c r="GTU9" s="54"/>
      <c r="GTV9" s="54"/>
      <c r="GTW9" s="54"/>
      <c r="GTX9" s="54"/>
      <c r="GTY9" s="54"/>
      <c r="GTZ9" s="54"/>
      <c r="GUA9" s="54"/>
      <c r="GUB9" s="54"/>
      <c r="GUC9" s="54"/>
      <c r="GUD9" s="54"/>
      <c r="GUE9" s="54"/>
      <c r="GUF9" s="54"/>
      <c r="GUG9" s="54"/>
      <c r="GUH9" s="54"/>
      <c r="GUI9" s="54"/>
      <c r="GUJ9" s="54"/>
      <c r="GUK9" s="54"/>
      <c r="GUL9" s="54"/>
      <c r="GUM9" s="54"/>
      <c r="GUN9" s="54"/>
      <c r="GUO9" s="54"/>
      <c r="GUP9" s="54"/>
      <c r="GUQ9" s="54"/>
      <c r="GUR9" s="54"/>
      <c r="GUS9" s="54"/>
      <c r="GUT9" s="54"/>
      <c r="GUU9" s="54"/>
      <c r="GUV9" s="54"/>
      <c r="GUW9" s="54"/>
      <c r="GUX9" s="54"/>
      <c r="GUY9" s="54"/>
      <c r="GUZ9" s="54"/>
      <c r="GVA9" s="54"/>
      <c r="GVB9" s="54"/>
      <c r="GVC9" s="54"/>
      <c r="GVD9" s="54"/>
      <c r="GVE9" s="54"/>
      <c r="GVF9" s="54"/>
      <c r="GVG9" s="54"/>
      <c r="GVH9" s="54"/>
      <c r="GVI9" s="54"/>
      <c r="GVJ9" s="54"/>
      <c r="GVK9" s="54"/>
      <c r="GVL9" s="54"/>
      <c r="GVM9" s="54"/>
      <c r="GVN9" s="54"/>
      <c r="GVO9" s="54"/>
      <c r="GVP9" s="54"/>
      <c r="GVQ9" s="54"/>
      <c r="GVR9" s="54"/>
      <c r="GVS9" s="54"/>
      <c r="GVT9" s="54"/>
      <c r="GVU9" s="54"/>
      <c r="GVV9" s="54"/>
      <c r="GVW9" s="54"/>
      <c r="GVX9" s="54"/>
      <c r="GVY9" s="54"/>
      <c r="GVZ9" s="54"/>
      <c r="GWA9" s="54"/>
      <c r="GWB9" s="54"/>
      <c r="GWC9" s="54"/>
      <c r="GWD9" s="54"/>
      <c r="GWE9" s="54"/>
      <c r="GWF9" s="54"/>
      <c r="GWG9" s="54"/>
      <c r="GWH9" s="54"/>
      <c r="GWI9" s="54"/>
      <c r="GWJ9" s="54"/>
      <c r="GWK9" s="54"/>
      <c r="GWL9" s="54"/>
      <c r="GWM9" s="54"/>
      <c r="GWN9" s="54"/>
      <c r="GWO9" s="54"/>
      <c r="GWP9" s="54"/>
      <c r="GWQ9" s="54"/>
      <c r="GWR9" s="54"/>
      <c r="GWS9" s="54"/>
      <c r="GWT9" s="54"/>
      <c r="GWU9" s="54"/>
      <c r="GWV9" s="54"/>
      <c r="GWW9" s="54"/>
      <c r="GWX9" s="54"/>
      <c r="GWY9" s="54"/>
      <c r="GWZ9" s="54"/>
      <c r="GXA9" s="54"/>
      <c r="GXB9" s="54"/>
      <c r="GXC9" s="54"/>
      <c r="GXD9" s="54"/>
      <c r="GXE9" s="54"/>
      <c r="GXF9" s="54"/>
      <c r="GXG9" s="54"/>
      <c r="GXH9" s="54"/>
      <c r="GXI9" s="54"/>
      <c r="GXJ9" s="54"/>
      <c r="GXK9" s="54"/>
      <c r="GXL9" s="54"/>
      <c r="GXM9" s="54"/>
      <c r="GXN9" s="54"/>
      <c r="GXO9" s="54"/>
      <c r="GXP9" s="54"/>
      <c r="GXQ9" s="54"/>
      <c r="GXR9" s="54"/>
      <c r="GXS9" s="54"/>
      <c r="GXT9" s="54"/>
      <c r="GXU9" s="54"/>
      <c r="GXV9" s="54"/>
      <c r="GXW9" s="54"/>
      <c r="GXX9" s="54"/>
      <c r="GXY9" s="54"/>
      <c r="GXZ9" s="54"/>
      <c r="GYA9" s="54"/>
      <c r="GYB9" s="54"/>
      <c r="GYC9" s="54"/>
      <c r="GYD9" s="54"/>
      <c r="GYE9" s="54"/>
      <c r="GYF9" s="54"/>
      <c r="GYG9" s="54"/>
      <c r="GYH9" s="54"/>
      <c r="GYI9" s="54"/>
      <c r="GYJ9" s="54"/>
      <c r="GYK9" s="54"/>
      <c r="GYL9" s="54"/>
      <c r="GYM9" s="54"/>
      <c r="GYN9" s="54"/>
      <c r="GYO9" s="54"/>
      <c r="GYP9" s="54"/>
      <c r="GYQ9" s="54"/>
      <c r="GYR9" s="54"/>
      <c r="GYS9" s="54"/>
      <c r="GYT9" s="54"/>
      <c r="GYU9" s="54"/>
      <c r="GYV9" s="54"/>
      <c r="GYW9" s="54"/>
      <c r="GYX9" s="54"/>
      <c r="GYY9" s="54"/>
      <c r="GYZ9" s="54"/>
      <c r="GZA9" s="54"/>
      <c r="GZB9" s="54"/>
      <c r="GZC9" s="54"/>
      <c r="GZD9" s="54"/>
      <c r="GZE9" s="54"/>
      <c r="GZF9" s="54"/>
      <c r="GZG9" s="54"/>
      <c r="GZH9" s="54"/>
      <c r="GZI9" s="54"/>
      <c r="GZJ9" s="54"/>
      <c r="GZK9" s="54"/>
      <c r="GZL9" s="54"/>
      <c r="GZM9" s="54"/>
      <c r="GZN9" s="54"/>
      <c r="GZO9" s="54"/>
      <c r="GZP9" s="54"/>
      <c r="GZQ9" s="54"/>
      <c r="GZR9" s="54"/>
      <c r="GZS9" s="54"/>
      <c r="GZT9" s="54"/>
      <c r="GZU9" s="54"/>
      <c r="GZV9" s="54"/>
      <c r="GZW9" s="54"/>
      <c r="GZX9" s="54"/>
      <c r="GZY9" s="54"/>
      <c r="GZZ9" s="54"/>
      <c r="HAA9" s="54"/>
      <c r="HAB9" s="54"/>
      <c r="HAC9" s="54"/>
      <c r="HAD9" s="54"/>
      <c r="HAE9" s="54"/>
      <c r="HAF9" s="54"/>
      <c r="HAG9" s="54"/>
      <c r="HAH9" s="54"/>
      <c r="HAI9" s="54"/>
      <c r="HAJ9" s="54"/>
      <c r="HAK9" s="54"/>
      <c r="HAL9" s="54"/>
      <c r="HAM9" s="54"/>
      <c r="HAN9" s="54"/>
      <c r="HAO9" s="54"/>
      <c r="HAP9" s="54"/>
      <c r="HAQ9" s="54"/>
      <c r="HAR9" s="54"/>
      <c r="HAS9" s="54"/>
      <c r="HAT9" s="54"/>
      <c r="HAU9" s="54"/>
      <c r="HAV9" s="54"/>
      <c r="HAW9" s="54"/>
      <c r="HAX9" s="54"/>
      <c r="HAY9" s="54"/>
      <c r="HAZ9" s="54"/>
      <c r="HBA9" s="54"/>
      <c r="HBB9" s="54"/>
      <c r="HBC9" s="54"/>
      <c r="HBD9" s="54"/>
      <c r="HBE9" s="54"/>
      <c r="HBF9" s="54"/>
      <c r="HBG9" s="54"/>
      <c r="HBH9" s="54"/>
      <c r="HBI9" s="54"/>
      <c r="HBJ9" s="54"/>
      <c r="HBK9" s="54"/>
      <c r="HBL9" s="54"/>
      <c r="HBM9" s="54"/>
      <c r="HBN9" s="54"/>
      <c r="HBO9" s="54"/>
      <c r="HBP9" s="54"/>
      <c r="HBQ9" s="54"/>
      <c r="HBR9" s="54"/>
      <c r="HBS9" s="54"/>
      <c r="HBT9" s="54"/>
      <c r="HBU9" s="54"/>
      <c r="HBV9" s="54"/>
      <c r="HBW9" s="54"/>
      <c r="HBX9" s="54"/>
      <c r="HBY9" s="54"/>
      <c r="HBZ9" s="54"/>
      <c r="HCA9" s="54"/>
      <c r="HCB9" s="54"/>
      <c r="HCC9" s="54"/>
      <c r="HCD9" s="54"/>
      <c r="HCE9" s="54"/>
      <c r="HCF9" s="54"/>
      <c r="HCG9" s="54"/>
      <c r="HCH9" s="54"/>
      <c r="HCI9" s="54"/>
      <c r="HCJ9" s="54"/>
      <c r="HCK9" s="54"/>
      <c r="HCL9" s="54"/>
      <c r="HCM9" s="54"/>
      <c r="HCN9" s="54"/>
      <c r="HCO9" s="54"/>
      <c r="HCP9" s="54"/>
      <c r="HCQ9" s="54"/>
      <c r="HCR9" s="54"/>
      <c r="HCS9" s="54"/>
      <c r="HCT9" s="54"/>
      <c r="HCU9" s="54"/>
      <c r="HCV9" s="54"/>
      <c r="HCW9" s="54"/>
      <c r="HCX9" s="54"/>
      <c r="HCY9" s="54"/>
      <c r="HCZ9" s="54"/>
      <c r="HDA9" s="54"/>
      <c r="HDB9" s="54"/>
      <c r="HDC9" s="54"/>
      <c r="HDD9" s="54"/>
      <c r="HDE9" s="54"/>
      <c r="HDF9" s="54"/>
      <c r="HDG9" s="54"/>
      <c r="HDH9" s="54"/>
      <c r="HDI9" s="54"/>
      <c r="HDJ9" s="54"/>
      <c r="HDK9" s="54"/>
      <c r="HDL9" s="54"/>
      <c r="HDM9" s="54"/>
      <c r="HDN9" s="54"/>
      <c r="HDO9" s="54"/>
      <c r="HDP9" s="54"/>
      <c r="HDQ9" s="54"/>
      <c r="HDR9" s="54"/>
      <c r="HDS9" s="54"/>
      <c r="HDT9" s="54"/>
      <c r="HDU9" s="54"/>
      <c r="HDV9" s="54"/>
      <c r="HDW9" s="54"/>
      <c r="HDX9" s="54"/>
      <c r="HDY9" s="54"/>
      <c r="HDZ9" s="54"/>
      <c r="HEA9" s="54"/>
      <c r="HEB9" s="54"/>
      <c r="HEC9" s="54"/>
      <c r="HED9" s="54"/>
      <c r="HEE9" s="54"/>
      <c r="HEF9" s="54"/>
      <c r="HEG9" s="54"/>
      <c r="HEH9" s="54"/>
      <c r="HEI9" s="54"/>
      <c r="HEJ9" s="54"/>
      <c r="HEK9" s="54"/>
      <c r="HEL9" s="54"/>
      <c r="HEM9" s="54"/>
      <c r="HEN9" s="54"/>
      <c r="HEO9" s="54"/>
      <c r="HEP9" s="54"/>
      <c r="HEQ9" s="54"/>
      <c r="HER9" s="54"/>
      <c r="HES9" s="54"/>
      <c r="HET9" s="54"/>
      <c r="HEU9" s="54"/>
      <c r="HEV9" s="54"/>
      <c r="HEW9" s="54"/>
      <c r="HEX9" s="54"/>
      <c r="HEY9" s="54"/>
      <c r="HEZ9" s="54"/>
      <c r="HFA9" s="54"/>
      <c r="HFB9" s="54"/>
      <c r="HFC9" s="54"/>
      <c r="HFD9" s="54"/>
      <c r="HFE9" s="54"/>
      <c r="HFF9" s="54"/>
      <c r="HFG9" s="54"/>
      <c r="HFH9" s="54"/>
      <c r="HFI9" s="54"/>
      <c r="HFJ9" s="54"/>
      <c r="HFK9" s="54"/>
      <c r="HFL9" s="54"/>
      <c r="HFM9" s="54"/>
      <c r="HFN9" s="54"/>
      <c r="HFO9" s="54"/>
      <c r="HFP9" s="54"/>
      <c r="HFQ9" s="54"/>
      <c r="HFR9" s="54"/>
      <c r="HFS9" s="54"/>
      <c r="HFT9" s="54"/>
      <c r="HFU9" s="54"/>
      <c r="HFV9" s="54"/>
      <c r="HFW9" s="54"/>
      <c r="HFX9" s="54"/>
      <c r="HFY9" s="54"/>
      <c r="HFZ9" s="54"/>
      <c r="HGA9" s="54"/>
      <c r="HGB9" s="54"/>
      <c r="HGC9" s="54"/>
      <c r="HGD9" s="54"/>
      <c r="HGE9" s="54"/>
      <c r="HGF9" s="54"/>
      <c r="HGG9" s="54"/>
      <c r="HGH9" s="54"/>
      <c r="HGI9" s="54"/>
      <c r="HGJ9" s="54"/>
      <c r="HGK9" s="54"/>
      <c r="HGL9" s="54"/>
      <c r="HGM9" s="54"/>
      <c r="HGN9" s="54"/>
      <c r="HGO9" s="54"/>
      <c r="HGP9" s="54"/>
      <c r="HGQ9" s="54"/>
      <c r="HGR9" s="54"/>
      <c r="HGS9" s="54"/>
      <c r="HGT9" s="54"/>
      <c r="HGU9" s="54"/>
      <c r="HGV9" s="54"/>
      <c r="HGW9" s="54"/>
      <c r="HGX9" s="54"/>
      <c r="HGY9" s="54"/>
      <c r="HGZ9" s="54"/>
      <c r="HHA9" s="54"/>
      <c r="HHB9" s="54"/>
      <c r="HHC9" s="54"/>
      <c r="HHD9" s="54"/>
      <c r="HHE9" s="54"/>
      <c r="HHF9" s="54"/>
      <c r="HHG9" s="54"/>
      <c r="HHH9" s="54"/>
      <c r="HHI9" s="54"/>
      <c r="HHJ9" s="54"/>
      <c r="HHK9" s="54"/>
      <c r="HHL9" s="54"/>
      <c r="HHM9" s="54"/>
      <c r="HHN9" s="54"/>
      <c r="HHO9" s="54"/>
      <c r="HHP9" s="54"/>
      <c r="HHQ9" s="54"/>
      <c r="HHR9" s="54"/>
      <c r="HHS9" s="54"/>
      <c r="HHT9" s="54"/>
      <c r="HHU9" s="54"/>
      <c r="HHV9" s="54"/>
      <c r="HHW9" s="54"/>
      <c r="HHX9" s="54"/>
      <c r="HHY9" s="54"/>
      <c r="HHZ9" s="54"/>
      <c r="HIA9" s="54"/>
      <c r="HIB9" s="54"/>
      <c r="HIC9" s="54"/>
      <c r="HID9" s="54"/>
      <c r="HIE9" s="54"/>
      <c r="HIF9" s="54"/>
      <c r="HIG9" s="54"/>
      <c r="HIH9" s="54"/>
      <c r="HII9" s="54"/>
      <c r="HIJ9" s="54"/>
      <c r="HIK9" s="54"/>
      <c r="HIL9" s="54"/>
      <c r="HIM9" s="54"/>
      <c r="HIN9" s="54"/>
      <c r="HIO9" s="54"/>
      <c r="HIP9" s="54"/>
      <c r="HIQ9" s="54"/>
      <c r="HIR9" s="54"/>
      <c r="HIS9" s="54"/>
      <c r="HIT9" s="54"/>
      <c r="HIU9" s="54"/>
      <c r="HIV9" s="54"/>
      <c r="HIW9" s="54"/>
      <c r="HIX9" s="54"/>
      <c r="HIY9" s="54"/>
      <c r="HIZ9" s="54"/>
      <c r="HJA9" s="54"/>
      <c r="HJB9" s="54"/>
      <c r="HJC9" s="54"/>
      <c r="HJD9" s="54"/>
      <c r="HJE9" s="54"/>
      <c r="HJF9" s="54"/>
      <c r="HJG9" s="54"/>
      <c r="HJH9" s="54"/>
      <c r="HJI9" s="54"/>
      <c r="HJJ9" s="54"/>
      <c r="HJK9" s="54"/>
      <c r="HJL9" s="54"/>
      <c r="HJM9" s="54"/>
      <c r="HJN9" s="54"/>
      <c r="HJO9" s="54"/>
      <c r="HJP9" s="54"/>
      <c r="HJQ9" s="54"/>
      <c r="HJR9" s="54"/>
      <c r="HJS9" s="54"/>
      <c r="HJT9" s="54"/>
      <c r="HJU9" s="54"/>
      <c r="HJV9" s="54"/>
      <c r="HJW9" s="54"/>
      <c r="HJX9" s="54"/>
      <c r="HJY9" s="54"/>
      <c r="HJZ9" s="54"/>
      <c r="HKA9" s="54"/>
      <c r="HKB9" s="54"/>
      <c r="HKC9" s="54"/>
      <c r="HKD9" s="54"/>
      <c r="HKE9" s="54"/>
      <c r="HKF9" s="54"/>
      <c r="HKG9" s="54"/>
      <c r="HKH9" s="54"/>
      <c r="HKI9" s="54"/>
      <c r="HKJ9" s="54"/>
      <c r="HKK9" s="54"/>
      <c r="HKL9" s="54"/>
      <c r="HKM9" s="54"/>
      <c r="HKN9" s="54"/>
      <c r="HKO9" s="54"/>
      <c r="HKP9" s="54"/>
      <c r="HKQ9" s="54"/>
      <c r="HKR9" s="54"/>
      <c r="HKS9" s="54"/>
      <c r="HKT9" s="54"/>
      <c r="HKU9" s="54"/>
      <c r="HKV9" s="54"/>
      <c r="HKW9" s="54"/>
      <c r="HKX9" s="54"/>
      <c r="HKY9" s="54"/>
      <c r="HKZ9" s="54"/>
      <c r="HLA9" s="54"/>
      <c r="HLB9" s="54"/>
      <c r="HLC9" s="54"/>
      <c r="HLD9" s="54"/>
      <c r="HLE9" s="54"/>
      <c r="HLF9" s="54"/>
      <c r="HLG9" s="54"/>
      <c r="HLH9" s="54"/>
      <c r="HLI9" s="54"/>
      <c r="HLJ9" s="54"/>
      <c r="HLK9" s="54"/>
      <c r="HLL9" s="54"/>
      <c r="HLM9" s="54"/>
      <c r="HLN9" s="54"/>
      <c r="HLO9" s="54"/>
      <c r="HLP9" s="54"/>
      <c r="HLQ9" s="54"/>
      <c r="HLR9" s="54"/>
      <c r="HLS9" s="54"/>
      <c r="HLT9" s="54"/>
      <c r="HLU9" s="54"/>
      <c r="HLV9" s="54"/>
      <c r="HLW9" s="54"/>
      <c r="HLX9" s="54"/>
      <c r="HLY9" s="54"/>
      <c r="HLZ9" s="54"/>
      <c r="HMA9" s="54"/>
      <c r="HMB9" s="54"/>
      <c r="HMC9" s="54"/>
      <c r="HMD9" s="54"/>
      <c r="HME9" s="54"/>
      <c r="HMF9" s="54"/>
      <c r="HMG9" s="54"/>
      <c r="HMH9" s="54"/>
      <c r="HMI9" s="54"/>
      <c r="HMJ9" s="54"/>
      <c r="HMK9" s="54"/>
      <c r="HML9" s="54"/>
      <c r="HMM9" s="54"/>
      <c r="HMN9" s="54"/>
      <c r="HMO9" s="54"/>
      <c r="HMP9" s="54"/>
      <c r="HMQ9" s="54"/>
      <c r="HMR9" s="54"/>
      <c r="HMS9" s="54"/>
      <c r="HMT9" s="54"/>
      <c r="HMU9" s="54"/>
      <c r="HMV9" s="54"/>
      <c r="HMW9" s="54"/>
      <c r="HMX9" s="54"/>
      <c r="HMY9" s="54"/>
      <c r="HMZ9" s="54"/>
      <c r="HNA9" s="54"/>
      <c r="HNB9" s="54"/>
      <c r="HNC9" s="54"/>
      <c r="HND9" s="54"/>
      <c r="HNE9" s="54"/>
      <c r="HNF9" s="54"/>
      <c r="HNG9" s="54"/>
      <c r="HNH9" s="54"/>
      <c r="HNI9" s="54"/>
      <c r="HNJ9" s="54"/>
      <c r="HNK9" s="54"/>
      <c r="HNL9" s="54"/>
      <c r="HNM9" s="54"/>
      <c r="HNN9" s="54"/>
      <c r="HNO9" s="54"/>
      <c r="HNP9" s="54"/>
      <c r="HNQ9" s="54"/>
      <c r="HNR9" s="54"/>
      <c r="HNS9" s="54"/>
      <c r="HNT9" s="54"/>
      <c r="HNU9" s="54"/>
      <c r="HNV9" s="54"/>
      <c r="HNW9" s="54"/>
      <c r="HNX9" s="54"/>
      <c r="HNY9" s="54"/>
      <c r="HNZ9" s="54"/>
      <c r="HOA9" s="54"/>
      <c r="HOB9" s="54"/>
      <c r="HOC9" s="54"/>
      <c r="HOD9" s="54"/>
      <c r="HOE9" s="54"/>
      <c r="HOF9" s="54"/>
      <c r="HOG9" s="54"/>
      <c r="HOH9" s="54"/>
      <c r="HOI9" s="54"/>
      <c r="HOJ9" s="54"/>
      <c r="HOK9" s="54"/>
      <c r="HOL9" s="54"/>
      <c r="HOM9" s="54"/>
      <c r="HON9" s="54"/>
      <c r="HOO9" s="54"/>
      <c r="HOP9" s="54"/>
      <c r="HOQ9" s="54"/>
      <c r="HOR9" s="54"/>
      <c r="HOS9" s="54"/>
      <c r="HOT9" s="54"/>
      <c r="HOU9" s="54"/>
      <c r="HOV9" s="54"/>
      <c r="HOW9" s="54"/>
      <c r="HOX9" s="54"/>
      <c r="HOY9" s="54"/>
      <c r="HOZ9" s="54"/>
      <c r="HPA9" s="54"/>
      <c r="HPB9" s="54"/>
      <c r="HPC9" s="54"/>
      <c r="HPD9" s="54"/>
      <c r="HPE9" s="54"/>
      <c r="HPF9" s="54"/>
      <c r="HPG9" s="54"/>
      <c r="HPH9" s="54"/>
      <c r="HPI9" s="54"/>
      <c r="HPJ9" s="54"/>
      <c r="HPK9" s="54"/>
      <c r="HPL9" s="54"/>
      <c r="HPM9" s="54"/>
      <c r="HPN9" s="54"/>
      <c r="HPO9" s="54"/>
      <c r="HPP9" s="54"/>
      <c r="HPQ9" s="54"/>
      <c r="HPR9" s="54"/>
      <c r="HPS9" s="54"/>
      <c r="HPT9" s="54"/>
      <c r="HPU9" s="54"/>
      <c r="HPV9" s="54"/>
      <c r="HPW9" s="54"/>
      <c r="HPX9" s="54"/>
      <c r="HPY9" s="54"/>
      <c r="HPZ9" s="54"/>
      <c r="HQA9" s="54"/>
      <c r="HQB9" s="54"/>
      <c r="HQC9" s="54"/>
      <c r="HQD9" s="54"/>
      <c r="HQE9" s="54"/>
      <c r="HQF9" s="54"/>
      <c r="HQG9" s="54"/>
      <c r="HQH9" s="54"/>
      <c r="HQI9" s="54"/>
      <c r="HQJ9" s="54"/>
      <c r="HQK9" s="54"/>
      <c r="HQL9" s="54"/>
      <c r="HQM9" s="54"/>
      <c r="HQN9" s="54"/>
      <c r="HQO9" s="54"/>
      <c r="HQP9" s="54"/>
      <c r="HQQ9" s="54"/>
      <c r="HQR9" s="54"/>
      <c r="HQS9" s="54"/>
      <c r="HQT9" s="54"/>
      <c r="HQU9" s="54"/>
      <c r="HQV9" s="54"/>
      <c r="HQW9" s="54"/>
      <c r="HQX9" s="54"/>
      <c r="HQY9" s="54"/>
      <c r="HQZ9" s="54"/>
      <c r="HRA9" s="54"/>
      <c r="HRB9" s="54"/>
      <c r="HRC9" s="54"/>
      <c r="HRD9" s="54"/>
      <c r="HRE9" s="54"/>
      <c r="HRF9" s="54"/>
      <c r="HRG9" s="54"/>
      <c r="HRH9" s="54"/>
      <c r="HRI9" s="54"/>
      <c r="HRJ9" s="54"/>
      <c r="HRK9" s="54"/>
      <c r="HRL9" s="54"/>
      <c r="HRM9" s="54"/>
      <c r="HRN9" s="54"/>
      <c r="HRO9" s="54"/>
      <c r="HRP9" s="54"/>
      <c r="HRQ9" s="54"/>
      <c r="HRR9" s="54"/>
      <c r="HRS9" s="54"/>
      <c r="HRT9" s="54"/>
      <c r="HRU9" s="54"/>
      <c r="HRV9" s="54"/>
      <c r="HRW9" s="54"/>
      <c r="HRX9" s="54"/>
      <c r="HRY9" s="54"/>
      <c r="HRZ9" s="54"/>
      <c r="HSA9" s="54"/>
      <c r="HSB9" s="54"/>
      <c r="HSC9" s="54"/>
      <c r="HSD9" s="54"/>
      <c r="HSE9" s="54"/>
      <c r="HSF9" s="54"/>
      <c r="HSG9" s="54"/>
      <c r="HSH9" s="54"/>
      <c r="HSI9" s="54"/>
      <c r="HSJ9" s="54"/>
      <c r="HSK9" s="54"/>
      <c r="HSL9" s="54"/>
      <c r="HSM9" s="54"/>
      <c r="HSN9" s="54"/>
      <c r="HSO9" s="54"/>
      <c r="HSP9" s="54"/>
      <c r="HSQ9" s="54"/>
      <c r="HSR9" s="54"/>
      <c r="HSS9" s="54"/>
      <c r="HST9" s="54"/>
      <c r="HSU9" s="54"/>
      <c r="HSV9" s="54"/>
      <c r="HSW9" s="54"/>
      <c r="HSX9" s="54"/>
      <c r="HSY9" s="54"/>
      <c r="HSZ9" s="54"/>
      <c r="HTA9" s="54"/>
      <c r="HTB9" s="54"/>
      <c r="HTC9" s="54"/>
      <c r="HTD9" s="54"/>
      <c r="HTE9" s="54"/>
      <c r="HTF9" s="54"/>
      <c r="HTG9" s="54"/>
      <c r="HTH9" s="54"/>
      <c r="HTI9" s="54"/>
      <c r="HTJ9" s="54"/>
      <c r="HTK9" s="54"/>
      <c r="HTL9" s="54"/>
      <c r="HTM9" s="54"/>
      <c r="HTN9" s="54"/>
      <c r="HTO9" s="54"/>
      <c r="HTP9" s="54"/>
      <c r="HTQ9" s="54"/>
      <c r="HTR9" s="54"/>
      <c r="HTS9" s="54"/>
      <c r="HTT9" s="54"/>
      <c r="HTU9" s="54"/>
      <c r="HTV9" s="54"/>
      <c r="HTW9" s="54"/>
      <c r="HTX9" s="54"/>
      <c r="HTY9" s="54"/>
      <c r="HTZ9" s="54"/>
      <c r="HUA9" s="54"/>
      <c r="HUB9" s="54"/>
      <c r="HUC9" s="54"/>
      <c r="HUD9" s="54"/>
      <c r="HUE9" s="54"/>
      <c r="HUF9" s="54"/>
      <c r="HUG9" s="54"/>
      <c r="HUH9" s="54"/>
      <c r="HUI9" s="54"/>
      <c r="HUJ9" s="54"/>
      <c r="HUK9" s="54"/>
      <c r="HUL9" s="54"/>
      <c r="HUM9" s="54"/>
      <c r="HUN9" s="54"/>
      <c r="HUO9" s="54"/>
      <c r="HUP9" s="54"/>
      <c r="HUQ9" s="54"/>
      <c r="HUR9" s="54"/>
      <c r="HUS9" s="54"/>
      <c r="HUT9" s="54"/>
      <c r="HUU9" s="54"/>
      <c r="HUV9" s="54"/>
      <c r="HUW9" s="54"/>
      <c r="HUX9" s="54"/>
      <c r="HUY9" s="54"/>
      <c r="HUZ9" s="54"/>
      <c r="HVA9" s="54"/>
      <c r="HVB9" s="54"/>
      <c r="HVC9" s="54"/>
      <c r="HVD9" s="54"/>
      <c r="HVE9" s="54"/>
      <c r="HVF9" s="54"/>
      <c r="HVG9" s="54"/>
      <c r="HVH9" s="54"/>
      <c r="HVI9" s="54"/>
      <c r="HVJ9" s="54"/>
      <c r="HVK9" s="54"/>
      <c r="HVL9" s="54"/>
      <c r="HVM9" s="54"/>
      <c r="HVN9" s="54"/>
      <c r="HVO9" s="54"/>
      <c r="HVP9" s="54"/>
      <c r="HVQ9" s="54"/>
      <c r="HVR9" s="54"/>
      <c r="HVS9" s="54"/>
      <c r="HVT9" s="54"/>
      <c r="HVU9" s="54"/>
      <c r="HVV9" s="54"/>
      <c r="HVW9" s="54"/>
      <c r="HVX9" s="54"/>
      <c r="HVY9" s="54"/>
      <c r="HVZ9" s="54"/>
      <c r="HWA9" s="54"/>
      <c r="HWB9" s="54"/>
      <c r="HWC9" s="54"/>
      <c r="HWD9" s="54"/>
      <c r="HWE9" s="54"/>
      <c r="HWF9" s="54"/>
      <c r="HWG9" s="54"/>
      <c r="HWH9" s="54"/>
      <c r="HWI9" s="54"/>
      <c r="HWJ9" s="54"/>
      <c r="HWK9" s="54"/>
      <c r="HWL9" s="54"/>
      <c r="HWM9" s="54"/>
      <c r="HWN9" s="54"/>
      <c r="HWO9" s="54"/>
      <c r="HWP9" s="54"/>
      <c r="HWQ9" s="54"/>
      <c r="HWR9" s="54"/>
      <c r="HWS9" s="54"/>
      <c r="HWT9" s="54"/>
      <c r="HWU9" s="54"/>
      <c r="HWV9" s="54"/>
      <c r="HWW9" s="54"/>
      <c r="HWX9" s="54"/>
      <c r="HWY9" s="54"/>
      <c r="HWZ9" s="54"/>
      <c r="HXA9" s="54"/>
      <c r="HXB9" s="54"/>
      <c r="HXC9" s="54"/>
      <c r="HXD9" s="54"/>
      <c r="HXE9" s="54"/>
      <c r="HXF9" s="54"/>
      <c r="HXG9" s="54"/>
      <c r="HXH9" s="54"/>
      <c r="HXI9" s="54"/>
      <c r="HXJ9" s="54"/>
      <c r="HXK9" s="54"/>
      <c r="HXL9" s="54"/>
      <c r="HXM9" s="54"/>
      <c r="HXN9" s="54"/>
      <c r="HXO9" s="54"/>
      <c r="HXP9" s="54"/>
      <c r="HXQ9" s="54"/>
      <c r="HXR9" s="54"/>
      <c r="HXS9" s="54"/>
      <c r="HXT9" s="54"/>
      <c r="HXU9" s="54"/>
      <c r="HXV9" s="54"/>
      <c r="HXW9" s="54"/>
      <c r="HXX9" s="54"/>
      <c r="HXY9" s="54"/>
      <c r="HXZ9" s="54"/>
      <c r="HYA9" s="54"/>
      <c r="HYB9" s="54"/>
      <c r="HYC9" s="54"/>
      <c r="HYD9" s="54"/>
      <c r="HYE9" s="54"/>
      <c r="HYF9" s="54"/>
      <c r="HYG9" s="54"/>
      <c r="HYH9" s="54"/>
      <c r="HYI9" s="54"/>
      <c r="HYJ9" s="54"/>
      <c r="HYK9" s="54"/>
      <c r="HYL9" s="54"/>
      <c r="HYM9" s="54"/>
      <c r="HYN9" s="54"/>
      <c r="HYO9" s="54"/>
      <c r="HYP9" s="54"/>
      <c r="HYQ9" s="54"/>
      <c r="HYR9" s="54"/>
      <c r="HYS9" s="54"/>
      <c r="HYT9" s="54"/>
      <c r="HYU9" s="54"/>
      <c r="HYV9" s="54"/>
      <c r="HYW9" s="54"/>
      <c r="HYX9" s="54"/>
      <c r="HYY9" s="54"/>
      <c r="HYZ9" s="54"/>
      <c r="HZA9" s="54"/>
      <c r="HZB9" s="54"/>
      <c r="HZC9" s="54"/>
      <c r="HZD9" s="54"/>
      <c r="HZE9" s="54"/>
      <c r="HZF9" s="54"/>
      <c r="HZG9" s="54"/>
      <c r="HZH9" s="54"/>
      <c r="HZI9" s="54"/>
      <c r="HZJ9" s="54"/>
      <c r="HZK9" s="54"/>
      <c r="HZL9" s="54"/>
      <c r="HZM9" s="54"/>
      <c r="HZN9" s="54"/>
      <c r="HZO9" s="54"/>
      <c r="HZP9" s="54"/>
      <c r="HZQ9" s="54"/>
      <c r="HZR9" s="54"/>
      <c r="HZS9" s="54"/>
      <c r="HZT9" s="54"/>
      <c r="HZU9" s="54"/>
      <c r="HZV9" s="54"/>
      <c r="HZW9" s="54"/>
      <c r="HZX9" s="54"/>
      <c r="HZY9" s="54"/>
      <c r="HZZ9" s="54"/>
      <c r="IAA9" s="54"/>
      <c r="IAB9" s="54"/>
      <c r="IAC9" s="54"/>
      <c r="IAD9" s="54"/>
      <c r="IAE9" s="54"/>
      <c r="IAF9" s="54"/>
      <c r="IAG9" s="54"/>
      <c r="IAH9" s="54"/>
      <c r="IAI9" s="54"/>
      <c r="IAJ9" s="54"/>
      <c r="IAK9" s="54"/>
      <c r="IAL9" s="54"/>
      <c r="IAM9" s="54"/>
      <c r="IAN9" s="54"/>
      <c r="IAO9" s="54"/>
      <c r="IAP9" s="54"/>
      <c r="IAQ9" s="54"/>
      <c r="IAR9" s="54"/>
      <c r="IAS9" s="54"/>
      <c r="IAT9" s="54"/>
      <c r="IAU9" s="54"/>
      <c r="IAV9" s="54"/>
      <c r="IAW9" s="54"/>
      <c r="IAX9" s="54"/>
      <c r="IAY9" s="54"/>
      <c r="IAZ9" s="54"/>
      <c r="IBA9" s="54"/>
      <c r="IBB9" s="54"/>
      <c r="IBC9" s="54"/>
      <c r="IBD9" s="54"/>
      <c r="IBE9" s="54"/>
      <c r="IBF9" s="54"/>
      <c r="IBG9" s="54"/>
      <c r="IBH9" s="54"/>
      <c r="IBI9" s="54"/>
      <c r="IBJ9" s="54"/>
      <c r="IBK9" s="54"/>
      <c r="IBL9" s="54"/>
      <c r="IBM9" s="54"/>
      <c r="IBN9" s="54"/>
      <c r="IBO9" s="54"/>
      <c r="IBP9" s="54"/>
      <c r="IBQ9" s="54"/>
      <c r="IBR9" s="54"/>
      <c r="IBS9" s="54"/>
      <c r="IBT9" s="54"/>
      <c r="IBU9" s="54"/>
      <c r="IBV9" s="54"/>
      <c r="IBW9" s="54"/>
      <c r="IBX9" s="54"/>
      <c r="IBY9" s="54"/>
      <c r="IBZ9" s="54"/>
      <c r="ICA9" s="54"/>
      <c r="ICB9" s="54"/>
      <c r="ICC9" s="54"/>
      <c r="ICD9" s="54"/>
      <c r="ICE9" s="54"/>
      <c r="ICF9" s="54"/>
      <c r="ICG9" s="54"/>
      <c r="ICH9" s="54"/>
      <c r="ICI9" s="54"/>
      <c r="ICJ9" s="54"/>
      <c r="ICK9" s="54"/>
      <c r="ICL9" s="54"/>
      <c r="ICM9" s="54"/>
      <c r="ICN9" s="54"/>
      <c r="ICO9" s="54"/>
      <c r="ICP9" s="54"/>
      <c r="ICQ9" s="54"/>
      <c r="ICR9" s="54"/>
      <c r="ICS9" s="54"/>
      <c r="ICT9" s="54"/>
      <c r="ICU9" s="54"/>
      <c r="ICV9" s="54"/>
      <c r="ICW9" s="54"/>
      <c r="ICX9" s="54"/>
      <c r="ICY9" s="54"/>
      <c r="ICZ9" s="54"/>
      <c r="IDA9" s="54"/>
      <c r="IDB9" s="54"/>
      <c r="IDC9" s="54"/>
      <c r="IDD9" s="54"/>
      <c r="IDE9" s="54"/>
      <c r="IDF9" s="54"/>
      <c r="IDG9" s="54"/>
      <c r="IDH9" s="54"/>
      <c r="IDI9" s="54"/>
      <c r="IDJ9" s="54"/>
      <c r="IDK9" s="54"/>
      <c r="IDL9" s="54"/>
      <c r="IDM9" s="54"/>
      <c r="IDN9" s="54"/>
      <c r="IDO9" s="54"/>
      <c r="IDP9" s="54"/>
      <c r="IDQ9" s="54"/>
      <c r="IDR9" s="54"/>
      <c r="IDS9" s="54"/>
      <c r="IDT9" s="54"/>
      <c r="IDU9" s="54"/>
      <c r="IDV9" s="54"/>
      <c r="IDW9" s="54"/>
      <c r="IDX9" s="54"/>
      <c r="IDY9" s="54"/>
      <c r="IDZ9" s="54"/>
      <c r="IEA9" s="54"/>
      <c r="IEB9" s="54"/>
      <c r="IEC9" s="54"/>
      <c r="IED9" s="54"/>
      <c r="IEE9" s="54"/>
      <c r="IEF9" s="54"/>
      <c r="IEG9" s="54"/>
      <c r="IEH9" s="54"/>
      <c r="IEI9" s="54"/>
      <c r="IEJ9" s="54"/>
      <c r="IEK9" s="54"/>
      <c r="IEL9" s="54"/>
      <c r="IEM9" s="54"/>
      <c r="IEN9" s="54"/>
      <c r="IEO9" s="54"/>
      <c r="IEP9" s="54"/>
      <c r="IEQ9" s="54"/>
      <c r="IER9" s="54"/>
      <c r="IES9" s="54"/>
      <c r="IET9" s="54"/>
      <c r="IEU9" s="54"/>
      <c r="IEV9" s="54"/>
      <c r="IEW9" s="54"/>
      <c r="IEX9" s="54"/>
      <c r="IEY9" s="54"/>
      <c r="IEZ9" s="54"/>
      <c r="IFA9" s="54"/>
      <c r="IFB9" s="54"/>
      <c r="IFC9" s="54"/>
      <c r="IFD9" s="54"/>
      <c r="IFE9" s="54"/>
      <c r="IFF9" s="54"/>
      <c r="IFG9" s="54"/>
      <c r="IFH9" s="54"/>
      <c r="IFI9" s="54"/>
      <c r="IFJ9" s="54"/>
      <c r="IFK9" s="54"/>
      <c r="IFL9" s="54"/>
      <c r="IFM9" s="54"/>
      <c r="IFN9" s="54"/>
      <c r="IFO9" s="54"/>
      <c r="IFP9" s="54"/>
      <c r="IFQ9" s="54"/>
      <c r="IFR9" s="54"/>
      <c r="IFS9" s="54"/>
      <c r="IFT9" s="54"/>
      <c r="IFU9" s="54"/>
      <c r="IFV9" s="54"/>
      <c r="IFW9" s="54"/>
      <c r="IFX9" s="54"/>
      <c r="IFY9" s="54"/>
      <c r="IFZ9" s="54"/>
      <c r="IGA9" s="54"/>
      <c r="IGB9" s="54"/>
      <c r="IGC9" s="54"/>
      <c r="IGD9" s="54"/>
      <c r="IGE9" s="54"/>
      <c r="IGF9" s="54"/>
      <c r="IGG9" s="54"/>
      <c r="IGH9" s="54"/>
      <c r="IGI9" s="54"/>
      <c r="IGJ9" s="54"/>
      <c r="IGK9" s="54"/>
      <c r="IGL9" s="54"/>
      <c r="IGM9" s="54"/>
      <c r="IGN9" s="54"/>
      <c r="IGO9" s="54"/>
      <c r="IGP9" s="54"/>
      <c r="IGQ9" s="54"/>
      <c r="IGR9" s="54"/>
      <c r="IGS9" s="54"/>
      <c r="IGT9" s="54"/>
      <c r="IGU9" s="54"/>
      <c r="IGV9" s="54"/>
      <c r="IGW9" s="54"/>
      <c r="IGX9" s="54"/>
      <c r="IGY9" s="54"/>
      <c r="IGZ9" s="54"/>
      <c r="IHA9" s="54"/>
      <c r="IHB9" s="54"/>
      <c r="IHC9" s="54"/>
      <c r="IHD9" s="54"/>
      <c r="IHE9" s="54"/>
      <c r="IHF9" s="54"/>
      <c r="IHG9" s="54"/>
      <c r="IHH9" s="54"/>
      <c r="IHI9" s="54"/>
      <c r="IHJ9" s="54"/>
      <c r="IHK9" s="54"/>
      <c r="IHL9" s="54"/>
      <c r="IHM9" s="54"/>
      <c r="IHN9" s="54"/>
      <c r="IHO9" s="54"/>
      <c r="IHP9" s="54"/>
      <c r="IHQ9" s="54"/>
      <c r="IHR9" s="54"/>
      <c r="IHS9" s="54"/>
      <c r="IHT9" s="54"/>
      <c r="IHU9" s="54"/>
      <c r="IHV9" s="54"/>
      <c r="IHW9" s="54"/>
      <c r="IHX9" s="54"/>
      <c r="IHY9" s="54"/>
      <c r="IHZ9" s="54"/>
      <c r="IIA9" s="54"/>
      <c r="IIB9" s="54"/>
      <c r="IIC9" s="54"/>
      <c r="IID9" s="54"/>
      <c r="IIE9" s="54"/>
      <c r="IIF9" s="54"/>
      <c r="IIG9" s="54"/>
      <c r="IIH9" s="54"/>
      <c r="III9" s="54"/>
      <c r="IIJ9" s="54"/>
      <c r="IIK9" s="54"/>
      <c r="IIL9" s="54"/>
      <c r="IIM9" s="54"/>
      <c r="IIN9" s="54"/>
      <c r="IIO9" s="54"/>
      <c r="IIP9" s="54"/>
      <c r="IIQ9" s="54"/>
      <c r="IIR9" s="54"/>
      <c r="IIS9" s="54"/>
      <c r="IIT9" s="54"/>
      <c r="IIU9" s="54"/>
      <c r="IIV9" s="54"/>
      <c r="IIW9" s="54"/>
      <c r="IIX9" s="54"/>
      <c r="IIY9" s="54"/>
      <c r="IIZ9" s="54"/>
      <c r="IJA9" s="54"/>
      <c r="IJB9" s="54"/>
      <c r="IJC9" s="54"/>
      <c r="IJD9" s="54"/>
      <c r="IJE9" s="54"/>
      <c r="IJF9" s="54"/>
      <c r="IJG9" s="54"/>
      <c r="IJH9" s="54"/>
      <c r="IJI9" s="54"/>
      <c r="IJJ9" s="54"/>
      <c r="IJK9" s="54"/>
      <c r="IJL9" s="54"/>
      <c r="IJM9" s="54"/>
      <c r="IJN9" s="54"/>
      <c r="IJO9" s="54"/>
      <c r="IJP9" s="54"/>
      <c r="IJQ9" s="54"/>
      <c r="IJR9" s="54"/>
      <c r="IJS9" s="54"/>
      <c r="IJT9" s="54"/>
      <c r="IJU9" s="54"/>
      <c r="IJV9" s="54"/>
      <c r="IJW9" s="54"/>
      <c r="IJX9" s="54"/>
      <c r="IJY9" s="54"/>
      <c r="IJZ9" s="54"/>
      <c r="IKA9" s="54"/>
      <c r="IKB9" s="54"/>
      <c r="IKC9" s="54"/>
      <c r="IKD9" s="54"/>
      <c r="IKE9" s="54"/>
      <c r="IKF9" s="54"/>
      <c r="IKG9" s="54"/>
      <c r="IKH9" s="54"/>
      <c r="IKI9" s="54"/>
      <c r="IKJ9" s="54"/>
      <c r="IKK9" s="54"/>
      <c r="IKL9" s="54"/>
      <c r="IKM9" s="54"/>
      <c r="IKN9" s="54"/>
      <c r="IKO9" s="54"/>
      <c r="IKP9" s="54"/>
      <c r="IKQ9" s="54"/>
      <c r="IKR9" s="54"/>
      <c r="IKS9" s="54"/>
      <c r="IKT9" s="54"/>
      <c r="IKU9" s="54"/>
      <c r="IKV9" s="54"/>
      <c r="IKW9" s="54"/>
      <c r="IKX9" s="54"/>
      <c r="IKY9" s="54"/>
      <c r="IKZ9" s="54"/>
      <c r="ILA9" s="54"/>
      <c r="ILB9" s="54"/>
      <c r="ILC9" s="54"/>
      <c r="ILD9" s="54"/>
      <c r="ILE9" s="54"/>
      <c r="ILF9" s="54"/>
      <c r="ILG9" s="54"/>
      <c r="ILH9" s="54"/>
      <c r="ILI9" s="54"/>
      <c r="ILJ9" s="54"/>
      <c r="ILK9" s="54"/>
      <c r="ILL9" s="54"/>
      <c r="ILM9" s="54"/>
      <c r="ILN9" s="54"/>
      <c r="ILO9" s="54"/>
      <c r="ILP9" s="54"/>
      <c r="ILQ9" s="54"/>
      <c r="ILR9" s="54"/>
      <c r="ILS9" s="54"/>
      <c r="ILT9" s="54"/>
      <c r="ILU9" s="54"/>
      <c r="ILV9" s="54"/>
      <c r="ILW9" s="54"/>
      <c r="ILX9" s="54"/>
      <c r="ILY9" s="54"/>
      <c r="ILZ9" s="54"/>
      <c r="IMA9" s="54"/>
      <c r="IMB9" s="54"/>
      <c r="IMC9" s="54"/>
      <c r="IMD9" s="54"/>
      <c r="IME9" s="54"/>
      <c r="IMF9" s="54"/>
      <c r="IMG9" s="54"/>
      <c r="IMH9" s="54"/>
      <c r="IMI9" s="54"/>
      <c r="IMJ9" s="54"/>
      <c r="IMK9" s="54"/>
      <c r="IML9" s="54"/>
      <c r="IMM9" s="54"/>
      <c r="IMN9" s="54"/>
      <c r="IMO9" s="54"/>
      <c r="IMP9" s="54"/>
      <c r="IMQ9" s="54"/>
      <c r="IMR9" s="54"/>
      <c r="IMS9" s="54"/>
      <c r="IMT9" s="54"/>
      <c r="IMU9" s="54"/>
      <c r="IMV9" s="54"/>
      <c r="IMW9" s="54"/>
      <c r="IMX9" s="54"/>
      <c r="IMY9" s="54"/>
      <c r="IMZ9" s="54"/>
      <c r="INA9" s="54"/>
      <c r="INB9" s="54"/>
      <c r="INC9" s="54"/>
      <c r="IND9" s="54"/>
      <c r="INE9" s="54"/>
      <c r="INF9" s="54"/>
      <c r="ING9" s="54"/>
      <c r="INH9" s="54"/>
      <c r="INI9" s="54"/>
      <c r="INJ9" s="54"/>
      <c r="INK9" s="54"/>
      <c r="INL9" s="54"/>
      <c r="INM9" s="54"/>
      <c r="INN9" s="54"/>
      <c r="INO9" s="54"/>
      <c r="INP9" s="54"/>
      <c r="INQ9" s="54"/>
      <c r="INR9" s="54"/>
      <c r="INS9" s="54"/>
      <c r="INT9" s="54"/>
      <c r="INU9" s="54"/>
      <c r="INV9" s="54"/>
      <c r="INW9" s="54"/>
      <c r="INX9" s="54"/>
      <c r="INY9" s="54"/>
      <c r="INZ9" s="54"/>
      <c r="IOA9" s="54"/>
      <c r="IOB9" s="54"/>
      <c r="IOC9" s="54"/>
      <c r="IOD9" s="54"/>
      <c r="IOE9" s="54"/>
      <c r="IOF9" s="54"/>
      <c r="IOG9" s="54"/>
      <c r="IOH9" s="54"/>
      <c r="IOI9" s="54"/>
      <c r="IOJ9" s="54"/>
      <c r="IOK9" s="54"/>
      <c r="IOL9" s="54"/>
      <c r="IOM9" s="54"/>
      <c r="ION9" s="54"/>
      <c r="IOO9" s="54"/>
      <c r="IOP9" s="54"/>
      <c r="IOQ9" s="54"/>
      <c r="IOR9" s="54"/>
      <c r="IOS9" s="54"/>
      <c r="IOT9" s="54"/>
      <c r="IOU9" s="54"/>
      <c r="IOV9" s="54"/>
      <c r="IOW9" s="54"/>
      <c r="IOX9" s="54"/>
      <c r="IOY9" s="54"/>
      <c r="IOZ9" s="54"/>
      <c r="IPA9" s="54"/>
      <c r="IPB9" s="54"/>
      <c r="IPC9" s="54"/>
      <c r="IPD9" s="54"/>
      <c r="IPE9" s="54"/>
      <c r="IPF9" s="54"/>
      <c r="IPG9" s="54"/>
      <c r="IPH9" s="54"/>
      <c r="IPI9" s="54"/>
      <c r="IPJ9" s="54"/>
      <c r="IPK9" s="54"/>
      <c r="IPL9" s="54"/>
      <c r="IPM9" s="54"/>
      <c r="IPN9" s="54"/>
      <c r="IPO9" s="54"/>
      <c r="IPP9" s="54"/>
      <c r="IPQ9" s="54"/>
      <c r="IPR9" s="54"/>
      <c r="IPS9" s="54"/>
      <c r="IPT9" s="54"/>
      <c r="IPU9" s="54"/>
      <c r="IPV9" s="54"/>
      <c r="IPW9" s="54"/>
      <c r="IPX9" s="54"/>
      <c r="IPY9" s="54"/>
      <c r="IPZ9" s="54"/>
      <c r="IQA9" s="54"/>
      <c r="IQB9" s="54"/>
      <c r="IQC9" s="54"/>
      <c r="IQD9" s="54"/>
      <c r="IQE9" s="54"/>
      <c r="IQF9" s="54"/>
      <c r="IQG9" s="54"/>
      <c r="IQH9" s="54"/>
      <c r="IQI9" s="54"/>
      <c r="IQJ9" s="54"/>
      <c r="IQK9" s="54"/>
      <c r="IQL9" s="54"/>
      <c r="IQM9" s="54"/>
      <c r="IQN9" s="54"/>
      <c r="IQO9" s="54"/>
      <c r="IQP9" s="54"/>
      <c r="IQQ9" s="54"/>
      <c r="IQR9" s="54"/>
      <c r="IQS9" s="54"/>
      <c r="IQT9" s="54"/>
      <c r="IQU9" s="54"/>
      <c r="IQV9" s="54"/>
      <c r="IQW9" s="54"/>
      <c r="IQX9" s="54"/>
      <c r="IQY9" s="54"/>
      <c r="IQZ9" s="54"/>
      <c r="IRA9" s="54"/>
      <c r="IRB9" s="54"/>
      <c r="IRC9" s="54"/>
      <c r="IRD9" s="54"/>
      <c r="IRE9" s="54"/>
      <c r="IRF9" s="54"/>
      <c r="IRG9" s="54"/>
      <c r="IRH9" s="54"/>
      <c r="IRI9" s="54"/>
      <c r="IRJ9" s="54"/>
      <c r="IRK9" s="54"/>
      <c r="IRL9" s="54"/>
      <c r="IRM9" s="54"/>
      <c r="IRN9" s="54"/>
      <c r="IRO9" s="54"/>
      <c r="IRP9" s="54"/>
      <c r="IRQ9" s="54"/>
      <c r="IRR9" s="54"/>
      <c r="IRS9" s="54"/>
      <c r="IRT9" s="54"/>
      <c r="IRU9" s="54"/>
      <c r="IRV9" s="54"/>
      <c r="IRW9" s="54"/>
      <c r="IRX9" s="54"/>
      <c r="IRY9" s="54"/>
      <c r="IRZ9" s="54"/>
      <c r="ISA9" s="54"/>
      <c r="ISB9" s="54"/>
      <c r="ISC9" s="54"/>
      <c r="ISD9" s="54"/>
      <c r="ISE9" s="54"/>
      <c r="ISF9" s="54"/>
      <c r="ISG9" s="54"/>
      <c r="ISH9" s="54"/>
      <c r="ISI9" s="54"/>
      <c r="ISJ9" s="54"/>
      <c r="ISK9" s="54"/>
      <c r="ISL9" s="54"/>
      <c r="ISM9" s="54"/>
      <c r="ISN9" s="54"/>
      <c r="ISO9" s="54"/>
      <c r="ISP9" s="54"/>
      <c r="ISQ9" s="54"/>
      <c r="ISR9" s="54"/>
      <c r="ISS9" s="54"/>
      <c r="IST9" s="54"/>
      <c r="ISU9" s="54"/>
      <c r="ISV9" s="54"/>
      <c r="ISW9" s="54"/>
      <c r="ISX9" s="54"/>
      <c r="ISY9" s="54"/>
      <c r="ISZ9" s="54"/>
      <c r="ITA9" s="54"/>
      <c r="ITB9" s="54"/>
      <c r="ITC9" s="54"/>
      <c r="ITD9" s="54"/>
      <c r="ITE9" s="54"/>
      <c r="ITF9" s="54"/>
      <c r="ITG9" s="54"/>
      <c r="ITH9" s="54"/>
      <c r="ITI9" s="54"/>
      <c r="ITJ9" s="54"/>
      <c r="ITK9" s="54"/>
      <c r="ITL9" s="54"/>
      <c r="ITM9" s="54"/>
      <c r="ITN9" s="54"/>
      <c r="ITO9" s="54"/>
      <c r="ITP9" s="54"/>
      <c r="ITQ9" s="54"/>
      <c r="ITR9" s="54"/>
      <c r="ITS9" s="54"/>
      <c r="ITT9" s="54"/>
      <c r="ITU9" s="54"/>
      <c r="ITV9" s="54"/>
      <c r="ITW9" s="54"/>
      <c r="ITX9" s="54"/>
      <c r="ITY9" s="54"/>
      <c r="ITZ9" s="54"/>
      <c r="IUA9" s="54"/>
      <c r="IUB9" s="54"/>
      <c r="IUC9" s="54"/>
      <c r="IUD9" s="54"/>
      <c r="IUE9" s="54"/>
      <c r="IUF9" s="54"/>
      <c r="IUG9" s="54"/>
      <c r="IUH9" s="54"/>
      <c r="IUI9" s="54"/>
      <c r="IUJ9" s="54"/>
      <c r="IUK9" s="54"/>
      <c r="IUL9" s="54"/>
      <c r="IUM9" s="54"/>
      <c r="IUN9" s="54"/>
      <c r="IUO9" s="54"/>
      <c r="IUP9" s="54"/>
      <c r="IUQ9" s="54"/>
      <c r="IUR9" s="54"/>
      <c r="IUS9" s="54"/>
      <c r="IUT9" s="54"/>
      <c r="IUU9" s="54"/>
      <c r="IUV9" s="54"/>
      <c r="IUW9" s="54"/>
      <c r="IUX9" s="54"/>
      <c r="IUY9" s="54"/>
      <c r="IUZ9" s="54"/>
      <c r="IVA9" s="54"/>
      <c r="IVB9" s="54"/>
      <c r="IVC9" s="54"/>
      <c r="IVD9" s="54"/>
      <c r="IVE9" s="54"/>
      <c r="IVF9" s="54"/>
      <c r="IVG9" s="54"/>
      <c r="IVH9" s="54"/>
      <c r="IVI9" s="54"/>
      <c r="IVJ9" s="54"/>
      <c r="IVK9" s="54"/>
      <c r="IVL9" s="54"/>
      <c r="IVM9" s="54"/>
      <c r="IVN9" s="54"/>
      <c r="IVO9" s="54"/>
      <c r="IVP9" s="54"/>
      <c r="IVQ9" s="54"/>
      <c r="IVR9" s="54"/>
      <c r="IVS9" s="54"/>
      <c r="IVT9" s="54"/>
      <c r="IVU9" s="54"/>
      <c r="IVV9" s="54"/>
      <c r="IVW9" s="54"/>
      <c r="IVX9" s="54"/>
      <c r="IVY9" s="54"/>
      <c r="IVZ9" s="54"/>
      <c r="IWA9" s="54"/>
      <c r="IWB9" s="54"/>
      <c r="IWC9" s="54"/>
      <c r="IWD9" s="54"/>
      <c r="IWE9" s="54"/>
      <c r="IWF9" s="54"/>
      <c r="IWG9" s="54"/>
      <c r="IWH9" s="54"/>
      <c r="IWI9" s="54"/>
      <c r="IWJ9" s="54"/>
      <c r="IWK9" s="54"/>
      <c r="IWL9" s="54"/>
      <c r="IWM9" s="54"/>
      <c r="IWN9" s="54"/>
      <c r="IWO9" s="54"/>
      <c r="IWP9" s="54"/>
      <c r="IWQ9" s="54"/>
      <c r="IWR9" s="54"/>
      <c r="IWS9" s="54"/>
      <c r="IWT9" s="54"/>
      <c r="IWU9" s="54"/>
      <c r="IWV9" s="54"/>
      <c r="IWW9" s="54"/>
      <c r="IWX9" s="54"/>
      <c r="IWY9" s="54"/>
      <c r="IWZ9" s="54"/>
      <c r="IXA9" s="54"/>
      <c r="IXB9" s="54"/>
      <c r="IXC9" s="54"/>
      <c r="IXD9" s="54"/>
      <c r="IXE9" s="54"/>
      <c r="IXF9" s="54"/>
      <c r="IXG9" s="54"/>
      <c r="IXH9" s="54"/>
      <c r="IXI9" s="54"/>
      <c r="IXJ9" s="54"/>
      <c r="IXK9" s="54"/>
      <c r="IXL9" s="54"/>
      <c r="IXM9" s="54"/>
      <c r="IXN9" s="54"/>
      <c r="IXO9" s="54"/>
      <c r="IXP9" s="54"/>
      <c r="IXQ9" s="54"/>
      <c r="IXR9" s="54"/>
      <c r="IXS9" s="54"/>
      <c r="IXT9" s="54"/>
      <c r="IXU9" s="54"/>
      <c r="IXV9" s="54"/>
      <c r="IXW9" s="54"/>
      <c r="IXX9" s="54"/>
      <c r="IXY9" s="54"/>
      <c r="IXZ9" s="54"/>
      <c r="IYA9" s="54"/>
      <c r="IYB9" s="54"/>
      <c r="IYC9" s="54"/>
      <c r="IYD9" s="54"/>
      <c r="IYE9" s="54"/>
      <c r="IYF9" s="54"/>
      <c r="IYG9" s="54"/>
      <c r="IYH9" s="54"/>
      <c r="IYI9" s="54"/>
      <c r="IYJ9" s="54"/>
      <c r="IYK9" s="54"/>
      <c r="IYL9" s="54"/>
      <c r="IYM9" s="54"/>
      <c r="IYN9" s="54"/>
      <c r="IYO9" s="54"/>
      <c r="IYP9" s="54"/>
      <c r="IYQ9" s="54"/>
      <c r="IYR9" s="54"/>
      <c r="IYS9" s="54"/>
      <c r="IYT9" s="54"/>
      <c r="IYU9" s="54"/>
      <c r="IYV9" s="54"/>
      <c r="IYW9" s="54"/>
      <c r="IYX9" s="54"/>
      <c r="IYY9" s="54"/>
      <c r="IYZ9" s="54"/>
      <c r="IZA9" s="54"/>
      <c r="IZB9" s="54"/>
      <c r="IZC9" s="54"/>
      <c r="IZD9" s="54"/>
      <c r="IZE9" s="54"/>
      <c r="IZF9" s="54"/>
      <c r="IZG9" s="54"/>
      <c r="IZH9" s="54"/>
      <c r="IZI9" s="54"/>
      <c r="IZJ9" s="54"/>
      <c r="IZK9" s="54"/>
      <c r="IZL9" s="54"/>
      <c r="IZM9" s="54"/>
      <c r="IZN9" s="54"/>
      <c r="IZO9" s="54"/>
      <c r="IZP9" s="54"/>
      <c r="IZQ9" s="54"/>
      <c r="IZR9" s="54"/>
      <c r="IZS9" s="54"/>
      <c r="IZT9" s="54"/>
      <c r="IZU9" s="54"/>
      <c r="IZV9" s="54"/>
      <c r="IZW9" s="54"/>
      <c r="IZX9" s="54"/>
      <c r="IZY9" s="54"/>
      <c r="IZZ9" s="54"/>
      <c r="JAA9" s="54"/>
      <c r="JAB9" s="54"/>
      <c r="JAC9" s="54"/>
      <c r="JAD9" s="54"/>
      <c r="JAE9" s="54"/>
      <c r="JAF9" s="54"/>
      <c r="JAG9" s="54"/>
      <c r="JAH9" s="54"/>
      <c r="JAI9" s="54"/>
      <c r="JAJ9" s="54"/>
      <c r="JAK9" s="54"/>
      <c r="JAL9" s="54"/>
      <c r="JAM9" s="54"/>
      <c r="JAN9" s="54"/>
      <c r="JAO9" s="54"/>
      <c r="JAP9" s="54"/>
      <c r="JAQ9" s="54"/>
      <c r="JAR9" s="54"/>
      <c r="JAS9" s="54"/>
      <c r="JAT9" s="54"/>
      <c r="JAU9" s="54"/>
      <c r="JAV9" s="54"/>
      <c r="JAW9" s="54"/>
      <c r="JAX9" s="54"/>
      <c r="JAY9" s="54"/>
      <c r="JAZ9" s="54"/>
      <c r="JBA9" s="54"/>
      <c r="JBB9" s="54"/>
      <c r="JBC9" s="54"/>
      <c r="JBD9" s="54"/>
      <c r="JBE9" s="54"/>
      <c r="JBF9" s="54"/>
      <c r="JBG9" s="54"/>
      <c r="JBH9" s="54"/>
      <c r="JBI9" s="54"/>
      <c r="JBJ9" s="54"/>
      <c r="JBK9" s="54"/>
      <c r="JBL9" s="54"/>
      <c r="JBM9" s="54"/>
      <c r="JBN9" s="54"/>
      <c r="JBO9" s="54"/>
      <c r="JBP9" s="54"/>
      <c r="JBQ9" s="54"/>
      <c r="JBR9" s="54"/>
      <c r="JBS9" s="54"/>
      <c r="JBT9" s="54"/>
      <c r="JBU9" s="54"/>
      <c r="JBV9" s="54"/>
      <c r="JBW9" s="54"/>
      <c r="JBX9" s="54"/>
      <c r="JBY9" s="54"/>
      <c r="JBZ9" s="54"/>
      <c r="JCA9" s="54"/>
      <c r="JCB9" s="54"/>
      <c r="JCC9" s="54"/>
      <c r="JCD9" s="54"/>
      <c r="JCE9" s="54"/>
      <c r="JCF9" s="54"/>
      <c r="JCG9" s="54"/>
      <c r="JCH9" s="54"/>
      <c r="JCI9" s="54"/>
      <c r="JCJ9" s="54"/>
      <c r="JCK9" s="54"/>
      <c r="JCL9" s="54"/>
      <c r="JCM9" s="54"/>
      <c r="JCN9" s="54"/>
      <c r="JCO9" s="54"/>
      <c r="JCP9" s="54"/>
      <c r="JCQ9" s="54"/>
      <c r="JCR9" s="54"/>
      <c r="JCS9" s="54"/>
      <c r="JCT9" s="54"/>
      <c r="JCU9" s="54"/>
      <c r="JCV9" s="54"/>
      <c r="JCW9" s="54"/>
      <c r="JCX9" s="54"/>
      <c r="JCY9" s="54"/>
      <c r="JCZ9" s="54"/>
      <c r="JDA9" s="54"/>
      <c r="JDB9" s="54"/>
      <c r="JDC9" s="54"/>
      <c r="JDD9" s="54"/>
      <c r="JDE9" s="54"/>
      <c r="JDF9" s="54"/>
      <c r="JDG9" s="54"/>
      <c r="JDH9" s="54"/>
      <c r="JDI9" s="54"/>
      <c r="JDJ9" s="54"/>
      <c r="JDK9" s="54"/>
      <c r="JDL9" s="54"/>
      <c r="JDM9" s="54"/>
      <c r="JDN9" s="54"/>
      <c r="JDO9" s="54"/>
      <c r="JDP9" s="54"/>
      <c r="JDQ9" s="54"/>
      <c r="JDR9" s="54"/>
      <c r="JDS9" s="54"/>
      <c r="JDT9" s="54"/>
      <c r="JDU9" s="54"/>
      <c r="JDV9" s="54"/>
      <c r="JDW9" s="54"/>
      <c r="JDX9" s="54"/>
      <c r="JDY9" s="54"/>
      <c r="JDZ9" s="54"/>
      <c r="JEA9" s="54"/>
      <c r="JEB9" s="54"/>
      <c r="JEC9" s="54"/>
      <c r="JED9" s="54"/>
      <c r="JEE9" s="54"/>
      <c r="JEF9" s="54"/>
      <c r="JEG9" s="54"/>
      <c r="JEH9" s="54"/>
      <c r="JEI9" s="54"/>
      <c r="JEJ9" s="54"/>
      <c r="JEK9" s="54"/>
      <c r="JEL9" s="54"/>
      <c r="JEM9" s="54"/>
      <c r="JEN9" s="54"/>
      <c r="JEO9" s="54"/>
      <c r="JEP9" s="54"/>
      <c r="JEQ9" s="54"/>
      <c r="JER9" s="54"/>
      <c r="JES9" s="54"/>
      <c r="JET9" s="54"/>
      <c r="JEU9" s="54"/>
      <c r="JEV9" s="54"/>
      <c r="JEW9" s="54"/>
      <c r="JEX9" s="54"/>
      <c r="JEY9" s="54"/>
      <c r="JEZ9" s="54"/>
      <c r="JFA9" s="54"/>
      <c r="JFB9" s="54"/>
      <c r="JFC9" s="54"/>
      <c r="JFD9" s="54"/>
      <c r="JFE9" s="54"/>
      <c r="JFF9" s="54"/>
      <c r="JFG9" s="54"/>
      <c r="JFH9" s="54"/>
      <c r="JFI9" s="54"/>
      <c r="JFJ9" s="54"/>
      <c r="JFK9" s="54"/>
      <c r="JFL9" s="54"/>
      <c r="JFM9" s="54"/>
      <c r="JFN9" s="54"/>
      <c r="JFO9" s="54"/>
      <c r="JFP9" s="54"/>
      <c r="JFQ9" s="54"/>
      <c r="JFR9" s="54"/>
      <c r="JFS9" s="54"/>
      <c r="JFT9" s="54"/>
      <c r="JFU9" s="54"/>
      <c r="JFV9" s="54"/>
      <c r="JFW9" s="54"/>
      <c r="JFX9" s="54"/>
      <c r="JFY9" s="54"/>
      <c r="JFZ9" s="54"/>
      <c r="JGA9" s="54"/>
      <c r="JGB9" s="54"/>
      <c r="JGC9" s="54"/>
      <c r="JGD9" s="54"/>
      <c r="JGE9" s="54"/>
      <c r="JGF9" s="54"/>
      <c r="JGG9" s="54"/>
      <c r="JGH9" s="54"/>
      <c r="JGI9" s="54"/>
      <c r="JGJ9" s="54"/>
      <c r="JGK9" s="54"/>
      <c r="JGL9" s="54"/>
      <c r="JGM9" s="54"/>
      <c r="JGN9" s="54"/>
      <c r="JGO9" s="54"/>
      <c r="JGP9" s="54"/>
      <c r="JGQ9" s="54"/>
      <c r="JGR9" s="54"/>
      <c r="JGS9" s="54"/>
      <c r="JGT9" s="54"/>
      <c r="JGU9" s="54"/>
      <c r="JGV9" s="54"/>
      <c r="JGW9" s="54"/>
      <c r="JGX9" s="54"/>
      <c r="JGY9" s="54"/>
      <c r="JGZ9" s="54"/>
      <c r="JHA9" s="54"/>
      <c r="JHB9" s="54"/>
      <c r="JHC9" s="54"/>
      <c r="JHD9" s="54"/>
      <c r="JHE9" s="54"/>
      <c r="JHF9" s="54"/>
      <c r="JHG9" s="54"/>
      <c r="JHH9" s="54"/>
      <c r="JHI9" s="54"/>
      <c r="JHJ9" s="54"/>
      <c r="JHK9" s="54"/>
      <c r="JHL9" s="54"/>
      <c r="JHM9" s="54"/>
      <c r="JHN9" s="54"/>
      <c r="JHO9" s="54"/>
      <c r="JHP9" s="54"/>
      <c r="JHQ9" s="54"/>
      <c r="JHR9" s="54"/>
      <c r="JHS9" s="54"/>
      <c r="JHT9" s="54"/>
      <c r="JHU9" s="54"/>
      <c r="JHV9" s="54"/>
      <c r="JHW9" s="54"/>
      <c r="JHX9" s="54"/>
      <c r="JHY9" s="54"/>
      <c r="JHZ9" s="54"/>
      <c r="JIA9" s="54"/>
      <c r="JIB9" s="54"/>
      <c r="JIC9" s="54"/>
      <c r="JID9" s="54"/>
      <c r="JIE9" s="54"/>
      <c r="JIF9" s="54"/>
      <c r="JIG9" s="54"/>
      <c r="JIH9" s="54"/>
      <c r="JII9" s="54"/>
      <c r="JIJ9" s="54"/>
      <c r="JIK9" s="54"/>
      <c r="JIL9" s="54"/>
      <c r="JIM9" s="54"/>
      <c r="JIN9" s="54"/>
      <c r="JIO9" s="54"/>
      <c r="JIP9" s="54"/>
      <c r="JIQ9" s="54"/>
      <c r="JIR9" s="54"/>
      <c r="JIS9" s="54"/>
      <c r="JIT9" s="54"/>
      <c r="JIU9" s="54"/>
      <c r="JIV9" s="54"/>
      <c r="JIW9" s="54"/>
      <c r="JIX9" s="54"/>
      <c r="JIY9" s="54"/>
      <c r="JIZ9" s="54"/>
      <c r="JJA9" s="54"/>
      <c r="JJB9" s="54"/>
      <c r="JJC9" s="54"/>
      <c r="JJD9" s="54"/>
      <c r="JJE9" s="54"/>
      <c r="JJF9" s="54"/>
      <c r="JJG9" s="54"/>
      <c r="JJH9" s="54"/>
      <c r="JJI9" s="54"/>
      <c r="JJJ9" s="54"/>
      <c r="JJK9" s="54"/>
      <c r="JJL9" s="54"/>
      <c r="JJM9" s="54"/>
      <c r="JJN9" s="54"/>
      <c r="JJO9" s="54"/>
      <c r="JJP9" s="54"/>
      <c r="JJQ9" s="54"/>
      <c r="JJR9" s="54"/>
      <c r="JJS9" s="54"/>
      <c r="JJT9" s="54"/>
      <c r="JJU9" s="54"/>
      <c r="JJV9" s="54"/>
      <c r="JJW9" s="54"/>
      <c r="JJX9" s="54"/>
      <c r="JJY9" s="54"/>
      <c r="JJZ9" s="54"/>
      <c r="JKA9" s="54"/>
      <c r="JKB9" s="54"/>
      <c r="JKC9" s="54"/>
      <c r="JKD9" s="54"/>
      <c r="JKE9" s="54"/>
      <c r="JKF9" s="54"/>
      <c r="JKG9" s="54"/>
      <c r="JKH9" s="54"/>
      <c r="JKI9" s="54"/>
      <c r="JKJ9" s="54"/>
      <c r="JKK9" s="54"/>
      <c r="JKL9" s="54"/>
      <c r="JKM9" s="54"/>
      <c r="JKN9" s="54"/>
      <c r="JKO9" s="54"/>
      <c r="JKP9" s="54"/>
      <c r="JKQ9" s="54"/>
      <c r="JKR9" s="54"/>
      <c r="JKS9" s="54"/>
      <c r="JKT9" s="54"/>
      <c r="JKU9" s="54"/>
      <c r="JKV9" s="54"/>
      <c r="JKW9" s="54"/>
      <c r="JKX9" s="54"/>
      <c r="JKY9" s="54"/>
      <c r="JKZ9" s="54"/>
      <c r="JLA9" s="54"/>
      <c r="JLB9" s="54"/>
      <c r="JLC9" s="54"/>
      <c r="JLD9" s="54"/>
      <c r="JLE9" s="54"/>
      <c r="JLF9" s="54"/>
      <c r="JLG9" s="54"/>
      <c r="JLH9" s="54"/>
      <c r="JLI9" s="54"/>
      <c r="JLJ9" s="54"/>
      <c r="JLK9" s="54"/>
      <c r="JLL9" s="54"/>
      <c r="JLM9" s="54"/>
      <c r="JLN9" s="54"/>
      <c r="JLO9" s="54"/>
      <c r="JLP9" s="54"/>
      <c r="JLQ9" s="54"/>
      <c r="JLR9" s="54"/>
      <c r="JLS9" s="54"/>
      <c r="JLT9" s="54"/>
      <c r="JLU9" s="54"/>
      <c r="JLV9" s="54"/>
      <c r="JLW9" s="54"/>
      <c r="JLX9" s="54"/>
      <c r="JLY9" s="54"/>
      <c r="JLZ9" s="54"/>
      <c r="JMA9" s="54"/>
      <c r="JMB9" s="54"/>
      <c r="JMC9" s="54"/>
      <c r="JMD9" s="54"/>
      <c r="JME9" s="54"/>
      <c r="JMF9" s="54"/>
      <c r="JMG9" s="54"/>
      <c r="JMH9" s="54"/>
      <c r="JMI9" s="54"/>
      <c r="JMJ9" s="54"/>
      <c r="JMK9" s="54"/>
      <c r="JML9" s="54"/>
      <c r="JMM9" s="54"/>
      <c r="JMN9" s="54"/>
      <c r="JMO9" s="54"/>
      <c r="JMP9" s="54"/>
      <c r="JMQ9" s="54"/>
      <c r="JMR9" s="54"/>
      <c r="JMS9" s="54"/>
      <c r="JMT9" s="54"/>
      <c r="JMU9" s="54"/>
      <c r="JMV9" s="54"/>
      <c r="JMW9" s="54"/>
      <c r="JMX9" s="54"/>
      <c r="JMY9" s="54"/>
      <c r="JMZ9" s="54"/>
      <c r="JNA9" s="54"/>
      <c r="JNB9" s="54"/>
      <c r="JNC9" s="54"/>
      <c r="JND9" s="54"/>
      <c r="JNE9" s="54"/>
      <c r="JNF9" s="54"/>
      <c r="JNG9" s="54"/>
      <c r="JNH9" s="54"/>
      <c r="JNI9" s="54"/>
      <c r="JNJ9" s="54"/>
      <c r="JNK9" s="54"/>
      <c r="JNL9" s="54"/>
      <c r="JNM9" s="54"/>
      <c r="JNN9" s="54"/>
      <c r="JNO9" s="54"/>
      <c r="JNP9" s="54"/>
      <c r="JNQ9" s="54"/>
      <c r="JNR9" s="54"/>
      <c r="JNS9" s="54"/>
      <c r="JNT9" s="54"/>
      <c r="JNU9" s="54"/>
      <c r="JNV9" s="54"/>
      <c r="JNW9" s="54"/>
      <c r="JNX9" s="54"/>
      <c r="JNY9" s="54"/>
      <c r="JNZ9" s="54"/>
      <c r="JOA9" s="54"/>
      <c r="JOB9" s="54"/>
      <c r="JOC9" s="54"/>
      <c r="JOD9" s="54"/>
      <c r="JOE9" s="54"/>
      <c r="JOF9" s="54"/>
      <c r="JOG9" s="54"/>
      <c r="JOH9" s="54"/>
      <c r="JOI9" s="54"/>
      <c r="JOJ9" s="54"/>
      <c r="JOK9" s="54"/>
      <c r="JOL9" s="54"/>
      <c r="JOM9" s="54"/>
      <c r="JON9" s="54"/>
      <c r="JOO9" s="54"/>
      <c r="JOP9" s="54"/>
      <c r="JOQ9" s="54"/>
      <c r="JOR9" s="54"/>
      <c r="JOS9" s="54"/>
      <c r="JOT9" s="54"/>
      <c r="JOU9" s="54"/>
      <c r="JOV9" s="54"/>
      <c r="JOW9" s="54"/>
      <c r="JOX9" s="54"/>
      <c r="JOY9" s="54"/>
      <c r="JOZ9" s="54"/>
      <c r="JPA9" s="54"/>
      <c r="JPB9" s="54"/>
      <c r="JPC9" s="54"/>
      <c r="JPD9" s="54"/>
      <c r="JPE9" s="54"/>
      <c r="JPF9" s="54"/>
      <c r="JPG9" s="54"/>
      <c r="JPH9" s="54"/>
      <c r="JPI9" s="54"/>
      <c r="JPJ9" s="54"/>
      <c r="JPK9" s="54"/>
      <c r="JPL9" s="54"/>
      <c r="JPM9" s="54"/>
      <c r="JPN9" s="54"/>
      <c r="JPO9" s="54"/>
      <c r="JPP9" s="54"/>
      <c r="JPQ9" s="54"/>
      <c r="JPR9" s="54"/>
      <c r="JPS9" s="54"/>
      <c r="JPT9" s="54"/>
      <c r="JPU9" s="54"/>
      <c r="JPV9" s="54"/>
      <c r="JPW9" s="54"/>
      <c r="JPX9" s="54"/>
      <c r="JPY9" s="54"/>
      <c r="JPZ9" s="54"/>
      <c r="JQA9" s="54"/>
      <c r="JQB9" s="54"/>
      <c r="JQC9" s="54"/>
      <c r="JQD9" s="54"/>
      <c r="JQE9" s="54"/>
      <c r="JQF9" s="54"/>
      <c r="JQG9" s="54"/>
      <c r="JQH9" s="54"/>
      <c r="JQI9" s="54"/>
      <c r="JQJ9" s="54"/>
      <c r="JQK9" s="54"/>
      <c r="JQL9" s="54"/>
      <c r="JQM9" s="54"/>
      <c r="JQN9" s="54"/>
      <c r="JQO9" s="54"/>
      <c r="JQP9" s="54"/>
      <c r="JQQ9" s="54"/>
      <c r="JQR9" s="54"/>
      <c r="JQS9" s="54"/>
      <c r="JQT9" s="54"/>
      <c r="JQU9" s="54"/>
      <c r="JQV9" s="54"/>
      <c r="JQW9" s="54"/>
      <c r="JQX9" s="54"/>
      <c r="JQY9" s="54"/>
      <c r="JQZ9" s="54"/>
      <c r="JRA9" s="54"/>
      <c r="JRB9" s="54"/>
      <c r="JRC9" s="54"/>
      <c r="JRD9" s="54"/>
      <c r="JRE9" s="54"/>
      <c r="JRF9" s="54"/>
      <c r="JRG9" s="54"/>
      <c r="JRH9" s="54"/>
      <c r="JRI9" s="54"/>
      <c r="JRJ9" s="54"/>
      <c r="JRK9" s="54"/>
      <c r="JRL9" s="54"/>
      <c r="JRM9" s="54"/>
      <c r="JRN9" s="54"/>
      <c r="JRO9" s="54"/>
      <c r="JRP9" s="54"/>
      <c r="JRQ9" s="54"/>
      <c r="JRR9" s="54"/>
      <c r="JRS9" s="54"/>
      <c r="JRT9" s="54"/>
      <c r="JRU9" s="54"/>
      <c r="JRV9" s="54"/>
      <c r="JRW9" s="54"/>
      <c r="JRX9" s="54"/>
      <c r="JRY9" s="54"/>
      <c r="JRZ9" s="54"/>
      <c r="JSA9" s="54"/>
      <c r="JSB9" s="54"/>
      <c r="JSC9" s="54"/>
      <c r="JSD9" s="54"/>
      <c r="JSE9" s="54"/>
      <c r="JSF9" s="54"/>
      <c r="JSG9" s="54"/>
      <c r="JSH9" s="54"/>
      <c r="JSI9" s="54"/>
      <c r="JSJ9" s="54"/>
      <c r="JSK9" s="54"/>
      <c r="JSL9" s="54"/>
      <c r="JSM9" s="54"/>
      <c r="JSN9" s="54"/>
      <c r="JSO9" s="54"/>
      <c r="JSP9" s="54"/>
      <c r="JSQ9" s="54"/>
      <c r="JSR9" s="54"/>
      <c r="JSS9" s="54"/>
      <c r="JST9" s="54"/>
      <c r="JSU9" s="54"/>
      <c r="JSV9" s="54"/>
      <c r="JSW9" s="54"/>
      <c r="JSX9" s="54"/>
      <c r="JSY9" s="54"/>
      <c r="JSZ9" s="54"/>
      <c r="JTA9" s="54"/>
      <c r="JTB9" s="54"/>
      <c r="JTC9" s="54"/>
      <c r="JTD9" s="54"/>
      <c r="JTE9" s="54"/>
      <c r="JTF9" s="54"/>
      <c r="JTG9" s="54"/>
      <c r="JTH9" s="54"/>
      <c r="JTI9" s="54"/>
      <c r="JTJ9" s="54"/>
      <c r="JTK9" s="54"/>
      <c r="JTL9" s="54"/>
      <c r="JTM9" s="54"/>
      <c r="JTN9" s="54"/>
      <c r="JTO9" s="54"/>
      <c r="JTP9" s="54"/>
      <c r="JTQ9" s="54"/>
      <c r="JTR9" s="54"/>
      <c r="JTS9" s="54"/>
      <c r="JTT9" s="54"/>
      <c r="JTU9" s="54"/>
      <c r="JTV9" s="54"/>
      <c r="JTW9" s="54"/>
      <c r="JTX9" s="54"/>
      <c r="JTY9" s="54"/>
      <c r="JTZ9" s="54"/>
      <c r="JUA9" s="54"/>
      <c r="JUB9" s="54"/>
      <c r="JUC9" s="54"/>
      <c r="JUD9" s="54"/>
      <c r="JUE9" s="54"/>
      <c r="JUF9" s="54"/>
      <c r="JUG9" s="54"/>
      <c r="JUH9" s="54"/>
      <c r="JUI9" s="54"/>
      <c r="JUJ9" s="54"/>
      <c r="JUK9" s="54"/>
      <c r="JUL9" s="54"/>
      <c r="JUM9" s="54"/>
      <c r="JUN9" s="54"/>
      <c r="JUO9" s="54"/>
      <c r="JUP9" s="54"/>
      <c r="JUQ9" s="54"/>
      <c r="JUR9" s="54"/>
      <c r="JUS9" s="54"/>
      <c r="JUT9" s="54"/>
      <c r="JUU9" s="54"/>
      <c r="JUV9" s="54"/>
      <c r="JUW9" s="54"/>
      <c r="JUX9" s="54"/>
      <c r="JUY9" s="54"/>
      <c r="JUZ9" s="54"/>
      <c r="JVA9" s="54"/>
      <c r="JVB9" s="54"/>
      <c r="JVC9" s="54"/>
      <c r="JVD9" s="54"/>
      <c r="JVE9" s="54"/>
      <c r="JVF9" s="54"/>
      <c r="JVG9" s="54"/>
      <c r="JVH9" s="54"/>
      <c r="JVI9" s="54"/>
      <c r="JVJ9" s="54"/>
      <c r="JVK9" s="54"/>
      <c r="JVL9" s="54"/>
      <c r="JVM9" s="54"/>
      <c r="JVN9" s="54"/>
      <c r="JVO9" s="54"/>
      <c r="JVP9" s="54"/>
      <c r="JVQ9" s="54"/>
      <c r="JVR9" s="54"/>
      <c r="JVS9" s="54"/>
      <c r="JVT9" s="54"/>
      <c r="JVU9" s="54"/>
      <c r="JVV9" s="54"/>
      <c r="JVW9" s="54"/>
      <c r="JVX9" s="54"/>
      <c r="JVY9" s="54"/>
      <c r="JVZ9" s="54"/>
      <c r="JWA9" s="54"/>
      <c r="JWB9" s="54"/>
      <c r="JWC9" s="54"/>
      <c r="JWD9" s="54"/>
      <c r="JWE9" s="54"/>
      <c r="JWF9" s="54"/>
      <c r="JWG9" s="54"/>
      <c r="JWH9" s="54"/>
      <c r="JWI9" s="54"/>
      <c r="JWJ9" s="54"/>
      <c r="JWK9" s="54"/>
      <c r="JWL9" s="54"/>
      <c r="JWM9" s="54"/>
      <c r="JWN9" s="54"/>
      <c r="JWO9" s="54"/>
      <c r="JWP9" s="54"/>
      <c r="JWQ9" s="54"/>
      <c r="JWR9" s="54"/>
      <c r="JWS9" s="54"/>
      <c r="JWT9" s="54"/>
      <c r="JWU9" s="54"/>
      <c r="JWV9" s="54"/>
      <c r="JWW9" s="54"/>
      <c r="JWX9" s="54"/>
      <c r="JWY9" s="54"/>
      <c r="JWZ9" s="54"/>
      <c r="JXA9" s="54"/>
      <c r="JXB9" s="54"/>
      <c r="JXC9" s="54"/>
      <c r="JXD9" s="54"/>
      <c r="JXE9" s="54"/>
      <c r="JXF9" s="54"/>
      <c r="JXG9" s="54"/>
      <c r="JXH9" s="54"/>
      <c r="JXI9" s="54"/>
      <c r="JXJ9" s="54"/>
      <c r="JXK9" s="54"/>
      <c r="JXL9" s="54"/>
      <c r="JXM9" s="54"/>
      <c r="JXN9" s="54"/>
      <c r="JXO9" s="54"/>
      <c r="JXP9" s="54"/>
      <c r="JXQ9" s="54"/>
      <c r="JXR9" s="54"/>
      <c r="JXS9" s="54"/>
      <c r="JXT9" s="54"/>
      <c r="JXU9" s="54"/>
      <c r="JXV9" s="54"/>
      <c r="JXW9" s="54"/>
      <c r="JXX9" s="54"/>
      <c r="JXY9" s="54"/>
      <c r="JXZ9" s="54"/>
      <c r="JYA9" s="54"/>
      <c r="JYB9" s="54"/>
      <c r="JYC9" s="54"/>
      <c r="JYD9" s="54"/>
      <c r="JYE9" s="54"/>
      <c r="JYF9" s="54"/>
      <c r="JYG9" s="54"/>
      <c r="JYH9" s="54"/>
      <c r="JYI9" s="54"/>
      <c r="JYJ9" s="54"/>
      <c r="JYK9" s="54"/>
      <c r="JYL9" s="54"/>
      <c r="JYM9" s="54"/>
      <c r="JYN9" s="54"/>
      <c r="JYO9" s="54"/>
      <c r="JYP9" s="54"/>
      <c r="JYQ9" s="54"/>
      <c r="JYR9" s="54"/>
      <c r="JYS9" s="54"/>
      <c r="JYT9" s="54"/>
      <c r="JYU9" s="54"/>
      <c r="JYV9" s="54"/>
      <c r="JYW9" s="54"/>
      <c r="JYX9" s="54"/>
      <c r="JYY9" s="54"/>
      <c r="JYZ9" s="54"/>
      <c r="JZA9" s="54"/>
      <c r="JZB9" s="54"/>
      <c r="JZC9" s="54"/>
      <c r="JZD9" s="54"/>
      <c r="JZE9" s="54"/>
      <c r="JZF9" s="54"/>
      <c r="JZG9" s="54"/>
      <c r="JZH9" s="54"/>
      <c r="JZI9" s="54"/>
      <c r="JZJ9" s="54"/>
      <c r="JZK9" s="54"/>
      <c r="JZL9" s="54"/>
      <c r="JZM9" s="54"/>
      <c r="JZN9" s="54"/>
      <c r="JZO9" s="54"/>
      <c r="JZP9" s="54"/>
      <c r="JZQ9" s="54"/>
      <c r="JZR9" s="54"/>
      <c r="JZS9" s="54"/>
      <c r="JZT9" s="54"/>
      <c r="JZU9" s="54"/>
      <c r="JZV9" s="54"/>
      <c r="JZW9" s="54"/>
      <c r="JZX9" s="54"/>
      <c r="JZY9" s="54"/>
      <c r="JZZ9" s="54"/>
      <c r="KAA9" s="54"/>
      <c r="KAB9" s="54"/>
      <c r="KAC9" s="54"/>
      <c r="KAD9" s="54"/>
      <c r="KAE9" s="54"/>
      <c r="KAF9" s="54"/>
      <c r="KAG9" s="54"/>
      <c r="KAH9" s="54"/>
      <c r="KAI9" s="54"/>
      <c r="KAJ9" s="54"/>
      <c r="KAK9" s="54"/>
      <c r="KAL9" s="54"/>
      <c r="KAM9" s="54"/>
      <c r="KAN9" s="54"/>
      <c r="KAO9" s="54"/>
      <c r="KAP9" s="54"/>
      <c r="KAQ9" s="54"/>
      <c r="KAR9" s="54"/>
      <c r="KAS9" s="54"/>
      <c r="KAT9" s="54"/>
      <c r="KAU9" s="54"/>
      <c r="KAV9" s="54"/>
      <c r="KAW9" s="54"/>
      <c r="KAX9" s="54"/>
      <c r="KAY9" s="54"/>
      <c r="KAZ9" s="54"/>
      <c r="KBA9" s="54"/>
      <c r="KBB9" s="54"/>
      <c r="KBC9" s="54"/>
      <c r="KBD9" s="54"/>
      <c r="KBE9" s="54"/>
      <c r="KBF9" s="54"/>
      <c r="KBG9" s="54"/>
      <c r="KBH9" s="54"/>
      <c r="KBI9" s="54"/>
      <c r="KBJ9" s="54"/>
      <c r="KBK9" s="54"/>
      <c r="KBL9" s="54"/>
      <c r="KBM9" s="54"/>
      <c r="KBN9" s="54"/>
      <c r="KBO9" s="54"/>
      <c r="KBP9" s="54"/>
      <c r="KBQ9" s="54"/>
      <c r="KBR9" s="54"/>
      <c r="KBS9" s="54"/>
      <c r="KBT9" s="54"/>
      <c r="KBU9" s="54"/>
      <c r="KBV9" s="54"/>
      <c r="KBW9" s="54"/>
      <c r="KBX9" s="54"/>
      <c r="KBY9" s="54"/>
      <c r="KBZ9" s="54"/>
      <c r="KCA9" s="54"/>
      <c r="KCB9" s="54"/>
      <c r="KCC9" s="54"/>
      <c r="KCD9" s="54"/>
      <c r="KCE9" s="54"/>
      <c r="KCF9" s="54"/>
      <c r="KCG9" s="54"/>
      <c r="KCH9" s="54"/>
      <c r="KCI9" s="54"/>
      <c r="KCJ9" s="54"/>
      <c r="KCK9" s="54"/>
      <c r="KCL9" s="54"/>
      <c r="KCM9" s="54"/>
      <c r="KCN9" s="54"/>
      <c r="KCO9" s="54"/>
      <c r="KCP9" s="54"/>
      <c r="KCQ9" s="54"/>
      <c r="KCR9" s="54"/>
      <c r="KCS9" s="54"/>
      <c r="KCT9" s="54"/>
      <c r="KCU9" s="54"/>
      <c r="KCV9" s="54"/>
      <c r="KCW9" s="54"/>
      <c r="KCX9" s="54"/>
      <c r="KCY9" s="54"/>
      <c r="KCZ9" s="54"/>
      <c r="KDA9" s="54"/>
      <c r="KDB9" s="54"/>
      <c r="KDC9" s="54"/>
      <c r="KDD9" s="54"/>
      <c r="KDE9" s="54"/>
      <c r="KDF9" s="54"/>
      <c r="KDG9" s="54"/>
      <c r="KDH9" s="54"/>
      <c r="KDI9" s="54"/>
      <c r="KDJ9" s="54"/>
      <c r="KDK9" s="54"/>
      <c r="KDL9" s="54"/>
      <c r="KDM9" s="54"/>
      <c r="KDN9" s="54"/>
      <c r="KDO9" s="54"/>
      <c r="KDP9" s="54"/>
      <c r="KDQ9" s="54"/>
      <c r="KDR9" s="54"/>
      <c r="KDS9" s="54"/>
      <c r="KDT9" s="54"/>
      <c r="KDU9" s="54"/>
      <c r="KDV9" s="54"/>
      <c r="KDW9" s="54"/>
      <c r="KDX9" s="54"/>
      <c r="KDY9" s="54"/>
      <c r="KDZ9" s="54"/>
      <c r="KEA9" s="54"/>
      <c r="KEB9" s="54"/>
      <c r="KEC9" s="54"/>
      <c r="KED9" s="54"/>
      <c r="KEE9" s="54"/>
      <c r="KEF9" s="54"/>
      <c r="KEG9" s="54"/>
      <c r="KEH9" s="54"/>
      <c r="KEI9" s="54"/>
      <c r="KEJ9" s="54"/>
      <c r="KEK9" s="54"/>
      <c r="KEL9" s="54"/>
      <c r="KEM9" s="54"/>
      <c r="KEN9" s="54"/>
      <c r="KEO9" s="54"/>
      <c r="KEP9" s="54"/>
      <c r="KEQ9" s="54"/>
      <c r="KER9" s="54"/>
      <c r="KES9" s="54"/>
      <c r="KET9" s="54"/>
      <c r="KEU9" s="54"/>
      <c r="KEV9" s="54"/>
      <c r="KEW9" s="54"/>
      <c r="KEX9" s="54"/>
      <c r="KEY9" s="54"/>
      <c r="KEZ9" s="54"/>
      <c r="KFA9" s="54"/>
      <c r="KFB9" s="54"/>
      <c r="KFC9" s="54"/>
      <c r="KFD9" s="54"/>
      <c r="KFE9" s="54"/>
      <c r="KFF9" s="54"/>
      <c r="KFG9" s="54"/>
      <c r="KFH9" s="54"/>
      <c r="KFI9" s="54"/>
      <c r="KFJ9" s="54"/>
      <c r="KFK9" s="54"/>
      <c r="KFL9" s="54"/>
      <c r="KFM9" s="54"/>
      <c r="KFN9" s="54"/>
      <c r="KFO9" s="54"/>
      <c r="KFP9" s="54"/>
      <c r="KFQ9" s="54"/>
      <c r="KFR9" s="54"/>
      <c r="KFS9" s="54"/>
      <c r="KFT9" s="54"/>
      <c r="KFU9" s="54"/>
      <c r="KFV9" s="54"/>
      <c r="KFW9" s="54"/>
      <c r="KFX9" s="54"/>
      <c r="KFY9" s="54"/>
      <c r="KFZ9" s="54"/>
      <c r="KGA9" s="54"/>
      <c r="KGB9" s="54"/>
      <c r="KGC9" s="54"/>
      <c r="KGD9" s="54"/>
      <c r="KGE9" s="54"/>
      <c r="KGF9" s="54"/>
      <c r="KGG9" s="54"/>
      <c r="KGH9" s="54"/>
      <c r="KGI9" s="54"/>
      <c r="KGJ9" s="54"/>
      <c r="KGK9" s="54"/>
      <c r="KGL9" s="54"/>
      <c r="KGM9" s="54"/>
      <c r="KGN9" s="54"/>
      <c r="KGO9" s="54"/>
      <c r="KGP9" s="54"/>
      <c r="KGQ9" s="54"/>
      <c r="KGR9" s="54"/>
      <c r="KGS9" s="54"/>
      <c r="KGT9" s="54"/>
      <c r="KGU9" s="54"/>
      <c r="KGV9" s="54"/>
      <c r="KGW9" s="54"/>
      <c r="KGX9" s="54"/>
      <c r="KGY9" s="54"/>
      <c r="KGZ9" s="54"/>
      <c r="KHA9" s="54"/>
      <c r="KHB9" s="54"/>
      <c r="KHC9" s="54"/>
      <c r="KHD9" s="54"/>
      <c r="KHE9" s="54"/>
      <c r="KHF9" s="54"/>
      <c r="KHG9" s="54"/>
      <c r="KHH9" s="54"/>
      <c r="KHI9" s="54"/>
      <c r="KHJ9" s="54"/>
      <c r="KHK9" s="54"/>
      <c r="KHL9" s="54"/>
      <c r="KHM9" s="54"/>
      <c r="KHN9" s="54"/>
      <c r="KHO9" s="54"/>
      <c r="KHP9" s="54"/>
      <c r="KHQ9" s="54"/>
      <c r="KHR9" s="54"/>
      <c r="KHS9" s="54"/>
      <c r="KHT9" s="54"/>
      <c r="KHU9" s="54"/>
      <c r="KHV9" s="54"/>
      <c r="KHW9" s="54"/>
      <c r="KHX9" s="54"/>
      <c r="KHY9" s="54"/>
      <c r="KHZ9" s="54"/>
      <c r="KIA9" s="54"/>
      <c r="KIB9" s="54"/>
      <c r="KIC9" s="54"/>
      <c r="KID9" s="54"/>
      <c r="KIE9" s="54"/>
      <c r="KIF9" s="54"/>
      <c r="KIG9" s="54"/>
      <c r="KIH9" s="54"/>
      <c r="KII9" s="54"/>
      <c r="KIJ9" s="54"/>
      <c r="KIK9" s="54"/>
      <c r="KIL9" s="54"/>
      <c r="KIM9" s="54"/>
      <c r="KIN9" s="54"/>
      <c r="KIO9" s="54"/>
      <c r="KIP9" s="54"/>
      <c r="KIQ9" s="54"/>
      <c r="KIR9" s="54"/>
      <c r="KIS9" s="54"/>
      <c r="KIT9" s="54"/>
      <c r="KIU9" s="54"/>
      <c r="KIV9" s="54"/>
      <c r="KIW9" s="54"/>
      <c r="KIX9" s="54"/>
      <c r="KIY9" s="54"/>
      <c r="KIZ9" s="54"/>
      <c r="KJA9" s="54"/>
      <c r="KJB9" s="54"/>
      <c r="KJC9" s="54"/>
      <c r="KJD9" s="54"/>
      <c r="KJE9" s="54"/>
      <c r="KJF9" s="54"/>
      <c r="KJG9" s="54"/>
      <c r="KJH9" s="54"/>
      <c r="KJI9" s="54"/>
      <c r="KJJ9" s="54"/>
      <c r="KJK9" s="54"/>
      <c r="KJL9" s="54"/>
      <c r="KJM9" s="54"/>
      <c r="KJN9" s="54"/>
      <c r="KJO9" s="54"/>
      <c r="KJP9" s="54"/>
      <c r="KJQ9" s="54"/>
      <c r="KJR9" s="54"/>
      <c r="KJS9" s="54"/>
      <c r="KJT9" s="54"/>
      <c r="KJU9" s="54"/>
      <c r="KJV9" s="54"/>
      <c r="KJW9" s="54"/>
      <c r="KJX9" s="54"/>
      <c r="KJY9" s="54"/>
      <c r="KJZ9" s="54"/>
      <c r="KKA9" s="54"/>
      <c r="KKB9" s="54"/>
      <c r="KKC9" s="54"/>
      <c r="KKD9" s="54"/>
      <c r="KKE9" s="54"/>
      <c r="KKF9" s="54"/>
      <c r="KKG9" s="54"/>
      <c r="KKH9" s="54"/>
      <c r="KKI9" s="54"/>
      <c r="KKJ9" s="54"/>
      <c r="KKK9" s="54"/>
      <c r="KKL9" s="54"/>
      <c r="KKM9" s="54"/>
      <c r="KKN9" s="54"/>
      <c r="KKO9" s="54"/>
      <c r="KKP9" s="54"/>
      <c r="KKQ9" s="54"/>
      <c r="KKR9" s="54"/>
      <c r="KKS9" s="54"/>
      <c r="KKT9" s="54"/>
      <c r="KKU9" s="54"/>
      <c r="KKV9" s="54"/>
      <c r="KKW9" s="54"/>
      <c r="KKX9" s="54"/>
      <c r="KKY9" s="54"/>
      <c r="KKZ9" s="54"/>
      <c r="KLA9" s="54"/>
      <c r="KLB9" s="54"/>
      <c r="KLC9" s="54"/>
      <c r="KLD9" s="54"/>
      <c r="KLE9" s="54"/>
      <c r="KLF9" s="54"/>
      <c r="KLG9" s="54"/>
      <c r="KLH9" s="54"/>
      <c r="KLI9" s="54"/>
      <c r="KLJ9" s="54"/>
      <c r="KLK9" s="54"/>
      <c r="KLL9" s="54"/>
      <c r="KLM9" s="54"/>
      <c r="KLN9" s="54"/>
      <c r="KLO9" s="54"/>
      <c r="KLP9" s="54"/>
      <c r="KLQ9" s="54"/>
      <c r="KLR9" s="54"/>
      <c r="KLS9" s="54"/>
      <c r="KLT9" s="54"/>
      <c r="KLU9" s="54"/>
      <c r="KLV9" s="54"/>
      <c r="KLW9" s="54"/>
      <c r="KLX9" s="54"/>
      <c r="KLY9" s="54"/>
      <c r="KLZ9" s="54"/>
      <c r="KMA9" s="54"/>
      <c r="KMB9" s="54"/>
      <c r="KMC9" s="54"/>
      <c r="KMD9" s="54"/>
      <c r="KME9" s="54"/>
      <c r="KMF9" s="54"/>
      <c r="KMG9" s="54"/>
      <c r="KMH9" s="54"/>
      <c r="KMI9" s="54"/>
      <c r="KMJ9" s="54"/>
      <c r="KMK9" s="54"/>
      <c r="KML9" s="54"/>
      <c r="KMM9" s="54"/>
      <c r="KMN9" s="54"/>
      <c r="KMO9" s="54"/>
      <c r="KMP9" s="54"/>
      <c r="KMQ9" s="54"/>
      <c r="KMR9" s="54"/>
      <c r="KMS9" s="54"/>
      <c r="KMT9" s="54"/>
      <c r="KMU9" s="54"/>
      <c r="KMV9" s="54"/>
      <c r="KMW9" s="54"/>
      <c r="KMX9" s="54"/>
      <c r="KMY9" s="54"/>
      <c r="KMZ9" s="54"/>
      <c r="KNA9" s="54"/>
      <c r="KNB9" s="54"/>
      <c r="KNC9" s="54"/>
      <c r="KND9" s="54"/>
      <c r="KNE9" s="54"/>
      <c r="KNF9" s="54"/>
      <c r="KNG9" s="54"/>
      <c r="KNH9" s="54"/>
      <c r="KNI9" s="54"/>
      <c r="KNJ9" s="54"/>
      <c r="KNK9" s="54"/>
      <c r="KNL9" s="54"/>
      <c r="KNM9" s="54"/>
      <c r="KNN9" s="54"/>
      <c r="KNO9" s="54"/>
      <c r="KNP9" s="54"/>
      <c r="KNQ9" s="54"/>
      <c r="KNR9" s="54"/>
      <c r="KNS9" s="54"/>
      <c r="KNT9" s="54"/>
      <c r="KNU9" s="54"/>
      <c r="KNV9" s="54"/>
      <c r="KNW9" s="54"/>
      <c r="KNX9" s="54"/>
      <c r="KNY9" s="54"/>
      <c r="KNZ9" s="54"/>
      <c r="KOA9" s="54"/>
      <c r="KOB9" s="54"/>
      <c r="KOC9" s="54"/>
      <c r="KOD9" s="54"/>
      <c r="KOE9" s="54"/>
      <c r="KOF9" s="54"/>
      <c r="KOG9" s="54"/>
      <c r="KOH9" s="54"/>
      <c r="KOI9" s="54"/>
      <c r="KOJ9" s="54"/>
      <c r="KOK9" s="54"/>
      <c r="KOL9" s="54"/>
      <c r="KOM9" s="54"/>
      <c r="KON9" s="54"/>
      <c r="KOO9" s="54"/>
      <c r="KOP9" s="54"/>
      <c r="KOQ9" s="54"/>
      <c r="KOR9" s="54"/>
      <c r="KOS9" s="54"/>
      <c r="KOT9" s="54"/>
      <c r="KOU9" s="54"/>
      <c r="KOV9" s="54"/>
      <c r="KOW9" s="54"/>
      <c r="KOX9" s="54"/>
      <c r="KOY9" s="54"/>
      <c r="KOZ9" s="54"/>
      <c r="KPA9" s="54"/>
      <c r="KPB9" s="54"/>
      <c r="KPC9" s="54"/>
      <c r="KPD9" s="54"/>
      <c r="KPE9" s="54"/>
      <c r="KPF9" s="54"/>
      <c r="KPG9" s="54"/>
      <c r="KPH9" s="54"/>
      <c r="KPI9" s="54"/>
      <c r="KPJ9" s="54"/>
      <c r="KPK9" s="54"/>
      <c r="KPL9" s="54"/>
      <c r="KPM9" s="54"/>
      <c r="KPN9" s="54"/>
      <c r="KPO9" s="54"/>
      <c r="KPP9" s="54"/>
      <c r="KPQ9" s="54"/>
      <c r="KPR9" s="54"/>
      <c r="KPS9" s="54"/>
      <c r="KPT9" s="54"/>
      <c r="KPU9" s="54"/>
      <c r="KPV9" s="54"/>
      <c r="KPW9" s="54"/>
      <c r="KPX9" s="54"/>
      <c r="KPY9" s="54"/>
      <c r="KPZ9" s="54"/>
      <c r="KQA9" s="54"/>
      <c r="KQB9" s="54"/>
      <c r="KQC9" s="54"/>
      <c r="KQD9" s="54"/>
      <c r="KQE9" s="54"/>
      <c r="KQF9" s="54"/>
      <c r="KQG9" s="54"/>
      <c r="KQH9" s="54"/>
      <c r="KQI9" s="54"/>
      <c r="KQJ9" s="54"/>
      <c r="KQK9" s="54"/>
      <c r="KQL9" s="54"/>
      <c r="KQM9" s="54"/>
      <c r="KQN9" s="54"/>
      <c r="KQO9" s="54"/>
      <c r="KQP9" s="54"/>
      <c r="KQQ9" s="54"/>
      <c r="KQR9" s="54"/>
      <c r="KQS9" s="54"/>
      <c r="KQT9" s="54"/>
      <c r="KQU9" s="54"/>
      <c r="KQV9" s="54"/>
      <c r="KQW9" s="54"/>
      <c r="KQX9" s="54"/>
      <c r="KQY9" s="54"/>
      <c r="KQZ9" s="54"/>
      <c r="KRA9" s="54"/>
      <c r="KRB9" s="54"/>
      <c r="KRC9" s="54"/>
      <c r="KRD9" s="54"/>
      <c r="KRE9" s="54"/>
      <c r="KRF9" s="54"/>
      <c r="KRG9" s="54"/>
      <c r="KRH9" s="54"/>
      <c r="KRI9" s="54"/>
      <c r="KRJ9" s="54"/>
      <c r="KRK9" s="54"/>
      <c r="KRL9" s="54"/>
      <c r="KRM9" s="54"/>
      <c r="KRN9" s="54"/>
      <c r="KRO9" s="54"/>
      <c r="KRP9" s="54"/>
      <c r="KRQ9" s="54"/>
      <c r="KRR9" s="54"/>
      <c r="KRS9" s="54"/>
      <c r="KRT9" s="54"/>
      <c r="KRU9" s="54"/>
      <c r="KRV9" s="54"/>
      <c r="KRW9" s="54"/>
      <c r="KRX9" s="54"/>
      <c r="KRY9" s="54"/>
      <c r="KRZ9" s="54"/>
      <c r="KSA9" s="54"/>
      <c r="KSB9" s="54"/>
      <c r="KSC9" s="54"/>
      <c r="KSD9" s="54"/>
      <c r="KSE9" s="54"/>
      <c r="KSF9" s="54"/>
      <c r="KSG9" s="54"/>
      <c r="KSH9" s="54"/>
      <c r="KSI9" s="54"/>
      <c r="KSJ9" s="54"/>
      <c r="KSK9" s="54"/>
      <c r="KSL9" s="54"/>
      <c r="KSM9" s="54"/>
      <c r="KSN9" s="54"/>
      <c r="KSO9" s="54"/>
      <c r="KSP9" s="54"/>
      <c r="KSQ9" s="54"/>
      <c r="KSR9" s="54"/>
      <c r="KSS9" s="54"/>
      <c r="KST9" s="54"/>
      <c r="KSU9" s="54"/>
      <c r="KSV9" s="54"/>
      <c r="KSW9" s="54"/>
      <c r="KSX9" s="54"/>
      <c r="KSY9" s="54"/>
      <c r="KSZ9" s="54"/>
      <c r="KTA9" s="54"/>
      <c r="KTB9" s="54"/>
      <c r="KTC9" s="54"/>
      <c r="KTD9" s="54"/>
      <c r="KTE9" s="54"/>
      <c r="KTF9" s="54"/>
      <c r="KTG9" s="54"/>
      <c r="KTH9" s="54"/>
      <c r="KTI9" s="54"/>
      <c r="KTJ9" s="54"/>
      <c r="KTK9" s="54"/>
      <c r="KTL9" s="54"/>
      <c r="KTM9" s="54"/>
      <c r="KTN9" s="54"/>
      <c r="KTO9" s="54"/>
      <c r="KTP9" s="54"/>
      <c r="KTQ9" s="54"/>
      <c r="KTR9" s="54"/>
      <c r="KTS9" s="54"/>
      <c r="KTT9" s="54"/>
      <c r="KTU9" s="54"/>
      <c r="KTV9" s="54"/>
      <c r="KTW9" s="54"/>
      <c r="KTX9" s="54"/>
      <c r="KTY9" s="54"/>
      <c r="KTZ9" s="54"/>
      <c r="KUA9" s="54"/>
      <c r="KUB9" s="54"/>
      <c r="KUC9" s="54"/>
      <c r="KUD9" s="54"/>
      <c r="KUE9" s="54"/>
      <c r="KUF9" s="54"/>
      <c r="KUG9" s="54"/>
      <c r="KUH9" s="54"/>
      <c r="KUI9" s="54"/>
      <c r="KUJ9" s="54"/>
      <c r="KUK9" s="54"/>
      <c r="KUL9" s="54"/>
      <c r="KUM9" s="54"/>
      <c r="KUN9" s="54"/>
      <c r="KUO9" s="54"/>
      <c r="KUP9" s="54"/>
      <c r="KUQ9" s="54"/>
      <c r="KUR9" s="54"/>
      <c r="KUS9" s="54"/>
      <c r="KUT9" s="54"/>
      <c r="KUU9" s="54"/>
      <c r="KUV9" s="54"/>
      <c r="KUW9" s="54"/>
      <c r="KUX9" s="54"/>
      <c r="KUY9" s="54"/>
      <c r="KUZ9" s="54"/>
      <c r="KVA9" s="54"/>
      <c r="KVB9" s="54"/>
      <c r="KVC9" s="54"/>
      <c r="KVD9" s="54"/>
      <c r="KVE9" s="54"/>
      <c r="KVF9" s="54"/>
      <c r="KVG9" s="54"/>
      <c r="KVH9" s="54"/>
      <c r="KVI9" s="54"/>
      <c r="KVJ9" s="54"/>
      <c r="KVK9" s="54"/>
      <c r="KVL9" s="54"/>
      <c r="KVM9" s="54"/>
      <c r="KVN9" s="54"/>
      <c r="KVO9" s="54"/>
      <c r="KVP9" s="54"/>
      <c r="KVQ9" s="54"/>
      <c r="KVR9" s="54"/>
      <c r="KVS9" s="54"/>
      <c r="KVT9" s="54"/>
      <c r="KVU9" s="54"/>
      <c r="KVV9" s="54"/>
      <c r="KVW9" s="54"/>
      <c r="KVX9" s="54"/>
      <c r="KVY9" s="54"/>
      <c r="KVZ9" s="54"/>
      <c r="KWA9" s="54"/>
      <c r="KWB9" s="54"/>
      <c r="KWC9" s="54"/>
      <c r="KWD9" s="54"/>
      <c r="KWE9" s="54"/>
      <c r="KWF9" s="54"/>
      <c r="KWG9" s="54"/>
      <c r="KWH9" s="54"/>
      <c r="KWI9" s="54"/>
      <c r="KWJ9" s="54"/>
      <c r="KWK9" s="54"/>
      <c r="KWL9" s="54"/>
      <c r="KWM9" s="54"/>
      <c r="KWN9" s="54"/>
      <c r="KWO9" s="54"/>
      <c r="KWP9" s="54"/>
      <c r="KWQ9" s="54"/>
      <c r="KWR9" s="54"/>
      <c r="KWS9" s="54"/>
      <c r="KWT9" s="54"/>
      <c r="KWU9" s="54"/>
      <c r="KWV9" s="54"/>
      <c r="KWW9" s="54"/>
      <c r="KWX9" s="54"/>
      <c r="KWY9" s="54"/>
      <c r="KWZ9" s="54"/>
      <c r="KXA9" s="54"/>
      <c r="KXB9" s="54"/>
      <c r="KXC9" s="54"/>
      <c r="KXD9" s="54"/>
      <c r="KXE9" s="54"/>
      <c r="KXF9" s="54"/>
      <c r="KXG9" s="54"/>
      <c r="KXH9" s="54"/>
      <c r="KXI9" s="54"/>
      <c r="KXJ9" s="54"/>
      <c r="KXK9" s="54"/>
      <c r="KXL9" s="54"/>
      <c r="KXM9" s="54"/>
      <c r="KXN9" s="54"/>
      <c r="KXO9" s="54"/>
      <c r="KXP9" s="54"/>
      <c r="KXQ9" s="54"/>
      <c r="KXR9" s="54"/>
      <c r="KXS9" s="54"/>
      <c r="KXT9" s="54"/>
      <c r="KXU9" s="54"/>
      <c r="KXV9" s="54"/>
      <c r="KXW9" s="54"/>
      <c r="KXX9" s="54"/>
      <c r="KXY9" s="54"/>
      <c r="KXZ9" s="54"/>
      <c r="KYA9" s="54"/>
      <c r="KYB9" s="54"/>
      <c r="KYC9" s="54"/>
      <c r="KYD9" s="54"/>
      <c r="KYE9" s="54"/>
      <c r="KYF9" s="54"/>
      <c r="KYG9" s="54"/>
      <c r="KYH9" s="54"/>
      <c r="KYI9" s="54"/>
      <c r="KYJ9" s="54"/>
      <c r="KYK9" s="54"/>
      <c r="KYL9" s="54"/>
      <c r="KYM9" s="54"/>
      <c r="KYN9" s="54"/>
      <c r="KYO9" s="54"/>
      <c r="KYP9" s="54"/>
      <c r="KYQ9" s="54"/>
      <c r="KYR9" s="54"/>
      <c r="KYS9" s="54"/>
      <c r="KYT9" s="54"/>
      <c r="KYU9" s="54"/>
      <c r="KYV9" s="54"/>
      <c r="KYW9" s="54"/>
      <c r="KYX9" s="54"/>
      <c r="KYY9" s="54"/>
      <c r="KYZ9" s="54"/>
      <c r="KZA9" s="54"/>
      <c r="KZB9" s="54"/>
      <c r="KZC9" s="54"/>
      <c r="KZD9" s="54"/>
      <c r="KZE9" s="54"/>
      <c r="KZF9" s="54"/>
      <c r="KZG9" s="54"/>
      <c r="KZH9" s="54"/>
      <c r="KZI9" s="54"/>
      <c r="KZJ9" s="54"/>
      <c r="KZK9" s="54"/>
      <c r="KZL9" s="54"/>
      <c r="KZM9" s="54"/>
      <c r="KZN9" s="54"/>
      <c r="KZO9" s="54"/>
      <c r="KZP9" s="54"/>
      <c r="KZQ9" s="54"/>
      <c r="KZR9" s="54"/>
      <c r="KZS9" s="54"/>
      <c r="KZT9" s="54"/>
      <c r="KZU9" s="54"/>
      <c r="KZV9" s="54"/>
      <c r="KZW9" s="54"/>
      <c r="KZX9" s="54"/>
      <c r="KZY9" s="54"/>
      <c r="KZZ9" s="54"/>
      <c r="LAA9" s="54"/>
      <c r="LAB9" s="54"/>
      <c r="LAC9" s="54"/>
      <c r="LAD9" s="54"/>
      <c r="LAE9" s="54"/>
      <c r="LAF9" s="54"/>
      <c r="LAG9" s="54"/>
      <c r="LAH9" s="54"/>
      <c r="LAI9" s="54"/>
      <c r="LAJ9" s="54"/>
      <c r="LAK9" s="54"/>
      <c r="LAL9" s="54"/>
      <c r="LAM9" s="54"/>
      <c r="LAN9" s="54"/>
      <c r="LAO9" s="54"/>
      <c r="LAP9" s="54"/>
      <c r="LAQ9" s="54"/>
      <c r="LAR9" s="54"/>
      <c r="LAS9" s="54"/>
      <c r="LAT9" s="54"/>
      <c r="LAU9" s="54"/>
      <c r="LAV9" s="54"/>
      <c r="LAW9" s="54"/>
      <c r="LAX9" s="54"/>
      <c r="LAY9" s="54"/>
      <c r="LAZ9" s="54"/>
      <c r="LBA9" s="54"/>
      <c r="LBB9" s="54"/>
      <c r="LBC9" s="54"/>
      <c r="LBD9" s="54"/>
      <c r="LBE9" s="54"/>
      <c r="LBF9" s="54"/>
      <c r="LBG9" s="54"/>
      <c r="LBH9" s="54"/>
      <c r="LBI9" s="54"/>
      <c r="LBJ9" s="54"/>
      <c r="LBK9" s="54"/>
      <c r="LBL9" s="54"/>
      <c r="LBM9" s="54"/>
      <c r="LBN9" s="54"/>
      <c r="LBO9" s="54"/>
      <c r="LBP9" s="54"/>
      <c r="LBQ9" s="54"/>
      <c r="LBR9" s="54"/>
      <c r="LBS9" s="54"/>
      <c r="LBT9" s="54"/>
      <c r="LBU9" s="54"/>
      <c r="LBV9" s="54"/>
      <c r="LBW9" s="54"/>
      <c r="LBX9" s="54"/>
      <c r="LBY9" s="54"/>
      <c r="LBZ9" s="54"/>
      <c r="LCA9" s="54"/>
      <c r="LCB9" s="54"/>
      <c r="LCC9" s="54"/>
      <c r="LCD9" s="54"/>
      <c r="LCE9" s="54"/>
      <c r="LCF9" s="54"/>
      <c r="LCG9" s="54"/>
      <c r="LCH9" s="54"/>
      <c r="LCI9" s="54"/>
      <c r="LCJ9" s="54"/>
      <c r="LCK9" s="54"/>
      <c r="LCL9" s="54"/>
      <c r="LCM9" s="54"/>
      <c r="LCN9" s="54"/>
      <c r="LCO9" s="54"/>
      <c r="LCP9" s="54"/>
      <c r="LCQ9" s="54"/>
      <c r="LCR9" s="54"/>
      <c r="LCS9" s="54"/>
      <c r="LCT9" s="54"/>
      <c r="LCU9" s="54"/>
      <c r="LCV9" s="54"/>
      <c r="LCW9" s="54"/>
      <c r="LCX9" s="54"/>
      <c r="LCY9" s="54"/>
      <c r="LCZ9" s="54"/>
      <c r="LDA9" s="54"/>
      <c r="LDB9" s="54"/>
      <c r="LDC9" s="54"/>
      <c r="LDD9" s="54"/>
      <c r="LDE9" s="54"/>
      <c r="LDF9" s="54"/>
      <c r="LDG9" s="54"/>
      <c r="LDH9" s="54"/>
      <c r="LDI9" s="54"/>
      <c r="LDJ9" s="54"/>
      <c r="LDK9" s="54"/>
      <c r="LDL9" s="54"/>
      <c r="LDM9" s="54"/>
      <c r="LDN9" s="54"/>
      <c r="LDO9" s="54"/>
      <c r="LDP9" s="54"/>
      <c r="LDQ9" s="54"/>
      <c r="LDR9" s="54"/>
      <c r="LDS9" s="54"/>
      <c r="LDT9" s="54"/>
      <c r="LDU9" s="54"/>
      <c r="LDV9" s="54"/>
      <c r="LDW9" s="54"/>
      <c r="LDX9" s="54"/>
      <c r="LDY9" s="54"/>
      <c r="LDZ9" s="54"/>
      <c r="LEA9" s="54"/>
      <c r="LEB9" s="54"/>
      <c r="LEC9" s="54"/>
      <c r="LED9" s="54"/>
      <c r="LEE9" s="54"/>
      <c r="LEF9" s="54"/>
      <c r="LEG9" s="54"/>
      <c r="LEH9" s="54"/>
      <c r="LEI9" s="54"/>
      <c r="LEJ9" s="54"/>
      <c r="LEK9" s="54"/>
      <c r="LEL9" s="54"/>
      <c r="LEM9" s="54"/>
      <c r="LEN9" s="54"/>
      <c r="LEO9" s="54"/>
      <c r="LEP9" s="54"/>
      <c r="LEQ9" s="54"/>
      <c r="LER9" s="54"/>
      <c r="LES9" s="54"/>
      <c r="LET9" s="54"/>
      <c r="LEU9" s="54"/>
      <c r="LEV9" s="54"/>
      <c r="LEW9" s="54"/>
      <c r="LEX9" s="54"/>
      <c r="LEY9" s="54"/>
      <c r="LEZ9" s="54"/>
      <c r="LFA9" s="54"/>
      <c r="LFB9" s="54"/>
      <c r="LFC9" s="54"/>
      <c r="LFD9" s="54"/>
      <c r="LFE9" s="54"/>
      <c r="LFF9" s="54"/>
      <c r="LFG9" s="54"/>
      <c r="LFH9" s="54"/>
      <c r="LFI9" s="54"/>
      <c r="LFJ9" s="54"/>
      <c r="LFK9" s="54"/>
      <c r="LFL9" s="54"/>
      <c r="LFM9" s="54"/>
      <c r="LFN9" s="54"/>
      <c r="LFO9" s="54"/>
      <c r="LFP9" s="54"/>
      <c r="LFQ9" s="54"/>
      <c r="LFR9" s="54"/>
      <c r="LFS9" s="54"/>
      <c r="LFT9" s="54"/>
      <c r="LFU9" s="54"/>
      <c r="LFV9" s="54"/>
      <c r="LFW9" s="54"/>
      <c r="LFX9" s="54"/>
      <c r="LFY9" s="54"/>
      <c r="LFZ9" s="54"/>
      <c r="LGA9" s="54"/>
      <c r="LGB9" s="54"/>
      <c r="LGC9" s="54"/>
      <c r="LGD9" s="54"/>
      <c r="LGE9" s="54"/>
      <c r="LGF9" s="54"/>
      <c r="LGG9" s="54"/>
      <c r="LGH9" s="54"/>
      <c r="LGI9" s="54"/>
      <c r="LGJ9" s="54"/>
      <c r="LGK9" s="54"/>
      <c r="LGL9" s="54"/>
      <c r="LGM9" s="54"/>
      <c r="LGN9" s="54"/>
      <c r="LGO9" s="54"/>
      <c r="LGP9" s="54"/>
      <c r="LGQ9" s="54"/>
      <c r="LGR9" s="54"/>
      <c r="LGS9" s="54"/>
      <c r="LGT9" s="54"/>
      <c r="LGU9" s="54"/>
      <c r="LGV9" s="54"/>
      <c r="LGW9" s="54"/>
      <c r="LGX9" s="54"/>
      <c r="LGY9" s="54"/>
      <c r="LGZ9" s="54"/>
      <c r="LHA9" s="54"/>
      <c r="LHB9" s="54"/>
      <c r="LHC9" s="54"/>
      <c r="LHD9" s="54"/>
      <c r="LHE9" s="54"/>
      <c r="LHF9" s="54"/>
      <c r="LHG9" s="54"/>
      <c r="LHH9" s="54"/>
      <c r="LHI9" s="54"/>
      <c r="LHJ9" s="54"/>
      <c r="LHK9" s="54"/>
      <c r="LHL9" s="54"/>
      <c r="LHM9" s="54"/>
      <c r="LHN9" s="54"/>
      <c r="LHO9" s="54"/>
      <c r="LHP9" s="54"/>
      <c r="LHQ9" s="54"/>
      <c r="LHR9" s="54"/>
      <c r="LHS9" s="54"/>
      <c r="LHT9" s="54"/>
      <c r="LHU9" s="54"/>
      <c r="LHV9" s="54"/>
      <c r="LHW9" s="54"/>
      <c r="LHX9" s="54"/>
      <c r="LHY9" s="54"/>
      <c r="LHZ9" s="54"/>
      <c r="LIA9" s="54"/>
      <c r="LIB9" s="54"/>
      <c r="LIC9" s="54"/>
      <c r="LID9" s="54"/>
      <c r="LIE9" s="54"/>
      <c r="LIF9" s="54"/>
      <c r="LIG9" s="54"/>
      <c r="LIH9" s="54"/>
      <c r="LII9" s="54"/>
      <c r="LIJ9" s="54"/>
      <c r="LIK9" s="54"/>
      <c r="LIL9" s="54"/>
      <c r="LIM9" s="54"/>
      <c r="LIN9" s="54"/>
      <c r="LIO9" s="54"/>
      <c r="LIP9" s="54"/>
      <c r="LIQ9" s="54"/>
      <c r="LIR9" s="54"/>
      <c r="LIS9" s="54"/>
      <c r="LIT9" s="54"/>
      <c r="LIU9" s="54"/>
      <c r="LIV9" s="54"/>
      <c r="LIW9" s="54"/>
      <c r="LIX9" s="54"/>
      <c r="LIY9" s="54"/>
      <c r="LIZ9" s="54"/>
      <c r="LJA9" s="54"/>
      <c r="LJB9" s="54"/>
      <c r="LJC9" s="54"/>
      <c r="LJD9" s="54"/>
      <c r="LJE9" s="54"/>
      <c r="LJF9" s="54"/>
      <c r="LJG9" s="54"/>
      <c r="LJH9" s="54"/>
      <c r="LJI9" s="54"/>
      <c r="LJJ9" s="54"/>
      <c r="LJK9" s="54"/>
      <c r="LJL9" s="54"/>
      <c r="LJM9" s="54"/>
      <c r="LJN9" s="54"/>
      <c r="LJO9" s="54"/>
      <c r="LJP9" s="54"/>
      <c r="LJQ9" s="54"/>
      <c r="LJR9" s="54"/>
      <c r="LJS9" s="54"/>
      <c r="LJT9" s="54"/>
      <c r="LJU9" s="54"/>
      <c r="LJV9" s="54"/>
      <c r="LJW9" s="54"/>
      <c r="LJX9" s="54"/>
      <c r="LJY9" s="54"/>
      <c r="LJZ9" s="54"/>
      <c r="LKA9" s="54"/>
      <c r="LKB9" s="54"/>
      <c r="LKC9" s="54"/>
      <c r="LKD9" s="54"/>
      <c r="LKE9" s="54"/>
      <c r="LKF9" s="54"/>
      <c r="LKG9" s="54"/>
      <c r="LKH9" s="54"/>
      <c r="LKI9" s="54"/>
      <c r="LKJ9" s="54"/>
      <c r="LKK9" s="54"/>
      <c r="LKL9" s="54"/>
      <c r="LKM9" s="54"/>
      <c r="LKN9" s="54"/>
      <c r="LKO9" s="54"/>
      <c r="LKP9" s="54"/>
      <c r="LKQ9" s="54"/>
      <c r="LKR9" s="54"/>
      <c r="LKS9" s="54"/>
      <c r="LKT9" s="54"/>
      <c r="LKU9" s="54"/>
      <c r="LKV9" s="54"/>
      <c r="LKW9" s="54"/>
      <c r="LKX9" s="54"/>
      <c r="LKY9" s="54"/>
      <c r="LKZ9" s="54"/>
      <c r="LLA9" s="54"/>
      <c r="LLB9" s="54"/>
      <c r="LLC9" s="54"/>
      <c r="LLD9" s="54"/>
      <c r="LLE9" s="54"/>
      <c r="LLF9" s="54"/>
      <c r="LLG9" s="54"/>
      <c r="LLH9" s="54"/>
      <c r="LLI9" s="54"/>
      <c r="LLJ9" s="54"/>
      <c r="LLK9" s="54"/>
      <c r="LLL9" s="54"/>
      <c r="LLM9" s="54"/>
      <c r="LLN9" s="54"/>
      <c r="LLO9" s="54"/>
      <c r="LLP9" s="54"/>
      <c r="LLQ9" s="54"/>
      <c r="LLR9" s="54"/>
      <c r="LLS9" s="54"/>
      <c r="LLT9" s="54"/>
      <c r="LLU9" s="54"/>
      <c r="LLV9" s="54"/>
      <c r="LLW9" s="54"/>
      <c r="LLX9" s="54"/>
      <c r="LLY9" s="54"/>
      <c r="LLZ9" s="54"/>
      <c r="LMA9" s="54"/>
      <c r="LMB9" s="54"/>
      <c r="LMC9" s="54"/>
      <c r="LMD9" s="54"/>
      <c r="LME9" s="54"/>
      <c r="LMF9" s="54"/>
      <c r="LMG9" s="54"/>
      <c r="LMH9" s="54"/>
      <c r="LMI9" s="54"/>
      <c r="LMJ9" s="54"/>
      <c r="LMK9" s="54"/>
      <c r="LML9" s="54"/>
      <c r="LMM9" s="54"/>
      <c r="LMN9" s="54"/>
      <c r="LMO9" s="54"/>
      <c r="LMP9" s="54"/>
      <c r="LMQ9" s="54"/>
      <c r="LMR9" s="54"/>
      <c r="LMS9" s="54"/>
      <c r="LMT9" s="54"/>
      <c r="LMU9" s="54"/>
      <c r="LMV9" s="54"/>
      <c r="LMW9" s="54"/>
      <c r="LMX9" s="54"/>
      <c r="LMY9" s="54"/>
      <c r="LMZ9" s="54"/>
      <c r="LNA9" s="54"/>
      <c r="LNB9" s="54"/>
      <c r="LNC9" s="54"/>
      <c r="LND9" s="54"/>
      <c r="LNE9" s="54"/>
      <c r="LNF9" s="54"/>
      <c r="LNG9" s="54"/>
      <c r="LNH9" s="54"/>
      <c r="LNI9" s="54"/>
      <c r="LNJ9" s="54"/>
      <c r="LNK9" s="54"/>
      <c r="LNL9" s="54"/>
      <c r="LNM9" s="54"/>
      <c r="LNN9" s="54"/>
      <c r="LNO9" s="54"/>
      <c r="LNP9" s="54"/>
      <c r="LNQ9" s="54"/>
      <c r="LNR9" s="54"/>
      <c r="LNS9" s="54"/>
      <c r="LNT9" s="54"/>
      <c r="LNU9" s="54"/>
      <c r="LNV9" s="54"/>
      <c r="LNW9" s="54"/>
      <c r="LNX9" s="54"/>
      <c r="LNY9" s="54"/>
      <c r="LNZ9" s="54"/>
      <c r="LOA9" s="54"/>
      <c r="LOB9" s="54"/>
      <c r="LOC9" s="54"/>
      <c r="LOD9" s="54"/>
      <c r="LOE9" s="54"/>
      <c r="LOF9" s="54"/>
      <c r="LOG9" s="54"/>
      <c r="LOH9" s="54"/>
      <c r="LOI9" s="54"/>
      <c r="LOJ9" s="54"/>
      <c r="LOK9" s="54"/>
      <c r="LOL9" s="54"/>
      <c r="LOM9" s="54"/>
      <c r="LON9" s="54"/>
      <c r="LOO9" s="54"/>
      <c r="LOP9" s="54"/>
      <c r="LOQ9" s="54"/>
      <c r="LOR9" s="54"/>
      <c r="LOS9" s="54"/>
      <c r="LOT9" s="54"/>
      <c r="LOU9" s="54"/>
      <c r="LOV9" s="54"/>
      <c r="LOW9" s="54"/>
      <c r="LOX9" s="54"/>
      <c r="LOY9" s="54"/>
      <c r="LOZ9" s="54"/>
      <c r="LPA9" s="54"/>
      <c r="LPB9" s="54"/>
      <c r="LPC9" s="54"/>
      <c r="LPD9" s="54"/>
      <c r="LPE9" s="54"/>
      <c r="LPF9" s="54"/>
      <c r="LPG9" s="54"/>
      <c r="LPH9" s="54"/>
      <c r="LPI9" s="54"/>
      <c r="LPJ9" s="54"/>
      <c r="LPK9" s="54"/>
      <c r="LPL9" s="54"/>
      <c r="LPM9" s="54"/>
      <c r="LPN9" s="54"/>
      <c r="LPO9" s="54"/>
      <c r="LPP9" s="54"/>
      <c r="LPQ9" s="54"/>
      <c r="LPR9" s="54"/>
      <c r="LPS9" s="54"/>
      <c r="LPT9" s="54"/>
      <c r="LPU9" s="54"/>
      <c r="LPV9" s="54"/>
      <c r="LPW9" s="54"/>
      <c r="LPX9" s="54"/>
      <c r="LPY9" s="54"/>
      <c r="LPZ9" s="54"/>
      <c r="LQA9" s="54"/>
      <c r="LQB9" s="54"/>
      <c r="LQC9" s="54"/>
      <c r="LQD9" s="54"/>
      <c r="LQE9" s="54"/>
      <c r="LQF9" s="54"/>
      <c r="LQG9" s="54"/>
      <c r="LQH9" s="54"/>
      <c r="LQI9" s="54"/>
      <c r="LQJ9" s="54"/>
      <c r="LQK9" s="54"/>
      <c r="LQL9" s="54"/>
      <c r="LQM9" s="54"/>
      <c r="LQN9" s="54"/>
      <c r="LQO9" s="54"/>
      <c r="LQP9" s="54"/>
      <c r="LQQ9" s="54"/>
      <c r="LQR9" s="54"/>
      <c r="LQS9" s="54"/>
      <c r="LQT9" s="54"/>
      <c r="LQU9" s="54"/>
      <c r="LQV9" s="54"/>
      <c r="LQW9" s="54"/>
      <c r="LQX9" s="54"/>
      <c r="LQY9" s="54"/>
      <c r="LQZ9" s="54"/>
      <c r="LRA9" s="54"/>
      <c r="LRB9" s="54"/>
      <c r="LRC9" s="54"/>
      <c r="LRD9" s="54"/>
      <c r="LRE9" s="54"/>
      <c r="LRF9" s="54"/>
      <c r="LRG9" s="54"/>
      <c r="LRH9" s="54"/>
      <c r="LRI9" s="54"/>
      <c r="LRJ9" s="54"/>
      <c r="LRK9" s="54"/>
      <c r="LRL9" s="54"/>
      <c r="LRM9" s="54"/>
      <c r="LRN9" s="54"/>
      <c r="LRO9" s="54"/>
      <c r="LRP9" s="54"/>
      <c r="LRQ9" s="54"/>
      <c r="LRR9" s="54"/>
      <c r="LRS9" s="54"/>
      <c r="LRT9" s="54"/>
      <c r="LRU9" s="54"/>
      <c r="LRV9" s="54"/>
      <c r="LRW9" s="54"/>
      <c r="LRX9" s="54"/>
      <c r="LRY9" s="54"/>
      <c r="LRZ9" s="54"/>
      <c r="LSA9" s="54"/>
      <c r="LSB9" s="54"/>
      <c r="LSC9" s="54"/>
      <c r="LSD9" s="54"/>
      <c r="LSE9" s="54"/>
      <c r="LSF9" s="54"/>
      <c r="LSG9" s="54"/>
      <c r="LSH9" s="54"/>
      <c r="LSI9" s="54"/>
      <c r="LSJ9" s="54"/>
      <c r="LSK9" s="54"/>
      <c r="LSL9" s="54"/>
      <c r="LSM9" s="54"/>
      <c r="LSN9" s="54"/>
      <c r="LSO9" s="54"/>
      <c r="LSP9" s="54"/>
      <c r="LSQ9" s="54"/>
      <c r="LSR9" s="54"/>
      <c r="LSS9" s="54"/>
      <c r="LST9" s="54"/>
      <c r="LSU9" s="54"/>
      <c r="LSV9" s="54"/>
      <c r="LSW9" s="54"/>
      <c r="LSX9" s="54"/>
      <c r="LSY9" s="54"/>
      <c r="LSZ9" s="54"/>
      <c r="LTA9" s="54"/>
      <c r="LTB9" s="54"/>
      <c r="LTC9" s="54"/>
      <c r="LTD9" s="54"/>
      <c r="LTE9" s="54"/>
      <c r="LTF9" s="54"/>
      <c r="LTG9" s="54"/>
      <c r="LTH9" s="54"/>
      <c r="LTI9" s="54"/>
      <c r="LTJ9" s="54"/>
      <c r="LTK9" s="54"/>
      <c r="LTL9" s="54"/>
      <c r="LTM9" s="54"/>
      <c r="LTN9" s="54"/>
      <c r="LTO9" s="54"/>
      <c r="LTP9" s="54"/>
      <c r="LTQ9" s="54"/>
      <c r="LTR9" s="54"/>
      <c r="LTS9" s="54"/>
      <c r="LTT9" s="54"/>
      <c r="LTU9" s="54"/>
      <c r="LTV9" s="54"/>
      <c r="LTW9" s="54"/>
      <c r="LTX9" s="54"/>
      <c r="LTY9" s="54"/>
      <c r="LTZ9" s="54"/>
      <c r="LUA9" s="54"/>
      <c r="LUB9" s="54"/>
      <c r="LUC9" s="54"/>
      <c r="LUD9" s="54"/>
      <c r="LUE9" s="54"/>
      <c r="LUF9" s="54"/>
      <c r="LUG9" s="54"/>
      <c r="LUH9" s="54"/>
      <c r="LUI9" s="54"/>
      <c r="LUJ9" s="54"/>
      <c r="LUK9" s="54"/>
      <c r="LUL9" s="54"/>
      <c r="LUM9" s="54"/>
      <c r="LUN9" s="54"/>
      <c r="LUO9" s="54"/>
      <c r="LUP9" s="54"/>
      <c r="LUQ9" s="54"/>
      <c r="LUR9" s="54"/>
      <c r="LUS9" s="54"/>
      <c r="LUT9" s="54"/>
      <c r="LUU9" s="54"/>
      <c r="LUV9" s="54"/>
      <c r="LUW9" s="54"/>
      <c r="LUX9" s="54"/>
      <c r="LUY9" s="54"/>
      <c r="LUZ9" s="54"/>
      <c r="LVA9" s="54"/>
      <c r="LVB9" s="54"/>
      <c r="LVC9" s="54"/>
      <c r="LVD9" s="54"/>
      <c r="LVE9" s="54"/>
      <c r="LVF9" s="54"/>
      <c r="LVG9" s="54"/>
      <c r="LVH9" s="54"/>
      <c r="LVI9" s="54"/>
      <c r="LVJ9" s="54"/>
      <c r="LVK9" s="54"/>
      <c r="LVL9" s="54"/>
      <c r="LVM9" s="54"/>
      <c r="LVN9" s="54"/>
      <c r="LVO9" s="54"/>
      <c r="LVP9" s="54"/>
      <c r="LVQ9" s="54"/>
      <c r="LVR9" s="54"/>
      <c r="LVS9" s="54"/>
      <c r="LVT9" s="54"/>
      <c r="LVU9" s="54"/>
      <c r="LVV9" s="54"/>
      <c r="LVW9" s="54"/>
      <c r="LVX9" s="54"/>
      <c r="LVY9" s="54"/>
      <c r="LVZ9" s="54"/>
      <c r="LWA9" s="54"/>
      <c r="LWB9" s="54"/>
      <c r="LWC9" s="54"/>
      <c r="LWD9" s="54"/>
      <c r="LWE9" s="54"/>
      <c r="LWF9" s="54"/>
      <c r="LWG9" s="54"/>
      <c r="LWH9" s="54"/>
      <c r="LWI9" s="54"/>
      <c r="LWJ9" s="54"/>
      <c r="LWK9" s="54"/>
      <c r="LWL9" s="54"/>
      <c r="LWM9" s="54"/>
      <c r="LWN9" s="54"/>
      <c r="LWO9" s="54"/>
      <c r="LWP9" s="54"/>
      <c r="LWQ9" s="54"/>
      <c r="LWR9" s="54"/>
      <c r="LWS9" s="54"/>
      <c r="LWT9" s="54"/>
      <c r="LWU9" s="54"/>
      <c r="LWV9" s="54"/>
      <c r="LWW9" s="54"/>
      <c r="LWX9" s="54"/>
      <c r="LWY9" s="54"/>
      <c r="LWZ9" s="54"/>
      <c r="LXA9" s="54"/>
      <c r="LXB9" s="54"/>
      <c r="LXC9" s="54"/>
      <c r="LXD9" s="54"/>
      <c r="LXE9" s="54"/>
      <c r="LXF9" s="54"/>
      <c r="LXG9" s="54"/>
      <c r="LXH9" s="54"/>
      <c r="LXI9" s="54"/>
      <c r="LXJ9" s="54"/>
      <c r="LXK9" s="54"/>
      <c r="LXL9" s="54"/>
      <c r="LXM9" s="54"/>
      <c r="LXN9" s="54"/>
      <c r="LXO9" s="54"/>
      <c r="LXP9" s="54"/>
      <c r="LXQ9" s="54"/>
      <c r="LXR9" s="54"/>
      <c r="LXS9" s="54"/>
      <c r="LXT9" s="54"/>
      <c r="LXU9" s="54"/>
      <c r="LXV9" s="54"/>
      <c r="LXW9" s="54"/>
      <c r="LXX9" s="54"/>
      <c r="LXY9" s="54"/>
      <c r="LXZ9" s="54"/>
      <c r="LYA9" s="54"/>
      <c r="LYB9" s="54"/>
      <c r="LYC9" s="54"/>
      <c r="LYD9" s="54"/>
      <c r="LYE9" s="54"/>
      <c r="LYF9" s="54"/>
      <c r="LYG9" s="54"/>
      <c r="LYH9" s="54"/>
      <c r="LYI9" s="54"/>
      <c r="LYJ9" s="54"/>
      <c r="LYK9" s="54"/>
      <c r="LYL9" s="54"/>
      <c r="LYM9" s="54"/>
      <c r="LYN9" s="54"/>
      <c r="LYO9" s="54"/>
      <c r="LYP9" s="54"/>
      <c r="LYQ9" s="54"/>
      <c r="LYR9" s="54"/>
      <c r="LYS9" s="54"/>
      <c r="LYT9" s="54"/>
      <c r="LYU9" s="54"/>
      <c r="LYV9" s="54"/>
      <c r="LYW9" s="54"/>
      <c r="LYX9" s="54"/>
      <c r="LYY9" s="54"/>
      <c r="LYZ9" s="54"/>
      <c r="LZA9" s="54"/>
      <c r="LZB9" s="54"/>
      <c r="LZC9" s="54"/>
      <c r="LZD9" s="54"/>
      <c r="LZE9" s="54"/>
      <c r="LZF9" s="54"/>
      <c r="LZG9" s="54"/>
      <c r="LZH9" s="54"/>
      <c r="LZI9" s="54"/>
      <c r="LZJ9" s="54"/>
      <c r="LZK9" s="54"/>
      <c r="LZL9" s="54"/>
      <c r="LZM9" s="54"/>
      <c r="LZN9" s="54"/>
      <c r="LZO9" s="54"/>
      <c r="LZP9" s="54"/>
      <c r="LZQ9" s="54"/>
      <c r="LZR9" s="54"/>
      <c r="LZS9" s="54"/>
      <c r="LZT9" s="54"/>
      <c r="LZU9" s="54"/>
      <c r="LZV9" s="54"/>
      <c r="LZW9" s="54"/>
      <c r="LZX9" s="54"/>
      <c r="LZY9" s="54"/>
      <c r="LZZ9" s="54"/>
      <c r="MAA9" s="54"/>
      <c r="MAB9" s="54"/>
      <c r="MAC9" s="54"/>
      <c r="MAD9" s="54"/>
      <c r="MAE9" s="54"/>
      <c r="MAF9" s="54"/>
      <c r="MAG9" s="54"/>
      <c r="MAH9" s="54"/>
      <c r="MAI9" s="54"/>
      <c r="MAJ9" s="54"/>
      <c r="MAK9" s="54"/>
      <c r="MAL9" s="54"/>
      <c r="MAM9" s="54"/>
      <c r="MAN9" s="54"/>
      <c r="MAO9" s="54"/>
      <c r="MAP9" s="54"/>
      <c r="MAQ9" s="54"/>
      <c r="MAR9" s="54"/>
      <c r="MAS9" s="54"/>
      <c r="MAT9" s="54"/>
      <c r="MAU9" s="54"/>
      <c r="MAV9" s="54"/>
      <c r="MAW9" s="54"/>
      <c r="MAX9" s="54"/>
      <c r="MAY9" s="54"/>
      <c r="MAZ9" s="54"/>
      <c r="MBA9" s="54"/>
      <c r="MBB9" s="54"/>
      <c r="MBC9" s="54"/>
      <c r="MBD9" s="54"/>
      <c r="MBE9" s="54"/>
      <c r="MBF9" s="54"/>
      <c r="MBG9" s="54"/>
      <c r="MBH9" s="54"/>
      <c r="MBI9" s="54"/>
      <c r="MBJ9" s="54"/>
      <c r="MBK9" s="54"/>
      <c r="MBL9" s="54"/>
      <c r="MBM9" s="54"/>
      <c r="MBN9" s="54"/>
      <c r="MBO9" s="54"/>
      <c r="MBP9" s="54"/>
      <c r="MBQ9" s="54"/>
      <c r="MBR9" s="54"/>
      <c r="MBS9" s="54"/>
      <c r="MBT9" s="54"/>
      <c r="MBU9" s="54"/>
      <c r="MBV9" s="54"/>
      <c r="MBW9" s="54"/>
      <c r="MBX9" s="54"/>
      <c r="MBY9" s="54"/>
      <c r="MBZ9" s="54"/>
      <c r="MCA9" s="54"/>
      <c r="MCB9" s="54"/>
      <c r="MCC9" s="54"/>
      <c r="MCD9" s="54"/>
      <c r="MCE9" s="54"/>
      <c r="MCF9" s="54"/>
      <c r="MCG9" s="54"/>
      <c r="MCH9" s="54"/>
      <c r="MCI9" s="54"/>
      <c r="MCJ9" s="54"/>
      <c r="MCK9" s="54"/>
      <c r="MCL9" s="54"/>
      <c r="MCM9" s="54"/>
      <c r="MCN9" s="54"/>
      <c r="MCO9" s="54"/>
      <c r="MCP9" s="54"/>
      <c r="MCQ9" s="54"/>
      <c r="MCR9" s="54"/>
      <c r="MCS9" s="54"/>
      <c r="MCT9" s="54"/>
      <c r="MCU9" s="54"/>
      <c r="MCV9" s="54"/>
      <c r="MCW9" s="54"/>
      <c r="MCX9" s="54"/>
      <c r="MCY9" s="54"/>
      <c r="MCZ9" s="54"/>
      <c r="MDA9" s="54"/>
      <c r="MDB9" s="54"/>
      <c r="MDC9" s="54"/>
      <c r="MDD9" s="54"/>
      <c r="MDE9" s="54"/>
      <c r="MDF9" s="54"/>
      <c r="MDG9" s="54"/>
      <c r="MDH9" s="54"/>
      <c r="MDI9" s="54"/>
      <c r="MDJ9" s="54"/>
      <c r="MDK9" s="54"/>
      <c r="MDL9" s="54"/>
      <c r="MDM9" s="54"/>
      <c r="MDN9" s="54"/>
      <c r="MDO9" s="54"/>
      <c r="MDP9" s="54"/>
      <c r="MDQ9" s="54"/>
      <c r="MDR9" s="54"/>
      <c r="MDS9" s="54"/>
      <c r="MDT9" s="54"/>
      <c r="MDU9" s="54"/>
      <c r="MDV9" s="54"/>
      <c r="MDW9" s="54"/>
      <c r="MDX9" s="54"/>
      <c r="MDY9" s="54"/>
      <c r="MDZ9" s="54"/>
      <c r="MEA9" s="54"/>
      <c r="MEB9" s="54"/>
      <c r="MEC9" s="54"/>
      <c r="MED9" s="54"/>
      <c r="MEE9" s="54"/>
      <c r="MEF9" s="54"/>
      <c r="MEG9" s="54"/>
      <c r="MEH9" s="54"/>
      <c r="MEI9" s="54"/>
      <c r="MEJ9" s="54"/>
      <c r="MEK9" s="54"/>
      <c r="MEL9" s="54"/>
      <c r="MEM9" s="54"/>
      <c r="MEN9" s="54"/>
      <c r="MEO9" s="54"/>
      <c r="MEP9" s="54"/>
      <c r="MEQ9" s="54"/>
      <c r="MER9" s="54"/>
      <c r="MES9" s="54"/>
      <c r="MET9" s="54"/>
      <c r="MEU9" s="54"/>
      <c r="MEV9" s="54"/>
      <c r="MEW9" s="54"/>
      <c r="MEX9" s="54"/>
      <c r="MEY9" s="54"/>
      <c r="MEZ9" s="54"/>
      <c r="MFA9" s="54"/>
      <c r="MFB9" s="54"/>
      <c r="MFC9" s="54"/>
      <c r="MFD9" s="54"/>
      <c r="MFE9" s="54"/>
      <c r="MFF9" s="54"/>
      <c r="MFG9" s="54"/>
      <c r="MFH9" s="54"/>
      <c r="MFI9" s="54"/>
      <c r="MFJ9" s="54"/>
      <c r="MFK9" s="54"/>
      <c r="MFL9" s="54"/>
      <c r="MFM9" s="54"/>
      <c r="MFN9" s="54"/>
      <c r="MFO9" s="54"/>
      <c r="MFP9" s="54"/>
      <c r="MFQ9" s="54"/>
      <c r="MFR9" s="54"/>
      <c r="MFS9" s="54"/>
      <c r="MFT9" s="54"/>
      <c r="MFU9" s="54"/>
      <c r="MFV9" s="54"/>
      <c r="MFW9" s="54"/>
      <c r="MFX9" s="54"/>
      <c r="MFY9" s="54"/>
      <c r="MFZ9" s="54"/>
      <c r="MGA9" s="54"/>
      <c r="MGB9" s="54"/>
      <c r="MGC9" s="54"/>
      <c r="MGD9" s="54"/>
      <c r="MGE9" s="54"/>
      <c r="MGF9" s="54"/>
      <c r="MGG9" s="54"/>
      <c r="MGH9" s="54"/>
      <c r="MGI9" s="54"/>
      <c r="MGJ9" s="54"/>
      <c r="MGK9" s="54"/>
      <c r="MGL9" s="54"/>
      <c r="MGM9" s="54"/>
      <c r="MGN9" s="54"/>
      <c r="MGO9" s="54"/>
      <c r="MGP9" s="54"/>
      <c r="MGQ9" s="54"/>
      <c r="MGR9" s="54"/>
      <c r="MGS9" s="54"/>
      <c r="MGT9" s="54"/>
      <c r="MGU9" s="54"/>
      <c r="MGV9" s="54"/>
      <c r="MGW9" s="54"/>
      <c r="MGX9" s="54"/>
      <c r="MGY9" s="54"/>
      <c r="MGZ9" s="54"/>
      <c r="MHA9" s="54"/>
      <c r="MHB9" s="54"/>
      <c r="MHC9" s="54"/>
      <c r="MHD9" s="54"/>
      <c r="MHE9" s="54"/>
      <c r="MHF9" s="54"/>
      <c r="MHG9" s="54"/>
      <c r="MHH9" s="54"/>
      <c r="MHI9" s="54"/>
      <c r="MHJ9" s="54"/>
      <c r="MHK9" s="54"/>
      <c r="MHL9" s="54"/>
      <c r="MHM9" s="54"/>
      <c r="MHN9" s="54"/>
      <c r="MHO9" s="54"/>
      <c r="MHP9" s="54"/>
      <c r="MHQ9" s="54"/>
      <c r="MHR9" s="54"/>
      <c r="MHS9" s="54"/>
      <c r="MHT9" s="54"/>
      <c r="MHU9" s="54"/>
      <c r="MHV9" s="54"/>
      <c r="MHW9" s="54"/>
      <c r="MHX9" s="54"/>
      <c r="MHY9" s="54"/>
      <c r="MHZ9" s="54"/>
      <c r="MIA9" s="54"/>
      <c r="MIB9" s="54"/>
      <c r="MIC9" s="54"/>
      <c r="MID9" s="54"/>
      <c r="MIE9" s="54"/>
      <c r="MIF9" s="54"/>
      <c r="MIG9" s="54"/>
      <c r="MIH9" s="54"/>
      <c r="MII9" s="54"/>
      <c r="MIJ9" s="54"/>
      <c r="MIK9" s="54"/>
      <c r="MIL9" s="54"/>
      <c r="MIM9" s="54"/>
      <c r="MIN9" s="54"/>
      <c r="MIO9" s="54"/>
      <c r="MIP9" s="54"/>
      <c r="MIQ9" s="54"/>
      <c r="MIR9" s="54"/>
      <c r="MIS9" s="54"/>
      <c r="MIT9" s="54"/>
      <c r="MIU9" s="54"/>
      <c r="MIV9" s="54"/>
      <c r="MIW9" s="54"/>
      <c r="MIX9" s="54"/>
      <c r="MIY9" s="54"/>
      <c r="MIZ9" s="54"/>
      <c r="MJA9" s="54"/>
      <c r="MJB9" s="54"/>
      <c r="MJC9" s="54"/>
      <c r="MJD9" s="54"/>
      <c r="MJE9" s="54"/>
      <c r="MJF9" s="54"/>
      <c r="MJG9" s="54"/>
      <c r="MJH9" s="54"/>
      <c r="MJI9" s="54"/>
      <c r="MJJ9" s="54"/>
      <c r="MJK9" s="54"/>
      <c r="MJL9" s="54"/>
      <c r="MJM9" s="54"/>
      <c r="MJN9" s="54"/>
      <c r="MJO9" s="54"/>
      <c r="MJP9" s="54"/>
      <c r="MJQ9" s="54"/>
      <c r="MJR9" s="54"/>
      <c r="MJS9" s="54"/>
      <c r="MJT9" s="54"/>
      <c r="MJU9" s="54"/>
      <c r="MJV9" s="54"/>
      <c r="MJW9" s="54"/>
      <c r="MJX9" s="54"/>
      <c r="MJY9" s="54"/>
      <c r="MJZ9" s="54"/>
      <c r="MKA9" s="54"/>
      <c r="MKB9" s="54"/>
      <c r="MKC9" s="54"/>
      <c r="MKD9" s="54"/>
      <c r="MKE9" s="54"/>
      <c r="MKF9" s="54"/>
      <c r="MKG9" s="54"/>
      <c r="MKH9" s="54"/>
      <c r="MKI9" s="54"/>
      <c r="MKJ9" s="54"/>
      <c r="MKK9" s="54"/>
      <c r="MKL9" s="54"/>
      <c r="MKM9" s="54"/>
      <c r="MKN9" s="54"/>
      <c r="MKO9" s="54"/>
      <c r="MKP9" s="54"/>
      <c r="MKQ9" s="54"/>
      <c r="MKR9" s="54"/>
      <c r="MKS9" s="54"/>
      <c r="MKT9" s="54"/>
      <c r="MKU9" s="54"/>
      <c r="MKV9" s="54"/>
      <c r="MKW9" s="54"/>
      <c r="MKX9" s="54"/>
      <c r="MKY9" s="54"/>
      <c r="MKZ9" s="54"/>
      <c r="MLA9" s="54"/>
      <c r="MLB9" s="54"/>
      <c r="MLC9" s="54"/>
      <c r="MLD9" s="54"/>
      <c r="MLE9" s="54"/>
      <c r="MLF9" s="54"/>
      <c r="MLG9" s="54"/>
      <c r="MLH9" s="54"/>
      <c r="MLI9" s="54"/>
      <c r="MLJ9" s="54"/>
      <c r="MLK9" s="54"/>
      <c r="MLL9" s="54"/>
      <c r="MLM9" s="54"/>
      <c r="MLN9" s="54"/>
      <c r="MLO9" s="54"/>
      <c r="MLP9" s="54"/>
      <c r="MLQ9" s="54"/>
      <c r="MLR9" s="54"/>
      <c r="MLS9" s="54"/>
      <c r="MLT9" s="54"/>
      <c r="MLU9" s="54"/>
      <c r="MLV9" s="54"/>
      <c r="MLW9" s="54"/>
      <c r="MLX9" s="54"/>
      <c r="MLY9" s="54"/>
      <c r="MLZ9" s="54"/>
      <c r="MMA9" s="54"/>
      <c r="MMB9" s="54"/>
      <c r="MMC9" s="54"/>
      <c r="MMD9" s="54"/>
      <c r="MME9" s="54"/>
      <c r="MMF9" s="54"/>
      <c r="MMG9" s="54"/>
      <c r="MMH9" s="54"/>
      <c r="MMI9" s="54"/>
      <c r="MMJ9" s="54"/>
      <c r="MMK9" s="54"/>
      <c r="MML9" s="54"/>
      <c r="MMM9" s="54"/>
      <c r="MMN9" s="54"/>
      <c r="MMO9" s="54"/>
      <c r="MMP9" s="54"/>
      <c r="MMQ9" s="54"/>
      <c r="MMR9" s="54"/>
      <c r="MMS9" s="54"/>
      <c r="MMT9" s="54"/>
      <c r="MMU9" s="54"/>
      <c r="MMV9" s="54"/>
      <c r="MMW9" s="54"/>
      <c r="MMX9" s="54"/>
      <c r="MMY9" s="54"/>
      <c r="MMZ9" s="54"/>
      <c r="MNA9" s="54"/>
      <c r="MNB9" s="54"/>
      <c r="MNC9" s="54"/>
      <c r="MND9" s="54"/>
      <c r="MNE9" s="54"/>
      <c r="MNF9" s="54"/>
      <c r="MNG9" s="54"/>
      <c r="MNH9" s="54"/>
      <c r="MNI9" s="54"/>
      <c r="MNJ9" s="54"/>
      <c r="MNK9" s="54"/>
      <c r="MNL9" s="54"/>
      <c r="MNM9" s="54"/>
      <c r="MNN9" s="54"/>
      <c r="MNO9" s="54"/>
      <c r="MNP9" s="54"/>
      <c r="MNQ9" s="54"/>
      <c r="MNR9" s="54"/>
      <c r="MNS9" s="54"/>
      <c r="MNT9" s="54"/>
      <c r="MNU9" s="54"/>
      <c r="MNV9" s="54"/>
      <c r="MNW9" s="54"/>
      <c r="MNX9" s="54"/>
      <c r="MNY9" s="54"/>
      <c r="MNZ9" s="54"/>
      <c r="MOA9" s="54"/>
      <c r="MOB9" s="54"/>
      <c r="MOC9" s="54"/>
      <c r="MOD9" s="54"/>
      <c r="MOE9" s="54"/>
      <c r="MOF9" s="54"/>
      <c r="MOG9" s="54"/>
      <c r="MOH9" s="54"/>
      <c r="MOI9" s="54"/>
      <c r="MOJ9" s="54"/>
      <c r="MOK9" s="54"/>
      <c r="MOL9" s="54"/>
      <c r="MOM9" s="54"/>
      <c r="MON9" s="54"/>
      <c r="MOO9" s="54"/>
      <c r="MOP9" s="54"/>
      <c r="MOQ9" s="54"/>
      <c r="MOR9" s="54"/>
      <c r="MOS9" s="54"/>
      <c r="MOT9" s="54"/>
      <c r="MOU9" s="54"/>
      <c r="MOV9" s="54"/>
      <c r="MOW9" s="54"/>
      <c r="MOX9" s="54"/>
      <c r="MOY9" s="54"/>
      <c r="MOZ9" s="54"/>
      <c r="MPA9" s="54"/>
      <c r="MPB9" s="54"/>
      <c r="MPC9" s="54"/>
      <c r="MPD9" s="54"/>
      <c r="MPE9" s="54"/>
      <c r="MPF9" s="54"/>
      <c r="MPG9" s="54"/>
      <c r="MPH9" s="54"/>
      <c r="MPI9" s="54"/>
      <c r="MPJ9" s="54"/>
      <c r="MPK9" s="54"/>
      <c r="MPL9" s="54"/>
      <c r="MPM9" s="54"/>
      <c r="MPN9" s="54"/>
      <c r="MPO9" s="54"/>
      <c r="MPP9" s="54"/>
      <c r="MPQ9" s="54"/>
      <c r="MPR9" s="54"/>
      <c r="MPS9" s="54"/>
      <c r="MPT9" s="54"/>
      <c r="MPU9" s="54"/>
      <c r="MPV9" s="54"/>
      <c r="MPW9" s="54"/>
      <c r="MPX9" s="54"/>
      <c r="MPY9" s="54"/>
      <c r="MPZ9" s="54"/>
      <c r="MQA9" s="54"/>
      <c r="MQB9" s="54"/>
      <c r="MQC9" s="54"/>
      <c r="MQD9" s="54"/>
      <c r="MQE9" s="54"/>
      <c r="MQF9" s="54"/>
      <c r="MQG9" s="54"/>
      <c r="MQH9" s="54"/>
      <c r="MQI9" s="54"/>
      <c r="MQJ9" s="54"/>
      <c r="MQK9" s="54"/>
      <c r="MQL9" s="54"/>
      <c r="MQM9" s="54"/>
      <c r="MQN9" s="54"/>
      <c r="MQO9" s="54"/>
      <c r="MQP9" s="54"/>
      <c r="MQQ9" s="54"/>
      <c r="MQR9" s="54"/>
      <c r="MQS9" s="54"/>
      <c r="MQT9" s="54"/>
      <c r="MQU9" s="54"/>
      <c r="MQV9" s="54"/>
      <c r="MQW9" s="54"/>
      <c r="MQX9" s="54"/>
      <c r="MQY9" s="54"/>
      <c r="MQZ9" s="54"/>
      <c r="MRA9" s="54"/>
      <c r="MRB9" s="54"/>
      <c r="MRC9" s="54"/>
      <c r="MRD9" s="54"/>
      <c r="MRE9" s="54"/>
      <c r="MRF9" s="54"/>
      <c r="MRG9" s="54"/>
      <c r="MRH9" s="54"/>
      <c r="MRI9" s="54"/>
      <c r="MRJ9" s="54"/>
      <c r="MRK9" s="54"/>
      <c r="MRL9" s="54"/>
      <c r="MRM9" s="54"/>
      <c r="MRN9" s="54"/>
      <c r="MRO9" s="54"/>
      <c r="MRP9" s="54"/>
      <c r="MRQ9" s="54"/>
      <c r="MRR9" s="54"/>
      <c r="MRS9" s="54"/>
      <c r="MRT9" s="54"/>
      <c r="MRU9" s="54"/>
      <c r="MRV9" s="54"/>
      <c r="MRW9" s="54"/>
      <c r="MRX9" s="54"/>
      <c r="MRY9" s="54"/>
      <c r="MRZ9" s="54"/>
      <c r="MSA9" s="54"/>
      <c r="MSB9" s="54"/>
      <c r="MSC9" s="54"/>
      <c r="MSD9" s="54"/>
      <c r="MSE9" s="54"/>
      <c r="MSF9" s="54"/>
      <c r="MSG9" s="54"/>
      <c r="MSH9" s="54"/>
      <c r="MSI9" s="54"/>
      <c r="MSJ9" s="54"/>
      <c r="MSK9" s="54"/>
      <c r="MSL9" s="54"/>
      <c r="MSM9" s="54"/>
      <c r="MSN9" s="54"/>
      <c r="MSO9" s="54"/>
      <c r="MSP9" s="54"/>
      <c r="MSQ9" s="54"/>
      <c r="MSR9" s="54"/>
      <c r="MSS9" s="54"/>
      <c r="MST9" s="54"/>
      <c r="MSU9" s="54"/>
      <c r="MSV9" s="54"/>
      <c r="MSW9" s="54"/>
      <c r="MSX9" s="54"/>
      <c r="MSY9" s="54"/>
      <c r="MSZ9" s="54"/>
      <c r="MTA9" s="54"/>
      <c r="MTB9" s="54"/>
      <c r="MTC9" s="54"/>
      <c r="MTD9" s="54"/>
      <c r="MTE9" s="54"/>
      <c r="MTF9" s="54"/>
      <c r="MTG9" s="54"/>
      <c r="MTH9" s="54"/>
      <c r="MTI9" s="54"/>
      <c r="MTJ9" s="54"/>
      <c r="MTK9" s="54"/>
      <c r="MTL9" s="54"/>
      <c r="MTM9" s="54"/>
      <c r="MTN9" s="54"/>
      <c r="MTO9" s="54"/>
      <c r="MTP9" s="54"/>
      <c r="MTQ9" s="54"/>
      <c r="MTR9" s="54"/>
      <c r="MTS9" s="54"/>
      <c r="MTT9" s="54"/>
      <c r="MTU9" s="54"/>
      <c r="MTV9" s="54"/>
      <c r="MTW9" s="54"/>
      <c r="MTX9" s="54"/>
      <c r="MTY9" s="54"/>
      <c r="MTZ9" s="54"/>
      <c r="MUA9" s="54"/>
      <c r="MUB9" s="54"/>
      <c r="MUC9" s="54"/>
      <c r="MUD9" s="54"/>
      <c r="MUE9" s="54"/>
      <c r="MUF9" s="54"/>
      <c r="MUG9" s="54"/>
      <c r="MUH9" s="54"/>
      <c r="MUI9" s="54"/>
      <c r="MUJ9" s="54"/>
      <c r="MUK9" s="54"/>
      <c r="MUL9" s="54"/>
      <c r="MUM9" s="54"/>
      <c r="MUN9" s="54"/>
      <c r="MUO9" s="54"/>
      <c r="MUP9" s="54"/>
      <c r="MUQ9" s="54"/>
      <c r="MUR9" s="54"/>
      <c r="MUS9" s="54"/>
      <c r="MUT9" s="54"/>
      <c r="MUU9" s="54"/>
      <c r="MUV9" s="54"/>
      <c r="MUW9" s="54"/>
      <c r="MUX9" s="54"/>
      <c r="MUY9" s="54"/>
      <c r="MUZ9" s="54"/>
      <c r="MVA9" s="54"/>
      <c r="MVB9" s="54"/>
      <c r="MVC9" s="54"/>
      <c r="MVD9" s="54"/>
      <c r="MVE9" s="54"/>
      <c r="MVF9" s="54"/>
      <c r="MVG9" s="54"/>
      <c r="MVH9" s="54"/>
      <c r="MVI9" s="54"/>
      <c r="MVJ9" s="54"/>
      <c r="MVK9" s="54"/>
      <c r="MVL9" s="54"/>
      <c r="MVM9" s="54"/>
      <c r="MVN9" s="54"/>
      <c r="MVO9" s="54"/>
      <c r="MVP9" s="54"/>
      <c r="MVQ9" s="54"/>
      <c r="MVR9" s="54"/>
      <c r="MVS9" s="54"/>
      <c r="MVT9" s="54"/>
      <c r="MVU9" s="54"/>
      <c r="MVV9" s="54"/>
      <c r="MVW9" s="54"/>
      <c r="MVX9" s="54"/>
      <c r="MVY9" s="54"/>
      <c r="MVZ9" s="54"/>
      <c r="MWA9" s="54"/>
      <c r="MWB9" s="54"/>
      <c r="MWC9" s="54"/>
      <c r="MWD9" s="54"/>
      <c r="MWE9" s="54"/>
      <c r="MWF9" s="54"/>
      <c r="MWG9" s="54"/>
      <c r="MWH9" s="54"/>
      <c r="MWI9" s="54"/>
      <c r="MWJ9" s="54"/>
      <c r="MWK9" s="54"/>
      <c r="MWL9" s="54"/>
      <c r="MWM9" s="54"/>
      <c r="MWN9" s="54"/>
      <c r="MWO9" s="54"/>
      <c r="MWP9" s="54"/>
      <c r="MWQ9" s="54"/>
      <c r="MWR9" s="54"/>
      <c r="MWS9" s="54"/>
      <c r="MWT9" s="54"/>
      <c r="MWU9" s="54"/>
      <c r="MWV9" s="54"/>
      <c r="MWW9" s="54"/>
      <c r="MWX9" s="54"/>
      <c r="MWY9" s="54"/>
      <c r="MWZ9" s="54"/>
      <c r="MXA9" s="54"/>
      <c r="MXB9" s="54"/>
      <c r="MXC9" s="54"/>
      <c r="MXD9" s="54"/>
      <c r="MXE9" s="54"/>
      <c r="MXF9" s="54"/>
      <c r="MXG9" s="54"/>
      <c r="MXH9" s="54"/>
      <c r="MXI9" s="54"/>
      <c r="MXJ9" s="54"/>
      <c r="MXK9" s="54"/>
      <c r="MXL9" s="54"/>
      <c r="MXM9" s="54"/>
      <c r="MXN9" s="54"/>
      <c r="MXO9" s="54"/>
      <c r="MXP9" s="54"/>
      <c r="MXQ9" s="54"/>
      <c r="MXR9" s="54"/>
      <c r="MXS9" s="54"/>
      <c r="MXT9" s="54"/>
      <c r="MXU9" s="54"/>
      <c r="MXV9" s="54"/>
      <c r="MXW9" s="54"/>
      <c r="MXX9" s="54"/>
      <c r="MXY9" s="54"/>
      <c r="MXZ9" s="54"/>
      <c r="MYA9" s="54"/>
      <c r="MYB9" s="54"/>
      <c r="MYC9" s="54"/>
      <c r="MYD9" s="54"/>
      <c r="MYE9" s="54"/>
      <c r="MYF9" s="54"/>
      <c r="MYG9" s="54"/>
      <c r="MYH9" s="54"/>
      <c r="MYI9" s="54"/>
      <c r="MYJ9" s="54"/>
      <c r="MYK9" s="54"/>
      <c r="MYL9" s="54"/>
      <c r="MYM9" s="54"/>
      <c r="MYN9" s="54"/>
      <c r="MYO9" s="54"/>
      <c r="MYP9" s="54"/>
      <c r="MYQ9" s="54"/>
      <c r="MYR9" s="54"/>
      <c r="MYS9" s="54"/>
      <c r="MYT9" s="54"/>
      <c r="MYU9" s="54"/>
      <c r="MYV9" s="54"/>
      <c r="MYW9" s="54"/>
      <c r="MYX9" s="54"/>
      <c r="MYY9" s="54"/>
      <c r="MYZ9" s="54"/>
      <c r="MZA9" s="54"/>
      <c r="MZB9" s="54"/>
      <c r="MZC9" s="54"/>
      <c r="MZD9" s="54"/>
      <c r="MZE9" s="54"/>
      <c r="MZF9" s="54"/>
      <c r="MZG9" s="54"/>
      <c r="MZH9" s="54"/>
      <c r="MZI9" s="54"/>
      <c r="MZJ9" s="54"/>
      <c r="MZK9" s="54"/>
      <c r="MZL9" s="54"/>
      <c r="MZM9" s="54"/>
      <c r="MZN9" s="54"/>
      <c r="MZO9" s="54"/>
      <c r="MZP9" s="54"/>
      <c r="MZQ9" s="54"/>
      <c r="MZR9" s="54"/>
      <c r="MZS9" s="54"/>
      <c r="MZT9" s="54"/>
      <c r="MZU9" s="54"/>
      <c r="MZV9" s="54"/>
      <c r="MZW9" s="54"/>
      <c r="MZX9" s="54"/>
      <c r="MZY9" s="54"/>
      <c r="MZZ9" s="54"/>
      <c r="NAA9" s="54"/>
      <c r="NAB9" s="54"/>
      <c r="NAC9" s="54"/>
      <c r="NAD9" s="54"/>
      <c r="NAE9" s="54"/>
      <c r="NAF9" s="54"/>
      <c r="NAG9" s="54"/>
      <c r="NAH9" s="54"/>
      <c r="NAI9" s="54"/>
      <c r="NAJ9" s="54"/>
      <c r="NAK9" s="54"/>
      <c r="NAL9" s="54"/>
      <c r="NAM9" s="54"/>
      <c r="NAN9" s="54"/>
      <c r="NAO9" s="54"/>
      <c r="NAP9" s="54"/>
      <c r="NAQ9" s="54"/>
      <c r="NAR9" s="54"/>
      <c r="NAS9" s="54"/>
      <c r="NAT9" s="54"/>
      <c r="NAU9" s="54"/>
      <c r="NAV9" s="54"/>
      <c r="NAW9" s="54"/>
      <c r="NAX9" s="54"/>
      <c r="NAY9" s="54"/>
      <c r="NAZ9" s="54"/>
      <c r="NBA9" s="54"/>
      <c r="NBB9" s="54"/>
      <c r="NBC9" s="54"/>
      <c r="NBD9" s="54"/>
      <c r="NBE9" s="54"/>
      <c r="NBF9" s="54"/>
      <c r="NBG9" s="54"/>
      <c r="NBH9" s="54"/>
      <c r="NBI9" s="54"/>
      <c r="NBJ9" s="54"/>
      <c r="NBK9" s="54"/>
      <c r="NBL9" s="54"/>
      <c r="NBM9" s="54"/>
      <c r="NBN9" s="54"/>
      <c r="NBO9" s="54"/>
      <c r="NBP9" s="54"/>
      <c r="NBQ9" s="54"/>
      <c r="NBR9" s="54"/>
      <c r="NBS9" s="54"/>
      <c r="NBT9" s="54"/>
      <c r="NBU9" s="54"/>
      <c r="NBV9" s="54"/>
      <c r="NBW9" s="54"/>
      <c r="NBX9" s="54"/>
      <c r="NBY9" s="54"/>
      <c r="NBZ9" s="54"/>
      <c r="NCA9" s="54"/>
      <c r="NCB9" s="54"/>
      <c r="NCC9" s="54"/>
      <c r="NCD9" s="54"/>
      <c r="NCE9" s="54"/>
      <c r="NCF9" s="54"/>
      <c r="NCG9" s="54"/>
      <c r="NCH9" s="54"/>
      <c r="NCI9" s="54"/>
      <c r="NCJ9" s="54"/>
      <c r="NCK9" s="54"/>
      <c r="NCL9" s="54"/>
      <c r="NCM9" s="54"/>
      <c r="NCN9" s="54"/>
      <c r="NCO9" s="54"/>
      <c r="NCP9" s="54"/>
      <c r="NCQ9" s="54"/>
      <c r="NCR9" s="54"/>
      <c r="NCS9" s="54"/>
      <c r="NCT9" s="54"/>
      <c r="NCU9" s="54"/>
      <c r="NCV9" s="54"/>
      <c r="NCW9" s="54"/>
      <c r="NCX9" s="54"/>
      <c r="NCY9" s="54"/>
      <c r="NCZ9" s="54"/>
      <c r="NDA9" s="54"/>
      <c r="NDB9" s="54"/>
      <c r="NDC9" s="54"/>
      <c r="NDD9" s="54"/>
      <c r="NDE9" s="54"/>
      <c r="NDF9" s="54"/>
      <c r="NDG9" s="54"/>
      <c r="NDH9" s="54"/>
      <c r="NDI9" s="54"/>
      <c r="NDJ9" s="54"/>
      <c r="NDK9" s="54"/>
      <c r="NDL9" s="54"/>
      <c r="NDM9" s="54"/>
      <c r="NDN9" s="54"/>
      <c r="NDO9" s="54"/>
      <c r="NDP9" s="54"/>
      <c r="NDQ9" s="54"/>
      <c r="NDR9" s="54"/>
      <c r="NDS9" s="54"/>
      <c r="NDT9" s="54"/>
      <c r="NDU9" s="54"/>
      <c r="NDV9" s="54"/>
      <c r="NDW9" s="54"/>
      <c r="NDX9" s="54"/>
      <c r="NDY9" s="54"/>
      <c r="NDZ9" s="54"/>
      <c r="NEA9" s="54"/>
      <c r="NEB9" s="54"/>
      <c r="NEC9" s="54"/>
      <c r="NED9" s="54"/>
      <c r="NEE9" s="54"/>
      <c r="NEF9" s="54"/>
      <c r="NEG9" s="54"/>
      <c r="NEH9" s="54"/>
      <c r="NEI9" s="54"/>
      <c r="NEJ9" s="54"/>
      <c r="NEK9" s="54"/>
      <c r="NEL9" s="54"/>
      <c r="NEM9" s="54"/>
      <c r="NEN9" s="54"/>
      <c r="NEO9" s="54"/>
      <c r="NEP9" s="54"/>
      <c r="NEQ9" s="54"/>
      <c r="NER9" s="54"/>
      <c r="NES9" s="54"/>
      <c r="NET9" s="54"/>
      <c r="NEU9" s="54"/>
      <c r="NEV9" s="54"/>
      <c r="NEW9" s="54"/>
      <c r="NEX9" s="54"/>
      <c r="NEY9" s="54"/>
      <c r="NEZ9" s="54"/>
      <c r="NFA9" s="54"/>
      <c r="NFB9" s="54"/>
      <c r="NFC9" s="54"/>
      <c r="NFD9" s="54"/>
      <c r="NFE9" s="54"/>
      <c r="NFF9" s="54"/>
      <c r="NFG9" s="54"/>
      <c r="NFH9" s="54"/>
      <c r="NFI9" s="54"/>
      <c r="NFJ9" s="54"/>
      <c r="NFK9" s="54"/>
      <c r="NFL9" s="54"/>
      <c r="NFM9" s="54"/>
      <c r="NFN9" s="54"/>
      <c r="NFO9" s="54"/>
      <c r="NFP9" s="54"/>
      <c r="NFQ9" s="54"/>
      <c r="NFR9" s="54"/>
      <c r="NFS9" s="54"/>
      <c r="NFT9" s="54"/>
      <c r="NFU9" s="54"/>
      <c r="NFV9" s="54"/>
      <c r="NFW9" s="54"/>
      <c r="NFX9" s="54"/>
      <c r="NFY9" s="54"/>
      <c r="NFZ9" s="54"/>
      <c r="NGA9" s="54"/>
      <c r="NGB9" s="54"/>
      <c r="NGC9" s="54"/>
      <c r="NGD9" s="54"/>
      <c r="NGE9" s="54"/>
      <c r="NGF9" s="54"/>
      <c r="NGG9" s="54"/>
      <c r="NGH9" s="54"/>
      <c r="NGI9" s="54"/>
      <c r="NGJ9" s="54"/>
      <c r="NGK9" s="54"/>
      <c r="NGL9" s="54"/>
      <c r="NGM9" s="54"/>
      <c r="NGN9" s="54"/>
      <c r="NGO9" s="54"/>
      <c r="NGP9" s="54"/>
      <c r="NGQ9" s="54"/>
      <c r="NGR9" s="54"/>
      <c r="NGS9" s="54"/>
      <c r="NGT9" s="54"/>
      <c r="NGU9" s="54"/>
      <c r="NGV9" s="54"/>
      <c r="NGW9" s="54"/>
      <c r="NGX9" s="54"/>
      <c r="NGY9" s="54"/>
      <c r="NGZ9" s="54"/>
      <c r="NHA9" s="54"/>
      <c r="NHB9" s="54"/>
      <c r="NHC9" s="54"/>
      <c r="NHD9" s="54"/>
      <c r="NHE9" s="54"/>
      <c r="NHF9" s="54"/>
      <c r="NHG9" s="54"/>
      <c r="NHH9" s="54"/>
      <c r="NHI9" s="54"/>
      <c r="NHJ9" s="54"/>
      <c r="NHK9" s="54"/>
      <c r="NHL9" s="54"/>
      <c r="NHM9" s="54"/>
      <c r="NHN9" s="54"/>
      <c r="NHO9" s="54"/>
      <c r="NHP9" s="54"/>
      <c r="NHQ9" s="54"/>
      <c r="NHR9" s="54"/>
      <c r="NHS9" s="54"/>
      <c r="NHT9" s="54"/>
      <c r="NHU9" s="54"/>
      <c r="NHV9" s="54"/>
      <c r="NHW9" s="54"/>
      <c r="NHX9" s="54"/>
      <c r="NHY9" s="54"/>
      <c r="NHZ9" s="54"/>
      <c r="NIA9" s="54"/>
      <c r="NIB9" s="54"/>
      <c r="NIC9" s="54"/>
      <c r="NID9" s="54"/>
      <c r="NIE9" s="54"/>
      <c r="NIF9" s="54"/>
      <c r="NIG9" s="54"/>
      <c r="NIH9" s="54"/>
      <c r="NII9" s="54"/>
      <c r="NIJ9" s="54"/>
      <c r="NIK9" s="54"/>
      <c r="NIL9" s="54"/>
      <c r="NIM9" s="54"/>
      <c r="NIN9" s="54"/>
      <c r="NIO9" s="54"/>
      <c r="NIP9" s="54"/>
      <c r="NIQ9" s="54"/>
      <c r="NIR9" s="54"/>
      <c r="NIS9" s="54"/>
      <c r="NIT9" s="54"/>
      <c r="NIU9" s="54"/>
      <c r="NIV9" s="54"/>
      <c r="NIW9" s="54"/>
      <c r="NIX9" s="54"/>
      <c r="NIY9" s="54"/>
      <c r="NIZ9" s="54"/>
      <c r="NJA9" s="54"/>
      <c r="NJB9" s="54"/>
      <c r="NJC9" s="54"/>
      <c r="NJD9" s="54"/>
      <c r="NJE9" s="54"/>
      <c r="NJF9" s="54"/>
      <c r="NJG9" s="54"/>
      <c r="NJH9" s="54"/>
      <c r="NJI9" s="54"/>
      <c r="NJJ9" s="54"/>
      <c r="NJK9" s="54"/>
      <c r="NJL9" s="54"/>
      <c r="NJM9" s="54"/>
      <c r="NJN9" s="54"/>
      <c r="NJO9" s="54"/>
      <c r="NJP9" s="54"/>
      <c r="NJQ9" s="54"/>
      <c r="NJR9" s="54"/>
      <c r="NJS9" s="54"/>
      <c r="NJT9" s="54"/>
      <c r="NJU9" s="54"/>
      <c r="NJV9" s="54"/>
      <c r="NJW9" s="54"/>
      <c r="NJX9" s="54"/>
      <c r="NJY9" s="54"/>
      <c r="NJZ9" s="54"/>
      <c r="NKA9" s="54"/>
      <c r="NKB9" s="54"/>
      <c r="NKC9" s="54"/>
      <c r="NKD9" s="54"/>
      <c r="NKE9" s="54"/>
      <c r="NKF9" s="54"/>
      <c r="NKG9" s="54"/>
      <c r="NKH9" s="54"/>
      <c r="NKI9" s="54"/>
      <c r="NKJ9" s="54"/>
      <c r="NKK9" s="54"/>
      <c r="NKL9" s="54"/>
      <c r="NKM9" s="54"/>
      <c r="NKN9" s="54"/>
      <c r="NKO9" s="54"/>
      <c r="NKP9" s="54"/>
      <c r="NKQ9" s="54"/>
      <c r="NKR9" s="54"/>
      <c r="NKS9" s="54"/>
      <c r="NKT9" s="54"/>
      <c r="NKU9" s="54"/>
      <c r="NKV9" s="54"/>
      <c r="NKW9" s="54"/>
      <c r="NKX9" s="54"/>
      <c r="NKY9" s="54"/>
      <c r="NKZ9" s="54"/>
      <c r="NLA9" s="54"/>
      <c r="NLB9" s="54"/>
      <c r="NLC9" s="54"/>
      <c r="NLD9" s="54"/>
      <c r="NLE9" s="54"/>
      <c r="NLF9" s="54"/>
      <c r="NLG9" s="54"/>
      <c r="NLH9" s="54"/>
      <c r="NLI9" s="54"/>
      <c r="NLJ9" s="54"/>
      <c r="NLK9" s="54"/>
      <c r="NLL9" s="54"/>
      <c r="NLM9" s="54"/>
      <c r="NLN9" s="54"/>
      <c r="NLO9" s="54"/>
      <c r="NLP9" s="54"/>
      <c r="NLQ9" s="54"/>
      <c r="NLR9" s="54"/>
      <c r="NLS9" s="54"/>
      <c r="NLT9" s="54"/>
      <c r="NLU9" s="54"/>
      <c r="NLV9" s="54"/>
      <c r="NLW9" s="54"/>
      <c r="NLX9" s="54"/>
      <c r="NLY9" s="54"/>
      <c r="NLZ9" s="54"/>
      <c r="NMA9" s="54"/>
      <c r="NMB9" s="54"/>
      <c r="NMC9" s="54"/>
      <c r="NMD9" s="54"/>
      <c r="NME9" s="54"/>
      <c r="NMF9" s="54"/>
      <c r="NMG9" s="54"/>
      <c r="NMH9" s="54"/>
      <c r="NMI9" s="54"/>
      <c r="NMJ9" s="54"/>
      <c r="NMK9" s="54"/>
      <c r="NML9" s="54"/>
      <c r="NMM9" s="54"/>
      <c r="NMN9" s="54"/>
      <c r="NMO9" s="54"/>
      <c r="NMP9" s="54"/>
      <c r="NMQ9" s="54"/>
      <c r="NMR9" s="54"/>
      <c r="NMS9" s="54"/>
      <c r="NMT9" s="54"/>
      <c r="NMU9" s="54"/>
      <c r="NMV9" s="54"/>
      <c r="NMW9" s="54"/>
      <c r="NMX9" s="54"/>
      <c r="NMY9" s="54"/>
      <c r="NMZ9" s="54"/>
      <c r="NNA9" s="54"/>
      <c r="NNB9" s="54"/>
      <c r="NNC9" s="54"/>
      <c r="NND9" s="54"/>
      <c r="NNE9" s="54"/>
      <c r="NNF9" s="54"/>
      <c r="NNG9" s="54"/>
      <c r="NNH9" s="54"/>
      <c r="NNI9" s="54"/>
      <c r="NNJ9" s="54"/>
      <c r="NNK9" s="54"/>
      <c r="NNL9" s="54"/>
      <c r="NNM9" s="54"/>
      <c r="NNN9" s="54"/>
      <c r="NNO9" s="54"/>
      <c r="NNP9" s="54"/>
      <c r="NNQ9" s="54"/>
      <c r="NNR9" s="54"/>
      <c r="NNS9" s="54"/>
      <c r="NNT9" s="54"/>
      <c r="NNU9" s="54"/>
      <c r="NNV9" s="54"/>
      <c r="NNW9" s="54"/>
      <c r="NNX9" s="54"/>
      <c r="NNY9" s="54"/>
      <c r="NNZ9" s="54"/>
      <c r="NOA9" s="54"/>
      <c r="NOB9" s="54"/>
      <c r="NOC9" s="54"/>
      <c r="NOD9" s="54"/>
      <c r="NOE9" s="54"/>
      <c r="NOF9" s="54"/>
      <c r="NOG9" s="54"/>
      <c r="NOH9" s="54"/>
      <c r="NOI9" s="54"/>
      <c r="NOJ9" s="54"/>
      <c r="NOK9" s="54"/>
      <c r="NOL9" s="54"/>
      <c r="NOM9" s="54"/>
      <c r="NON9" s="54"/>
      <c r="NOO9" s="54"/>
      <c r="NOP9" s="54"/>
      <c r="NOQ9" s="54"/>
      <c r="NOR9" s="54"/>
      <c r="NOS9" s="54"/>
      <c r="NOT9" s="54"/>
      <c r="NOU9" s="54"/>
      <c r="NOV9" s="54"/>
      <c r="NOW9" s="54"/>
      <c r="NOX9" s="54"/>
      <c r="NOY9" s="54"/>
      <c r="NOZ9" s="54"/>
      <c r="NPA9" s="54"/>
      <c r="NPB9" s="54"/>
      <c r="NPC9" s="54"/>
      <c r="NPD9" s="54"/>
      <c r="NPE9" s="54"/>
      <c r="NPF9" s="54"/>
      <c r="NPG9" s="54"/>
      <c r="NPH9" s="54"/>
      <c r="NPI9" s="54"/>
      <c r="NPJ9" s="54"/>
      <c r="NPK9" s="54"/>
      <c r="NPL9" s="54"/>
      <c r="NPM9" s="54"/>
      <c r="NPN9" s="54"/>
      <c r="NPO9" s="54"/>
      <c r="NPP9" s="54"/>
      <c r="NPQ9" s="54"/>
      <c r="NPR9" s="54"/>
      <c r="NPS9" s="54"/>
      <c r="NPT9" s="54"/>
      <c r="NPU9" s="54"/>
      <c r="NPV9" s="54"/>
      <c r="NPW9" s="54"/>
      <c r="NPX9" s="54"/>
      <c r="NPY9" s="54"/>
      <c r="NPZ9" s="54"/>
      <c r="NQA9" s="54"/>
      <c r="NQB9" s="54"/>
      <c r="NQC9" s="54"/>
      <c r="NQD9" s="54"/>
      <c r="NQE9" s="54"/>
      <c r="NQF9" s="54"/>
      <c r="NQG9" s="54"/>
      <c r="NQH9" s="54"/>
      <c r="NQI9" s="54"/>
      <c r="NQJ9" s="54"/>
      <c r="NQK9" s="54"/>
      <c r="NQL9" s="54"/>
      <c r="NQM9" s="54"/>
      <c r="NQN9" s="54"/>
      <c r="NQO9" s="54"/>
      <c r="NQP9" s="54"/>
      <c r="NQQ9" s="54"/>
      <c r="NQR9" s="54"/>
      <c r="NQS9" s="54"/>
      <c r="NQT9" s="54"/>
      <c r="NQU9" s="54"/>
      <c r="NQV9" s="54"/>
      <c r="NQW9" s="54"/>
      <c r="NQX9" s="54"/>
      <c r="NQY9" s="54"/>
      <c r="NQZ9" s="54"/>
      <c r="NRA9" s="54"/>
      <c r="NRB9" s="54"/>
      <c r="NRC9" s="54"/>
      <c r="NRD9" s="54"/>
      <c r="NRE9" s="54"/>
      <c r="NRF9" s="54"/>
      <c r="NRG9" s="54"/>
      <c r="NRH9" s="54"/>
      <c r="NRI9" s="54"/>
      <c r="NRJ9" s="54"/>
      <c r="NRK9" s="54"/>
      <c r="NRL9" s="54"/>
      <c r="NRM9" s="54"/>
      <c r="NRN9" s="54"/>
      <c r="NRO9" s="54"/>
      <c r="NRP9" s="54"/>
      <c r="NRQ9" s="54"/>
      <c r="NRR9" s="54"/>
      <c r="NRS9" s="54"/>
      <c r="NRT9" s="54"/>
      <c r="NRU9" s="54"/>
      <c r="NRV9" s="54"/>
      <c r="NRW9" s="54"/>
      <c r="NRX9" s="54"/>
      <c r="NRY9" s="54"/>
      <c r="NRZ9" s="54"/>
      <c r="NSA9" s="54"/>
      <c r="NSB9" s="54"/>
      <c r="NSC9" s="54"/>
      <c r="NSD9" s="54"/>
      <c r="NSE9" s="54"/>
      <c r="NSF9" s="54"/>
      <c r="NSG9" s="54"/>
      <c r="NSH9" s="54"/>
      <c r="NSI9" s="54"/>
      <c r="NSJ9" s="54"/>
      <c r="NSK9" s="54"/>
      <c r="NSL9" s="54"/>
      <c r="NSM9" s="54"/>
      <c r="NSN9" s="54"/>
      <c r="NSO9" s="54"/>
      <c r="NSP9" s="54"/>
      <c r="NSQ9" s="54"/>
      <c r="NSR9" s="54"/>
      <c r="NSS9" s="54"/>
      <c r="NST9" s="54"/>
      <c r="NSU9" s="54"/>
      <c r="NSV9" s="54"/>
      <c r="NSW9" s="54"/>
      <c r="NSX9" s="54"/>
      <c r="NSY9" s="54"/>
      <c r="NSZ9" s="54"/>
      <c r="NTA9" s="54"/>
      <c r="NTB9" s="54"/>
      <c r="NTC9" s="54"/>
      <c r="NTD9" s="54"/>
      <c r="NTE9" s="54"/>
      <c r="NTF9" s="54"/>
      <c r="NTG9" s="54"/>
      <c r="NTH9" s="54"/>
      <c r="NTI9" s="54"/>
      <c r="NTJ9" s="54"/>
      <c r="NTK9" s="54"/>
      <c r="NTL9" s="54"/>
      <c r="NTM9" s="54"/>
      <c r="NTN9" s="54"/>
      <c r="NTO9" s="54"/>
      <c r="NTP9" s="54"/>
      <c r="NTQ9" s="54"/>
      <c r="NTR9" s="54"/>
      <c r="NTS9" s="54"/>
      <c r="NTT9" s="54"/>
      <c r="NTU9" s="54"/>
      <c r="NTV9" s="54"/>
      <c r="NTW9" s="54"/>
      <c r="NTX9" s="54"/>
      <c r="NTY9" s="54"/>
      <c r="NTZ9" s="54"/>
      <c r="NUA9" s="54"/>
      <c r="NUB9" s="54"/>
      <c r="NUC9" s="54"/>
      <c r="NUD9" s="54"/>
      <c r="NUE9" s="54"/>
      <c r="NUF9" s="54"/>
      <c r="NUG9" s="54"/>
      <c r="NUH9" s="54"/>
      <c r="NUI9" s="54"/>
      <c r="NUJ9" s="54"/>
      <c r="NUK9" s="54"/>
      <c r="NUL9" s="54"/>
      <c r="NUM9" s="54"/>
      <c r="NUN9" s="54"/>
      <c r="NUO9" s="54"/>
      <c r="NUP9" s="54"/>
      <c r="NUQ9" s="54"/>
      <c r="NUR9" s="54"/>
      <c r="NUS9" s="54"/>
      <c r="NUT9" s="54"/>
      <c r="NUU9" s="54"/>
      <c r="NUV9" s="54"/>
      <c r="NUW9" s="54"/>
      <c r="NUX9" s="54"/>
      <c r="NUY9" s="54"/>
      <c r="NUZ9" s="54"/>
      <c r="NVA9" s="54"/>
      <c r="NVB9" s="54"/>
      <c r="NVC9" s="54"/>
      <c r="NVD9" s="54"/>
      <c r="NVE9" s="54"/>
      <c r="NVF9" s="54"/>
      <c r="NVG9" s="54"/>
      <c r="NVH9" s="54"/>
      <c r="NVI9" s="54"/>
      <c r="NVJ9" s="54"/>
      <c r="NVK9" s="54"/>
      <c r="NVL9" s="54"/>
      <c r="NVM9" s="54"/>
      <c r="NVN9" s="54"/>
      <c r="NVO9" s="54"/>
      <c r="NVP9" s="54"/>
      <c r="NVQ9" s="54"/>
      <c r="NVR9" s="54"/>
      <c r="NVS9" s="54"/>
      <c r="NVT9" s="54"/>
      <c r="NVU9" s="54"/>
      <c r="NVV9" s="54"/>
      <c r="NVW9" s="54"/>
      <c r="NVX9" s="54"/>
      <c r="NVY9" s="54"/>
      <c r="NVZ9" s="54"/>
      <c r="NWA9" s="54"/>
      <c r="NWB9" s="54"/>
      <c r="NWC9" s="54"/>
      <c r="NWD9" s="54"/>
      <c r="NWE9" s="54"/>
      <c r="NWF9" s="54"/>
      <c r="NWG9" s="54"/>
      <c r="NWH9" s="54"/>
      <c r="NWI9" s="54"/>
      <c r="NWJ9" s="54"/>
      <c r="NWK9" s="54"/>
      <c r="NWL9" s="54"/>
      <c r="NWM9" s="54"/>
      <c r="NWN9" s="54"/>
      <c r="NWO9" s="54"/>
      <c r="NWP9" s="54"/>
      <c r="NWQ9" s="54"/>
      <c r="NWR9" s="54"/>
      <c r="NWS9" s="54"/>
      <c r="NWT9" s="54"/>
      <c r="NWU9" s="54"/>
      <c r="NWV9" s="54"/>
      <c r="NWW9" s="54"/>
      <c r="NWX9" s="54"/>
      <c r="NWY9" s="54"/>
      <c r="NWZ9" s="54"/>
      <c r="NXA9" s="54"/>
      <c r="NXB9" s="54"/>
      <c r="NXC9" s="54"/>
      <c r="NXD9" s="54"/>
      <c r="NXE9" s="54"/>
      <c r="NXF9" s="54"/>
      <c r="NXG9" s="54"/>
      <c r="NXH9" s="54"/>
      <c r="NXI9" s="54"/>
      <c r="NXJ9" s="54"/>
      <c r="NXK9" s="54"/>
      <c r="NXL9" s="54"/>
      <c r="NXM9" s="54"/>
      <c r="NXN9" s="54"/>
      <c r="NXO9" s="54"/>
      <c r="NXP9" s="54"/>
      <c r="NXQ9" s="54"/>
      <c r="NXR9" s="54"/>
      <c r="NXS9" s="54"/>
      <c r="NXT9" s="54"/>
      <c r="NXU9" s="54"/>
      <c r="NXV9" s="54"/>
      <c r="NXW9" s="54"/>
      <c r="NXX9" s="54"/>
      <c r="NXY9" s="54"/>
      <c r="NXZ9" s="54"/>
      <c r="NYA9" s="54"/>
      <c r="NYB9" s="54"/>
      <c r="NYC9" s="54"/>
      <c r="NYD9" s="54"/>
      <c r="NYE9" s="54"/>
      <c r="NYF9" s="54"/>
      <c r="NYG9" s="54"/>
      <c r="NYH9" s="54"/>
      <c r="NYI9" s="54"/>
      <c r="NYJ9" s="54"/>
      <c r="NYK9" s="54"/>
      <c r="NYL9" s="54"/>
      <c r="NYM9" s="54"/>
      <c r="NYN9" s="54"/>
      <c r="NYO9" s="54"/>
      <c r="NYP9" s="54"/>
      <c r="NYQ9" s="54"/>
      <c r="NYR9" s="54"/>
      <c r="NYS9" s="54"/>
      <c r="NYT9" s="54"/>
      <c r="NYU9" s="54"/>
      <c r="NYV9" s="54"/>
      <c r="NYW9" s="54"/>
      <c r="NYX9" s="54"/>
      <c r="NYY9" s="54"/>
      <c r="NYZ9" s="54"/>
      <c r="NZA9" s="54"/>
      <c r="NZB9" s="54"/>
      <c r="NZC9" s="54"/>
      <c r="NZD9" s="54"/>
      <c r="NZE9" s="54"/>
      <c r="NZF9" s="54"/>
      <c r="NZG9" s="54"/>
      <c r="NZH9" s="54"/>
      <c r="NZI9" s="54"/>
      <c r="NZJ9" s="54"/>
      <c r="NZK9" s="54"/>
      <c r="NZL9" s="54"/>
      <c r="NZM9" s="54"/>
      <c r="NZN9" s="54"/>
      <c r="NZO9" s="54"/>
      <c r="NZP9" s="54"/>
      <c r="NZQ9" s="54"/>
      <c r="NZR9" s="54"/>
      <c r="NZS9" s="54"/>
      <c r="NZT9" s="54"/>
      <c r="NZU9" s="54"/>
      <c r="NZV9" s="54"/>
      <c r="NZW9" s="54"/>
      <c r="NZX9" s="54"/>
      <c r="NZY9" s="54"/>
      <c r="NZZ9" s="54"/>
      <c r="OAA9" s="54"/>
      <c r="OAB9" s="54"/>
      <c r="OAC9" s="54"/>
      <c r="OAD9" s="54"/>
      <c r="OAE9" s="54"/>
      <c r="OAF9" s="54"/>
      <c r="OAG9" s="54"/>
      <c r="OAH9" s="54"/>
      <c r="OAI9" s="54"/>
      <c r="OAJ9" s="54"/>
      <c r="OAK9" s="54"/>
      <c r="OAL9" s="54"/>
      <c r="OAM9" s="54"/>
      <c r="OAN9" s="54"/>
      <c r="OAO9" s="54"/>
      <c r="OAP9" s="54"/>
      <c r="OAQ9" s="54"/>
      <c r="OAR9" s="54"/>
      <c r="OAS9" s="54"/>
      <c r="OAT9" s="54"/>
      <c r="OAU9" s="54"/>
      <c r="OAV9" s="54"/>
      <c r="OAW9" s="54"/>
      <c r="OAX9" s="54"/>
      <c r="OAY9" s="54"/>
      <c r="OAZ9" s="54"/>
      <c r="OBA9" s="54"/>
      <c r="OBB9" s="54"/>
      <c r="OBC9" s="54"/>
      <c r="OBD9" s="54"/>
      <c r="OBE9" s="54"/>
      <c r="OBF9" s="54"/>
      <c r="OBG9" s="54"/>
      <c r="OBH9" s="54"/>
      <c r="OBI9" s="54"/>
      <c r="OBJ9" s="54"/>
      <c r="OBK9" s="54"/>
      <c r="OBL9" s="54"/>
      <c r="OBM9" s="54"/>
      <c r="OBN9" s="54"/>
      <c r="OBO9" s="54"/>
      <c r="OBP9" s="54"/>
      <c r="OBQ9" s="54"/>
      <c r="OBR9" s="54"/>
      <c r="OBS9" s="54"/>
      <c r="OBT9" s="54"/>
      <c r="OBU9" s="54"/>
      <c r="OBV9" s="54"/>
      <c r="OBW9" s="54"/>
      <c r="OBX9" s="54"/>
      <c r="OBY9" s="54"/>
      <c r="OBZ9" s="54"/>
      <c r="OCA9" s="54"/>
      <c r="OCB9" s="54"/>
      <c r="OCC9" s="54"/>
      <c r="OCD9" s="54"/>
      <c r="OCE9" s="54"/>
      <c r="OCF9" s="54"/>
      <c r="OCG9" s="54"/>
      <c r="OCH9" s="54"/>
      <c r="OCI9" s="54"/>
      <c r="OCJ9" s="54"/>
      <c r="OCK9" s="54"/>
      <c r="OCL9" s="54"/>
      <c r="OCM9" s="54"/>
      <c r="OCN9" s="54"/>
      <c r="OCO9" s="54"/>
      <c r="OCP9" s="54"/>
      <c r="OCQ9" s="54"/>
      <c r="OCR9" s="54"/>
      <c r="OCS9" s="54"/>
      <c r="OCT9" s="54"/>
      <c r="OCU9" s="54"/>
      <c r="OCV9" s="54"/>
      <c r="OCW9" s="54"/>
      <c r="OCX9" s="54"/>
      <c r="OCY9" s="54"/>
      <c r="OCZ9" s="54"/>
      <c r="ODA9" s="54"/>
      <c r="ODB9" s="54"/>
      <c r="ODC9" s="54"/>
      <c r="ODD9" s="54"/>
      <c r="ODE9" s="54"/>
      <c r="ODF9" s="54"/>
      <c r="ODG9" s="54"/>
      <c r="ODH9" s="54"/>
      <c r="ODI9" s="54"/>
      <c r="ODJ9" s="54"/>
      <c r="ODK9" s="54"/>
      <c r="ODL9" s="54"/>
      <c r="ODM9" s="54"/>
      <c r="ODN9" s="54"/>
      <c r="ODO9" s="54"/>
      <c r="ODP9" s="54"/>
      <c r="ODQ9" s="54"/>
      <c r="ODR9" s="54"/>
      <c r="ODS9" s="54"/>
      <c r="ODT9" s="54"/>
      <c r="ODU9" s="54"/>
      <c r="ODV9" s="54"/>
      <c r="ODW9" s="54"/>
      <c r="ODX9" s="54"/>
      <c r="ODY9" s="54"/>
      <c r="ODZ9" s="54"/>
      <c r="OEA9" s="54"/>
      <c r="OEB9" s="54"/>
      <c r="OEC9" s="54"/>
      <c r="OED9" s="54"/>
      <c r="OEE9" s="54"/>
      <c r="OEF9" s="54"/>
      <c r="OEG9" s="54"/>
      <c r="OEH9" s="54"/>
      <c r="OEI9" s="54"/>
      <c r="OEJ9" s="54"/>
      <c r="OEK9" s="54"/>
      <c r="OEL9" s="54"/>
      <c r="OEM9" s="54"/>
      <c r="OEN9" s="54"/>
      <c r="OEO9" s="54"/>
      <c r="OEP9" s="54"/>
      <c r="OEQ9" s="54"/>
      <c r="OER9" s="54"/>
      <c r="OES9" s="54"/>
      <c r="OET9" s="54"/>
      <c r="OEU9" s="54"/>
      <c r="OEV9" s="54"/>
      <c r="OEW9" s="54"/>
      <c r="OEX9" s="54"/>
      <c r="OEY9" s="54"/>
      <c r="OEZ9" s="54"/>
      <c r="OFA9" s="54"/>
      <c r="OFB9" s="54"/>
      <c r="OFC9" s="54"/>
      <c r="OFD9" s="54"/>
      <c r="OFE9" s="54"/>
      <c r="OFF9" s="54"/>
      <c r="OFG9" s="54"/>
      <c r="OFH9" s="54"/>
      <c r="OFI9" s="54"/>
      <c r="OFJ9" s="54"/>
      <c r="OFK9" s="54"/>
      <c r="OFL9" s="54"/>
      <c r="OFM9" s="54"/>
      <c r="OFN9" s="54"/>
      <c r="OFO9" s="54"/>
      <c r="OFP9" s="54"/>
      <c r="OFQ9" s="54"/>
      <c r="OFR9" s="54"/>
      <c r="OFS9" s="54"/>
      <c r="OFT9" s="54"/>
      <c r="OFU9" s="54"/>
      <c r="OFV9" s="54"/>
      <c r="OFW9" s="54"/>
      <c r="OFX9" s="54"/>
      <c r="OFY9" s="54"/>
      <c r="OFZ9" s="54"/>
      <c r="OGA9" s="54"/>
      <c r="OGB9" s="54"/>
      <c r="OGC9" s="54"/>
      <c r="OGD9" s="54"/>
      <c r="OGE9" s="54"/>
      <c r="OGF9" s="54"/>
      <c r="OGG9" s="54"/>
      <c r="OGH9" s="54"/>
      <c r="OGI9" s="54"/>
      <c r="OGJ9" s="54"/>
      <c r="OGK9" s="54"/>
      <c r="OGL9" s="54"/>
      <c r="OGM9" s="54"/>
      <c r="OGN9" s="54"/>
      <c r="OGO9" s="54"/>
      <c r="OGP9" s="54"/>
      <c r="OGQ9" s="54"/>
      <c r="OGR9" s="54"/>
      <c r="OGS9" s="54"/>
      <c r="OGT9" s="54"/>
      <c r="OGU9" s="54"/>
      <c r="OGV9" s="54"/>
      <c r="OGW9" s="54"/>
      <c r="OGX9" s="54"/>
      <c r="OGY9" s="54"/>
      <c r="OGZ9" s="54"/>
      <c r="OHA9" s="54"/>
      <c r="OHB9" s="54"/>
      <c r="OHC9" s="54"/>
      <c r="OHD9" s="54"/>
      <c r="OHE9" s="54"/>
      <c r="OHF9" s="54"/>
      <c r="OHG9" s="54"/>
      <c r="OHH9" s="54"/>
      <c r="OHI9" s="54"/>
      <c r="OHJ9" s="54"/>
      <c r="OHK9" s="54"/>
      <c r="OHL9" s="54"/>
      <c r="OHM9" s="54"/>
      <c r="OHN9" s="54"/>
      <c r="OHO9" s="54"/>
      <c r="OHP9" s="54"/>
      <c r="OHQ9" s="54"/>
      <c r="OHR9" s="54"/>
      <c r="OHS9" s="54"/>
      <c r="OHT9" s="54"/>
      <c r="OHU9" s="54"/>
      <c r="OHV9" s="54"/>
      <c r="OHW9" s="54"/>
      <c r="OHX9" s="54"/>
      <c r="OHY9" s="54"/>
      <c r="OHZ9" s="54"/>
      <c r="OIA9" s="54"/>
      <c r="OIB9" s="54"/>
      <c r="OIC9" s="54"/>
      <c r="OID9" s="54"/>
      <c r="OIE9" s="54"/>
      <c r="OIF9" s="54"/>
      <c r="OIG9" s="54"/>
      <c r="OIH9" s="54"/>
      <c r="OII9" s="54"/>
      <c r="OIJ9" s="54"/>
      <c r="OIK9" s="54"/>
      <c r="OIL9" s="54"/>
      <c r="OIM9" s="54"/>
      <c r="OIN9" s="54"/>
      <c r="OIO9" s="54"/>
      <c r="OIP9" s="54"/>
      <c r="OIQ9" s="54"/>
      <c r="OIR9" s="54"/>
      <c r="OIS9" s="54"/>
      <c r="OIT9" s="54"/>
      <c r="OIU9" s="54"/>
      <c r="OIV9" s="54"/>
      <c r="OIW9" s="54"/>
      <c r="OIX9" s="54"/>
      <c r="OIY9" s="54"/>
      <c r="OIZ9" s="54"/>
      <c r="OJA9" s="54"/>
      <c r="OJB9" s="54"/>
      <c r="OJC9" s="54"/>
      <c r="OJD9" s="54"/>
      <c r="OJE9" s="54"/>
      <c r="OJF9" s="54"/>
      <c r="OJG9" s="54"/>
      <c r="OJH9" s="54"/>
      <c r="OJI9" s="54"/>
      <c r="OJJ9" s="54"/>
      <c r="OJK9" s="54"/>
      <c r="OJL9" s="54"/>
      <c r="OJM9" s="54"/>
      <c r="OJN9" s="54"/>
      <c r="OJO9" s="54"/>
      <c r="OJP9" s="54"/>
      <c r="OJQ9" s="54"/>
      <c r="OJR9" s="54"/>
      <c r="OJS9" s="54"/>
      <c r="OJT9" s="54"/>
      <c r="OJU9" s="54"/>
      <c r="OJV9" s="54"/>
      <c r="OJW9" s="54"/>
      <c r="OJX9" s="54"/>
      <c r="OJY9" s="54"/>
      <c r="OJZ9" s="54"/>
      <c r="OKA9" s="54"/>
      <c r="OKB9" s="54"/>
      <c r="OKC9" s="54"/>
      <c r="OKD9" s="54"/>
      <c r="OKE9" s="54"/>
      <c r="OKF9" s="54"/>
      <c r="OKG9" s="54"/>
      <c r="OKH9" s="54"/>
      <c r="OKI9" s="54"/>
      <c r="OKJ9" s="54"/>
      <c r="OKK9" s="54"/>
      <c r="OKL9" s="54"/>
      <c r="OKM9" s="54"/>
      <c r="OKN9" s="54"/>
      <c r="OKO9" s="54"/>
      <c r="OKP9" s="54"/>
      <c r="OKQ9" s="54"/>
      <c r="OKR9" s="54"/>
      <c r="OKS9" s="54"/>
      <c r="OKT9" s="54"/>
      <c r="OKU9" s="54"/>
      <c r="OKV9" s="54"/>
      <c r="OKW9" s="54"/>
      <c r="OKX9" s="54"/>
      <c r="OKY9" s="54"/>
      <c r="OKZ9" s="54"/>
      <c r="OLA9" s="54"/>
      <c r="OLB9" s="54"/>
      <c r="OLC9" s="54"/>
      <c r="OLD9" s="54"/>
      <c r="OLE9" s="54"/>
      <c r="OLF9" s="54"/>
      <c r="OLG9" s="54"/>
      <c r="OLH9" s="54"/>
      <c r="OLI9" s="54"/>
      <c r="OLJ9" s="54"/>
      <c r="OLK9" s="54"/>
      <c r="OLL9" s="54"/>
      <c r="OLM9" s="54"/>
      <c r="OLN9" s="54"/>
      <c r="OLO9" s="54"/>
      <c r="OLP9" s="54"/>
      <c r="OLQ9" s="54"/>
      <c r="OLR9" s="54"/>
      <c r="OLS9" s="54"/>
      <c r="OLT9" s="54"/>
      <c r="OLU9" s="54"/>
      <c r="OLV9" s="54"/>
      <c r="OLW9" s="54"/>
      <c r="OLX9" s="54"/>
      <c r="OLY9" s="54"/>
      <c r="OLZ9" s="54"/>
      <c r="OMA9" s="54"/>
      <c r="OMB9" s="54"/>
      <c r="OMC9" s="54"/>
      <c r="OMD9" s="54"/>
      <c r="OME9" s="54"/>
      <c r="OMF9" s="54"/>
      <c r="OMG9" s="54"/>
      <c r="OMH9" s="54"/>
      <c r="OMI9" s="54"/>
      <c r="OMJ9" s="54"/>
      <c r="OMK9" s="54"/>
      <c r="OML9" s="54"/>
      <c r="OMM9" s="54"/>
      <c r="OMN9" s="54"/>
      <c r="OMO9" s="54"/>
      <c r="OMP9" s="54"/>
      <c r="OMQ9" s="54"/>
      <c r="OMR9" s="54"/>
      <c r="OMS9" s="54"/>
      <c r="OMT9" s="54"/>
      <c r="OMU9" s="54"/>
      <c r="OMV9" s="54"/>
      <c r="OMW9" s="54"/>
      <c r="OMX9" s="54"/>
      <c r="OMY9" s="54"/>
      <c r="OMZ9" s="54"/>
      <c r="ONA9" s="54"/>
      <c r="ONB9" s="54"/>
      <c r="ONC9" s="54"/>
      <c r="OND9" s="54"/>
      <c r="ONE9" s="54"/>
      <c r="ONF9" s="54"/>
      <c r="ONG9" s="54"/>
      <c r="ONH9" s="54"/>
      <c r="ONI9" s="54"/>
      <c r="ONJ9" s="54"/>
      <c r="ONK9" s="54"/>
      <c r="ONL9" s="54"/>
      <c r="ONM9" s="54"/>
      <c r="ONN9" s="54"/>
      <c r="ONO9" s="54"/>
      <c r="ONP9" s="54"/>
      <c r="ONQ9" s="54"/>
      <c r="ONR9" s="54"/>
      <c r="ONS9" s="54"/>
      <c r="ONT9" s="54"/>
      <c r="ONU9" s="54"/>
      <c r="ONV9" s="54"/>
      <c r="ONW9" s="54"/>
      <c r="ONX9" s="54"/>
      <c r="ONY9" s="54"/>
      <c r="ONZ9" s="54"/>
      <c r="OOA9" s="54"/>
      <c r="OOB9" s="54"/>
      <c r="OOC9" s="54"/>
      <c r="OOD9" s="54"/>
      <c r="OOE9" s="54"/>
      <c r="OOF9" s="54"/>
      <c r="OOG9" s="54"/>
      <c r="OOH9" s="54"/>
      <c r="OOI9" s="54"/>
      <c r="OOJ9" s="54"/>
      <c r="OOK9" s="54"/>
      <c r="OOL9" s="54"/>
      <c r="OOM9" s="54"/>
      <c r="OON9" s="54"/>
      <c r="OOO9" s="54"/>
      <c r="OOP9" s="54"/>
      <c r="OOQ9" s="54"/>
      <c r="OOR9" s="54"/>
      <c r="OOS9" s="54"/>
      <c r="OOT9" s="54"/>
      <c r="OOU9" s="54"/>
      <c r="OOV9" s="54"/>
      <c r="OOW9" s="54"/>
      <c r="OOX9" s="54"/>
      <c r="OOY9" s="54"/>
      <c r="OOZ9" s="54"/>
      <c r="OPA9" s="54"/>
      <c r="OPB9" s="54"/>
      <c r="OPC9" s="54"/>
      <c r="OPD9" s="54"/>
      <c r="OPE9" s="54"/>
      <c r="OPF9" s="54"/>
      <c r="OPG9" s="54"/>
      <c r="OPH9" s="54"/>
      <c r="OPI9" s="54"/>
      <c r="OPJ9" s="54"/>
      <c r="OPK9" s="54"/>
      <c r="OPL9" s="54"/>
      <c r="OPM9" s="54"/>
      <c r="OPN9" s="54"/>
      <c r="OPO9" s="54"/>
      <c r="OPP9" s="54"/>
      <c r="OPQ9" s="54"/>
      <c r="OPR9" s="54"/>
      <c r="OPS9" s="54"/>
      <c r="OPT9" s="54"/>
      <c r="OPU9" s="54"/>
      <c r="OPV9" s="54"/>
      <c r="OPW9" s="54"/>
      <c r="OPX9" s="54"/>
      <c r="OPY9" s="54"/>
      <c r="OPZ9" s="54"/>
      <c r="OQA9" s="54"/>
      <c r="OQB9" s="54"/>
      <c r="OQC9" s="54"/>
      <c r="OQD9" s="54"/>
      <c r="OQE9" s="54"/>
      <c r="OQF9" s="54"/>
      <c r="OQG9" s="54"/>
      <c r="OQH9" s="54"/>
      <c r="OQI9" s="54"/>
      <c r="OQJ9" s="54"/>
      <c r="OQK9" s="54"/>
      <c r="OQL9" s="54"/>
      <c r="OQM9" s="54"/>
      <c r="OQN9" s="54"/>
      <c r="OQO9" s="54"/>
      <c r="OQP9" s="54"/>
      <c r="OQQ9" s="54"/>
      <c r="OQR9" s="54"/>
      <c r="OQS9" s="54"/>
      <c r="OQT9" s="54"/>
      <c r="OQU9" s="54"/>
      <c r="OQV9" s="54"/>
      <c r="OQW9" s="54"/>
      <c r="OQX9" s="54"/>
      <c r="OQY9" s="54"/>
      <c r="OQZ9" s="54"/>
      <c r="ORA9" s="54"/>
      <c r="ORB9" s="54"/>
      <c r="ORC9" s="54"/>
      <c r="ORD9" s="54"/>
      <c r="ORE9" s="54"/>
      <c r="ORF9" s="54"/>
      <c r="ORG9" s="54"/>
      <c r="ORH9" s="54"/>
      <c r="ORI9" s="54"/>
      <c r="ORJ9" s="54"/>
      <c r="ORK9" s="54"/>
      <c r="ORL9" s="54"/>
      <c r="ORM9" s="54"/>
      <c r="ORN9" s="54"/>
      <c r="ORO9" s="54"/>
      <c r="ORP9" s="54"/>
      <c r="ORQ9" s="54"/>
      <c r="ORR9" s="54"/>
      <c r="ORS9" s="54"/>
      <c r="ORT9" s="54"/>
      <c r="ORU9" s="54"/>
      <c r="ORV9" s="54"/>
      <c r="ORW9" s="54"/>
      <c r="ORX9" s="54"/>
      <c r="ORY9" s="54"/>
      <c r="ORZ9" s="54"/>
      <c r="OSA9" s="54"/>
      <c r="OSB9" s="54"/>
      <c r="OSC9" s="54"/>
      <c r="OSD9" s="54"/>
      <c r="OSE9" s="54"/>
      <c r="OSF9" s="54"/>
      <c r="OSG9" s="54"/>
      <c r="OSH9" s="54"/>
      <c r="OSI9" s="54"/>
      <c r="OSJ9" s="54"/>
      <c r="OSK9" s="54"/>
      <c r="OSL9" s="54"/>
      <c r="OSM9" s="54"/>
      <c r="OSN9" s="54"/>
      <c r="OSO9" s="54"/>
      <c r="OSP9" s="54"/>
      <c r="OSQ9" s="54"/>
      <c r="OSR9" s="54"/>
      <c r="OSS9" s="54"/>
      <c r="OST9" s="54"/>
      <c r="OSU9" s="54"/>
      <c r="OSV9" s="54"/>
      <c r="OSW9" s="54"/>
      <c r="OSX9" s="54"/>
      <c r="OSY9" s="54"/>
      <c r="OSZ9" s="54"/>
      <c r="OTA9" s="54"/>
      <c r="OTB9" s="54"/>
      <c r="OTC9" s="54"/>
      <c r="OTD9" s="54"/>
      <c r="OTE9" s="54"/>
      <c r="OTF9" s="54"/>
      <c r="OTG9" s="54"/>
      <c r="OTH9" s="54"/>
      <c r="OTI9" s="54"/>
      <c r="OTJ9" s="54"/>
      <c r="OTK9" s="54"/>
      <c r="OTL9" s="54"/>
      <c r="OTM9" s="54"/>
      <c r="OTN9" s="54"/>
      <c r="OTO9" s="54"/>
      <c r="OTP9" s="54"/>
      <c r="OTQ9" s="54"/>
      <c r="OTR9" s="54"/>
      <c r="OTS9" s="54"/>
      <c r="OTT9" s="54"/>
      <c r="OTU9" s="54"/>
      <c r="OTV9" s="54"/>
      <c r="OTW9" s="54"/>
      <c r="OTX9" s="54"/>
      <c r="OTY9" s="54"/>
      <c r="OTZ9" s="54"/>
      <c r="OUA9" s="54"/>
      <c r="OUB9" s="54"/>
      <c r="OUC9" s="54"/>
      <c r="OUD9" s="54"/>
      <c r="OUE9" s="54"/>
      <c r="OUF9" s="54"/>
      <c r="OUG9" s="54"/>
      <c r="OUH9" s="54"/>
      <c r="OUI9" s="54"/>
      <c r="OUJ9" s="54"/>
      <c r="OUK9" s="54"/>
      <c r="OUL9" s="54"/>
      <c r="OUM9" s="54"/>
      <c r="OUN9" s="54"/>
      <c r="OUO9" s="54"/>
      <c r="OUP9" s="54"/>
      <c r="OUQ9" s="54"/>
      <c r="OUR9" s="54"/>
      <c r="OUS9" s="54"/>
      <c r="OUT9" s="54"/>
      <c r="OUU9" s="54"/>
      <c r="OUV9" s="54"/>
      <c r="OUW9" s="54"/>
      <c r="OUX9" s="54"/>
      <c r="OUY9" s="54"/>
      <c r="OUZ9" s="54"/>
      <c r="OVA9" s="54"/>
      <c r="OVB9" s="54"/>
      <c r="OVC9" s="54"/>
      <c r="OVD9" s="54"/>
      <c r="OVE9" s="54"/>
      <c r="OVF9" s="54"/>
      <c r="OVG9" s="54"/>
      <c r="OVH9" s="54"/>
      <c r="OVI9" s="54"/>
      <c r="OVJ9" s="54"/>
      <c r="OVK9" s="54"/>
      <c r="OVL9" s="54"/>
      <c r="OVM9" s="54"/>
      <c r="OVN9" s="54"/>
      <c r="OVO9" s="54"/>
      <c r="OVP9" s="54"/>
      <c r="OVQ9" s="54"/>
      <c r="OVR9" s="54"/>
      <c r="OVS9" s="54"/>
      <c r="OVT9" s="54"/>
      <c r="OVU9" s="54"/>
      <c r="OVV9" s="54"/>
      <c r="OVW9" s="54"/>
      <c r="OVX9" s="54"/>
      <c r="OVY9" s="54"/>
      <c r="OVZ9" s="54"/>
      <c r="OWA9" s="54"/>
      <c r="OWB9" s="54"/>
      <c r="OWC9" s="54"/>
      <c r="OWD9" s="54"/>
      <c r="OWE9" s="54"/>
      <c r="OWF9" s="54"/>
      <c r="OWG9" s="54"/>
      <c r="OWH9" s="54"/>
      <c r="OWI9" s="54"/>
      <c r="OWJ9" s="54"/>
      <c r="OWK9" s="54"/>
      <c r="OWL9" s="54"/>
      <c r="OWM9" s="54"/>
      <c r="OWN9" s="54"/>
      <c r="OWO9" s="54"/>
      <c r="OWP9" s="54"/>
      <c r="OWQ9" s="54"/>
      <c r="OWR9" s="54"/>
      <c r="OWS9" s="54"/>
      <c r="OWT9" s="54"/>
      <c r="OWU9" s="54"/>
      <c r="OWV9" s="54"/>
      <c r="OWW9" s="54"/>
      <c r="OWX9" s="54"/>
      <c r="OWY9" s="54"/>
      <c r="OWZ9" s="54"/>
      <c r="OXA9" s="54"/>
      <c r="OXB9" s="54"/>
      <c r="OXC9" s="54"/>
      <c r="OXD9" s="54"/>
      <c r="OXE9" s="54"/>
      <c r="OXF9" s="54"/>
      <c r="OXG9" s="54"/>
      <c r="OXH9" s="54"/>
      <c r="OXI9" s="54"/>
      <c r="OXJ9" s="54"/>
      <c r="OXK9" s="54"/>
      <c r="OXL9" s="54"/>
      <c r="OXM9" s="54"/>
      <c r="OXN9" s="54"/>
      <c r="OXO9" s="54"/>
      <c r="OXP9" s="54"/>
      <c r="OXQ9" s="54"/>
      <c r="OXR9" s="54"/>
      <c r="OXS9" s="54"/>
      <c r="OXT9" s="54"/>
      <c r="OXU9" s="54"/>
      <c r="OXV9" s="54"/>
      <c r="OXW9" s="54"/>
      <c r="OXX9" s="54"/>
      <c r="OXY9" s="54"/>
      <c r="OXZ9" s="54"/>
      <c r="OYA9" s="54"/>
      <c r="OYB9" s="54"/>
      <c r="OYC9" s="54"/>
      <c r="OYD9" s="54"/>
      <c r="OYE9" s="54"/>
      <c r="OYF9" s="54"/>
      <c r="OYG9" s="54"/>
      <c r="OYH9" s="54"/>
      <c r="OYI9" s="54"/>
      <c r="OYJ9" s="54"/>
      <c r="OYK9" s="54"/>
      <c r="OYL9" s="54"/>
      <c r="OYM9" s="54"/>
      <c r="OYN9" s="54"/>
      <c r="OYO9" s="54"/>
      <c r="OYP9" s="54"/>
      <c r="OYQ9" s="54"/>
      <c r="OYR9" s="54"/>
      <c r="OYS9" s="54"/>
      <c r="OYT9" s="54"/>
      <c r="OYU9" s="54"/>
      <c r="OYV9" s="54"/>
      <c r="OYW9" s="54"/>
      <c r="OYX9" s="54"/>
      <c r="OYY9" s="54"/>
      <c r="OYZ9" s="54"/>
      <c r="OZA9" s="54"/>
      <c r="OZB9" s="54"/>
      <c r="OZC9" s="54"/>
      <c r="OZD9" s="54"/>
      <c r="OZE9" s="54"/>
      <c r="OZF9" s="54"/>
      <c r="OZG9" s="54"/>
      <c r="OZH9" s="54"/>
      <c r="OZI9" s="54"/>
      <c r="OZJ9" s="54"/>
      <c r="OZK9" s="54"/>
      <c r="OZL9" s="54"/>
      <c r="OZM9" s="54"/>
      <c r="OZN9" s="54"/>
      <c r="OZO9" s="54"/>
      <c r="OZP9" s="54"/>
      <c r="OZQ9" s="54"/>
      <c r="OZR9" s="54"/>
      <c r="OZS9" s="54"/>
      <c r="OZT9" s="54"/>
      <c r="OZU9" s="54"/>
      <c r="OZV9" s="54"/>
      <c r="OZW9" s="54"/>
      <c r="OZX9" s="54"/>
      <c r="OZY9" s="54"/>
      <c r="OZZ9" s="54"/>
      <c r="PAA9" s="54"/>
      <c r="PAB9" s="54"/>
      <c r="PAC9" s="54"/>
      <c r="PAD9" s="54"/>
      <c r="PAE9" s="54"/>
      <c r="PAF9" s="54"/>
      <c r="PAG9" s="54"/>
      <c r="PAH9" s="54"/>
      <c r="PAI9" s="54"/>
      <c r="PAJ9" s="54"/>
      <c r="PAK9" s="54"/>
      <c r="PAL9" s="54"/>
      <c r="PAM9" s="54"/>
      <c r="PAN9" s="54"/>
      <c r="PAO9" s="54"/>
      <c r="PAP9" s="54"/>
      <c r="PAQ9" s="54"/>
      <c r="PAR9" s="54"/>
      <c r="PAS9" s="54"/>
      <c r="PAT9" s="54"/>
      <c r="PAU9" s="54"/>
      <c r="PAV9" s="54"/>
      <c r="PAW9" s="54"/>
      <c r="PAX9" s="54"/>
      <c r="PAY9" s="54"/>
      <c r="PAZ9" s="54"/>
      <c r="PBA9" s="54"/>
      <c r="PBB9" s="54"/>
      <c r="PBC9" s="54"/>
      <c r="PBD9" s="54"/>
      <c r="PBE9" s="54"/>
      <c r="PBF9" s="54"/>
      <c r="PBG9" s="54"/>
      <c r="PBH9" s="54"/>
      <c r="PBI9" s="54"/>
      <c r="PBJ9" s="54"/>
      <c r="PBK9" s="54"/>
      <c r="PBL9" s="54"/>
      <c r="PBM9" s="54"/>
      <c r="PBN9" s="54"/>
      <c r="PBO9" s="54"/>
      <c r="PBP9" s="54"/>
      <c r="PBQ9" s="54"/>
      <c r="PBR9" s="54"/>
      <c r="PBS9" s="54"/>
      <c r="PBT9" s="54"/>
      <c r="PBU9" s="54"/>
      <c r="PBV9" s="54"/>
      <c r="PBW9" s="54"/>
      <c r="PBX9" s="54"/>
      <c r="PBY9" s="54"/>
      <c r="PBZ9" s="54"/>
      <c r="PCA9" s="54"/>
      <c r="PCB9" s="54"/>
      <c r="PCC9" s="54"/>
      <c r="PCD9" s="54"/>
      <c r="PCE9" s="54"/>
      <c r="PCF9" s="54"/>
      <c r="PCG9" s="54"/>
      <c r="PCH9" s="54"/>
      <c r="PCI9" s="54"/>
      <c r="PCJ9" s="54"/>
      <c r="PCK9" s="54"/>
      <c r="PCL9" s="54"/>
      <c r="PCM9" s="54"/>
      <c r="PCN9" s="54"/>
      <c r="PCO9" s="54"/>
      <c r="PCP9" s="54"/>
      <c r="PCQ9" s="54"/>
      <c r="PCR9" s="54"/>
      <c r="PCS9" s="54"/>
      <c r="PCT9" s="54"/>
      <c r="PCU9" s="54"/>
      <c r="PCV9" s="54"/>
      <c r="PCW9" s="54"/>
      <c r="PCX9" s="54"/>
      <c r="PCY9" s="54"/>
      <c r="PCZ9" s="54"/>
      <c r="PDA9" s="54"/>
      <c r="PDB9" s="54"/>
      <c r="PDC9" s="54"/>
      <c r="PDD9" s="54"/>
      <c r="PDE9" s="54"/>
      <c r="PDF9" s="54"/>
      <c r="PDG9" s="54"/>
      <c r="PDH9" s="54"/>
      <c r="PDI9" s="54"/>
      <c r="PDJ9" s="54"/>
      <c r="PDK9" s="54"/>
      <c r="PDL9" s="54"/>
      <c r="PDM9" s="54"/>
      <c r="PDN9" s="54"/>
      <c r="PDO9" s="54"/>
      <c r="PDP9" s="54"/>
      <c r="PDQ9" s="54"/>
      <c r="PDR9" s="54"/>
      <c r="PDS9" s="54"/>
      <c r="PDT9" s="54"/>
      <c r="PDU9" s="54"/>
      <c r="PDV9" s="54"/>
      <c r="PDW9" s="54"/>
      <c r="PDX9" s="54"/>
      <c r="PDY9" s="54"/>
      <c r="PDZ9" s="54"/>
      <c r="PEA9" s="54"/>
      <c r="PEB9" s="54"/>
      <c r="PEC9" s="54"/>
      <c r="PED9" s="54"/>
      <c r="PEE9" s="54"/>
      <c r="PEF9" s="54"/>
      <c r="PEG9" s="54"/>
      <c r="PEH9" s="54"/>
      <c r="PEI9" s="54"/>
      <c r="PEJ9" s="54"/>
      <c r="PEK9" s="54"/>
      <c r="PEL9" s="54"/>
      <c r="PEM9" s="54"/>
      <c r="PEN9" s="54"/>
      <c r="PEO9" s="54"/>
      <c r="PEP9" s="54"/>
      <c r="PEQ9" s="54"/>
      <c r="PER9" s="54"/>
      <c r="PES9" s="54"/>
      <c r="PET9" s="54"/>
      <c r="PEU9" s="54"/>
      <c r="PEV9" s="54"/>
      <c r="PEW9" s="54"/>
      <c r="PEX9" s="54"/>
      <c r="PEY9" s="54"/>
      <c r="PEZ9" s="54"/>
      <c r="PFA9" s="54"/>
      <c r="PFB9" s="54"/>
      <c r="PFC9" s="54"/>
      <c r="PFD9" s="54"/>
      <c r="PFE9" s="54"/>
      <c r="PFF9" s="54"/>
      <c r="PFG9" s="54"/>
      <c r="PFH9" s="54"/>
      <c r="PFI9" s="54"/>
      <c r="PFJ9" s="54"/>
      <c r="PFK9" s="54"/>
      <c r="PFL9" s="54"/>
      <c r="PFM9" s="54"/>
      <c r="PFN9" s="54"/>
      <c r="PFO9" s="54"/>
      <c r="PFP9" s="54"/>
      <c r="PFQ9" s="54"/>
      <c r="PFR9" s="54"/>
      <c r="PFS9" s="54"/>
      <c r="PFT9" s="54"/>
      <c r="PFU9" s="54"/>
      <c r="PFV9" s="54"/>
      <c r="PFW9" s="54"/>
      <c r="PFX9" s="54"/>
      <c r="PFY9" s="54"/>
      <c r="PFZ9" s="54"/>
      <c r="PGA9" s="54"/>
      <c r="PGB9" s="54"/>
      <c r="PGC9" s="54"/>
      <c r="PGD9" s="54"/>
      <c r="PGE9" s="54"/>
      <c r="PGF9" s="54"/>
      <c r="PGG9" s="54"/>
      <c r="PGH9" s="54"/>
      <c r="PGI9" s="54"/>
      <c r="PGJ9" s="54"/>
      <c r="PGK9" s="54"/>
      <c r="PGL9" s="54"/>
      <c r="PGM9" s="54"/>
      <c r="PGN9" s="54"/>
      <c r="PGO9" s="54"/>
      <c r="PGP9" s="54"/>
      <c r="PGQ9" s="54"/>
      <c r="PGR9" s="54"/>
      <c r="PGS9" s="54"/>
      <c r="PGT9" s="54"/>
      <c r="PGU9" s="54"/>
      <c r="PGV9" s="54"/>
      <c r="PGW9" s="54"/>
      <c r="PGX9" s="54"/>
      <c r="PGY9" s="54"/>
      <c r="PGZ9" s="54"/>
      <c r="PHA9" s="54"/>
      <c r="PHB9" s="54"/>
      <c r="PHC9" s="54"/>
      <c r="PHD9" s="54"/>
      <c r="PHE9" s="54"/>
      <c r="PHF9" s="54"/>
      <c r="PHG9" s="54"/>
      <c r="PHH9" s="54"/>
      <c r="PHI9" s="54"/>
      <c r="PHJ9" s="54"/>
      <c r="PHK9" s="54"/>
      <c r="PHL9" s="54"/>
      <c r="PHM9" s="54"/>
      <c r="PHN9" s="54"/>
      <c r="PHO9" s="54"/>
      <c r="PHP9" s="54"/>
      <c r="PHQ9" s="54"/>
      <c r="PHR9" s="54"/>
      <c r="PHS9" s="54"/>
      <c r="PHT9" s="54"/>
      <c r="PHU9" s="54"/>
      <c r="PHV9" s="54"/>
      <c r="PHW9" s="54"/>
      <c r="PHX9" s="54"/>
      <c r="PHY9" s="54"/>
      <c r="PHZ9" s="54"/>
      <c r="PIA9" s="54"/>
      <c r="PIB9" s="54"/>
      <c r="PIC9" s="54"/>
      <c r="PID9" s="54"/>
      <c r="PIE9" s="54"/>
      <c r="PIF9" s="54"/>
      <c r="PIG9" s="54"/>
      <c r="PIH9" s="54"/>
      <c r="PII9" s="54"/>
      <c r="PIJ9" s="54"/>
      <c r="PIK9" s="54"/>
      <c r="PIL9" s="54"/>
      <c r="PIM9" s="54"/>
      <c r="PIN9" s="54"/>
      <c r="PIO9" s="54"/>
      <c r="PIP9" s="54"/>
      <c r="PIQ9" s="54"/>
      <c r="PIR9" s="54"/>
      <c r="PIS9" s="54"/>
      <c r="PIT9" s="54"/>
      <c r="PIU9" s="54"/>
      <c r="PIV9" s="54"/>
      <c r="PIW9" s="54"/>
      <c r="PIX9" s="54"/>
      <c r="PIY9" s="54"/>
      <c r="PIZ9" s="54"/>
      <c r="PJA9" s="54"/>
      <c r="PJB9" s="54"/>
      <c r="PJC9" s="54"/>
      <c r="PJD9" s="54"/>
      <c r="PJE9" s="54"/>
      <c r="PJF9" s="54"/>
      <c r="PJG9" s="54"/>
      <c r="PJH9" s="54"/>
      <c r="PJI9" s="54"/>
      <c r="PJJ9" s="54"/>
      <c r="PJK9" s="54"/>
      <c r="PJL9" s="54"/>
      <c r="PJM9" s="54"/>
      <c r="PJN9" s="54"/>
      <c r="PJO9" s="54"/>
      <c r="PJP9" s="54"/>
      <c r="PJQ9" s="54"/>
      <c r="PJR9" s="54"/>
      <c r="PJS9" s="54"/>
      <c r="PJT9" s="54"/>
      <c r="PJU9" s="54"/>
      <c r="PJV9" s="54"/>
      <c r="PJW9" s="54"/>
      <c r="PJX9" s="54"/>
      <c r="PJY9" s="54"/>
      <c r="PJZ9" s="54"/>
      <c r="PKA9" s="54"/>
      <c r="PKB9" s="54"/>
      <c r="PKC9" s="54"/>
      <c r="PKD9" s="54"/>
      <c r="PKE9" s="54"/>
      <c r="PKF9" s="54"/>
      <c r="PKG9" s="54"/>
      <c r="PKH9" s="54"/>
      <c r="PKI9" s="54"/>
      <c r="PKJ9" s="54"/>
      <c r="PKK9" s="54"/>
      <c r="PKL9" s="54"/>
      <c r="PKM9" s="54"/>
      <c r="PKN9" s="54"/>
      <c r="PKO9" s="54"/>
      <c r="PKP9" s="54"/>
      <c r="PKQ9" s="54"/>
      <c r="PKR9" s="54"/>
      <c r="PKS9" s="54"/>
      <c r="PKT9" s="54"/>
      <c r="PKU9" s="54"/>
      <c r="PKV9" s="54"/>
      <c r="PKW9" s="54"/>
      <c r="PKX9" s="54"/>
      <c r="PKY9" s="54"/>
      <c r="PKZ9" s="54"/>
      <c r="PLA9" s="54"/>
      <c r="PLB9" s="54"/>
      <c r="PLC9" s="54"/>
      <c r="PLD9" s="54"/>
      <c r="PLE9" s="54"/>
      <c r="PLF9" s="54"/>
      <c r="PLG9" s="54"/>
      <c r="PLH9" s="54"/>
      <c r="PLI9" s="54"/>
      <c r="PLJ9" s="54"/>
      <c r="PLK9" s="54"/>
      <c r="PLL9" s="54"/>
      <c r="PLM9" s="54"/>
      <c r="PLN9" s="54"/>
      <c r="PLO9" s="54"/>
      <c r="PLP9" s="54"/>
      <c r="PLQ9" s="54"/>
      <c r="PLR9" s="54"/>
      <c r="PLS9" s="54"/>
      <c r="PLT9" s="54"/>
      <c r="PLU9" s="54"/>
      <c r="PLV9" s="54"/>
      <c r="PLW9" s="54"/>
      <c r="PLX9" s="54"/>
      <c r="PLY9" s="54"/>
      <c r="PLZ9" s="54"/>
      <c r="PMA9" s="54"/>
      <c r="PMB9" s="54"/>
      <c r="PMC9" s="54"/>
      <c r="PMD9" s="54"/>
      <c r="PME9" s="54"/>
      <c r="PMF9" s="54"/>
      <c r="PMG9" s="54"/>
      <c r="PMH9" s="54"/>
      <c r="PMI9" s="54"/>
      <c r="PMJ9" s="54"/>
      <c r="PMK9" s="54"/>
      <c r="PML9" s="54"/>
      <c r="PMM9" s="54"/>
      <c r="PMN9" s="54"/>
      <c r="PMO9" s="54"/>
      <c r="PMP9" s="54"/>
      <c r="PMQ9" s="54"/>
      <c r="PMR9" s="54"/>
      <c r="PMS9" s="54"/>
      <c r="PMT9" s="54"/>
      <c r="PMU9" s="54"/>
      <c r="PMV9" s="54"/>
      <c r="PMW9" s="54"/>
      <c r="PMX9" s="54"/>
      <c r="PMY9" s="54"/>
      <c r="PMZ9" s="54"/>
      <c r="PNA9" s="54"/>
      <c r="PNB9" s="54"/>
      <c r="PNC9" s="54"/>
      <c r="PND9" s="54"/>
      <c r="PNE9" s="54"/>
      <c r="PNF9" s="54"/>
      <c r="PNG9" s="54"/>
      <c r="PNH9" s="54"/>
      <c r="PNI9" s="54"/>
      <c r="PNJ9" s="54"/>
      <c r="PNK9" s="54"/>
      <c r="PNL9" s="54"/>
      <c r="PNM9" s="54"/>
      <c r="PNN9" s="54"/>
      <c r="PNO9" s="54"/>
      <c r="PNP9" s="54"/>
      <c r="PNQ9" s="54"/>
      <c r="PNR9" s="54"/>
      <c r="PNS9" s="54"/>
      <c r="PNT9" s="54"/>
      <c r="PNU9" s="54"/>
      <c r="PNV9" s="54"/>
      <c r="PNW9" s="54"/>
      <c r="PNX9" s="54"/>
      <c r="PNY9" s="54"/>
      <c r="PNZ9" s="54"/>
      <c r="POA9" s="54"/>
      <c r="POB9" s="54"/>
      <c r="POC9" s="54"/>
      <c r="POD9" s="54"/>
      <c r="POE9" s="54"/>
      <c r="POF9" s="54"/>
      <c r="POG9" s="54"/>
      <c r="POH9" s="54"/>
      <c r="POI9" s="54"/>
      <c r="POJ9" s="54"/>
      <c r="POK9" s="54"/>
      <c r="POL9" s="54"/>
      <c r="POM9" s="54"/>
      <c r="PON9" s="54"/>
      <c r="POO9" s="54"/>
      <c r="POP9" s="54"/>
      <c r="POQ9" s="54"/>
      <c r="POR9" s="54"/>
      <c r="POS9" s="54"/>
      <c r="POT9" s="54"/>
      <c r="POU9" s="54"/>
      <c r="POV9" s="54"/>
      <c r="POW9" s="54"/>
      <c r="POX9" s="54"/>
      <c r="POY9" s="54"/>
      <c r="POZ9" s="54"/>
      <c r="PPA9" s="54"/>
      <c r="PPB9" s="54"/>
      <c r="PPC9" s="54"/>
      <c r="PPD9" s="54"/>
      <c r="PPE9" s="54"/>
      <c r="PPF9" s="54"/>
      <c r="PPG9" s="54"/>
      <c r="PPH9" s="54"/>
      <c r="PPI9" s="54"/>
      <c r="PPJ9" s="54"/>
      <c r="PPK9" s="54"/>
      <c r="PPL9" s="54"/>
      <c r="PPM9" s="54"/>
      <c r="PPN9" s="54"/>
      <c r="PPO9" s="54"/>
      <c r="PPP9" s="54"/>
      <c r="PPQ9" s="54"/>
      <c r="PPR9" s="54"/>
      <c r="PPS9" s="54"/>
      <c r="PPT9" s="54"/>
      <c r="PPU9" s="54"/>
      <c r="PPV9" s="54"/>
      <c r="PPW9" s="54"/>
      <c r="PPX9" s="54"/>
      <c r="PPY9" s="54"/>
      <c r="PPZ9" s="54"/>
      <c r="PQA9" s="54"/>
      <c r="PQB9" s="54"/>
      <c r="PQC9" s="54"/>
      <c r="PQD9" s="54"/>
      <c r="PQE9" s="54"/>
      <c r="PQF9" s="54"/>
      <c r="PQG9" s="54"/>
      <c r="PQH9" s="54"/>
      <c r="PQI9" s="54"/>
      <c r="PQJ9" s="54"/>
      <c r="PQK9" s="54"/>
      <c r="PQL9" s="54"/>
      <c r="PQM9" s="54"/>
      <c r="PQN9" s="54"/>
      <c r="PQO9" s="54"/>
      <c r="PQP9" s="54"/>
      <c r="PQQ9" s="54"/>
      <c r="PQR9" s="54"/>
      <c r="PQS9" s="54"/>
      <c r="PQT9" s="54"/>
      <c r="PQU9" s="54"/>
      <c r="PQV9" s="54"/>
      <c r="PQW9" s="54"/>
      <c r="PQX9" s="54"/>
      <c r="PQY9" s="54"/>
      <c r="PQZ9" s="54"/>
      <c r="PRA9" s="54"/>
      <c r="PRB9" s="54"/>
      <c r="PRC9" s="54"/>
      <c r="PRD9" s="54"/>
      <c r="PRE9" s="54"/>
      <c r="PRF9" s="54"/>
      <c r="PRG9" s="54"/>
      <c r="PRH9" s="54"/>
      <c r="PRI9" s="54"/>
      <c r="PRJ9" s="54"/>
      <c r="PRK9" s="54"/>
      <c r="PRL9" s="54"/>
      <c r="PRM9" s="54"/>
      <c r="PRN9" s="54"/>
      <c r="PRO9" s="54"/>
      <c r="PRP9" s="54"/>
      <c r="PRQ9" s="54"/>
      <c r="PRR9" s="54"/>
      <c r="PRS9" s="54"/>
      <c r="PRT9" s="54"/>
      <c r="PRU9" s="54"/>
      <c r="PRV9" s="54"/>
      <c r="PRW9" s="54"/>
      <c r="PRX9" s="54"/>
      <c r="PRY9" s="54"/>
      <c r="PRZ9" s="54"/>
      <c r="PSA9" s="54"/>
      <c r="PSB9" s="54"/>
      <c r="PSC9" s="54"/>
      <c r="PSD9" s="54"/>
      <c r="PSE9" s="54"/>
      <c r="PSF9" s="54"/>
      <c r="PSG9" s="54"/>
      <c r="PSH9" s="54"/>
      <c r="PSI9" s="54"/>
      <c r="PSJ9" s="54"/>
      <c r="PSK9" s="54"/>
      <c r="PSL9" s="54"/>
      <c r="PSM9" s="54"/>
      <c r="PSN9" s="54"/>
      <c r="PSO9" s="54"/>
      <c r="PSP9" s="54"/>
      <c r="PSQ9" s="54"/>
      <c r="PSR9" s="54"/>
      <c r="PSS9" s="54"/>
      <c r="PST9" s="54"/>
      <c r="PSU9" s="54"/>
      <c r="PSV9" s="54"/>
      <c r="PSW9" s="54"/>
      <c r="PSX9" s="54"/>
      <c r="PSY9" s="54"/>
      <c r="PSZ9" s="54"/>
      <c r="PTA9" s="54"/>
      <c r="PTB9" s="54"/>
      <c r="PTC9" s="54"/>
      <c r="PTD9" s="54"/>
      <c r="PTE9" s="54"/>
      <c r="PTF9" s="54"/>
      <c r="PTG9" s="54"/>
      <c r="PTH9" s="54"/>
      <c r="PTI9" s="54"/>
      <c r="PTJ9" s="54"/>
      <c r="PTK9" s="54"/>
      <c r="PTL9" s="54"/>
      <c r="PTM9" s="54"/>
      <c r="PTN9" s="54"/>
      <c r="PTO9" s="54"/>
      <c r="PTP9" s="54"/>
      <c r="PTQ9" s="54"/>
      <c r="PTR9" s="54"/>
      <c r="PTS9" s="54"/>
      <c r="PTT9" s="54"/>
      <c r="PTU9" s="54"/>
      <c r="PTV9" s="54"/>
      <c r="PTW9" s="54"/>
      <c r="PTX9" s="54"/>
      <c r="PTY9" s="54"/>
      <c r="PTZ9" s="54"/>
      <c r="PUA9" s="54"/>
      <c r="PUB9" s="54"/>
      <c r="PUC9" s="54"/>
      <c r="PUD9" s="54"/>
      <c r="PUE9" s="54"/>
      <c r="PUF9" s="54"/>
      <c r="PUG9" s="54"/>
      <c r="PUH9" s="54"/>
      <c r="PUI9" s="54"/>
      <c r="PUJ9" s="54"/>
      <c r="PUK9" s="54"/>
      <c r="PUL9" s="54"/>
      <c r="PUM9" s="54"/>
      <c r="PUN9" s="54"/>
      <c r="PUO9" s="54"/>
      <c r="PUP9" s="54"/>
      <c r="PUQ9" s="54"/>
      <c r="PUR9" s="54"/>
      <c r="PUS9" s="54"/>
      <c r="PUT9" s="54"/>
      <c r="PUU9" s="54"/>
      <c r="PUV9" s="54"/>
      <c r="PUW9" s="54"/>
      <c r="PUX9" s="54"/>
      <c r="PUY9" s="54"/>
      <c r="PUZ9" s="54"/>
      <c r="PVA9" s="54"/>
      <c r="PVB9" s="54"/>
      <c r="PVC9" s="54"/>
      <c r="PVD9" s="54"/>
      <c r="PVE9" s="54"/>
      <c r="PVF9" s="54"/>
      <c r="PVG9" s="54"/>
      <c r="PVH9" s="54"/>
      <c r="PVI9" s="54"/>
      <c r="PVJ9" s="54"/>
      <c r="PVK9" s="54"/>
      <c r="PVL9" s="54"/>
      <c r="PVM9" s="54"/>
      <c r="PVN9" s="54"/>
      <c r="PVO9" s="54"/>
      <c r="PVP9" s="54"/>
      <c r="PVQ9" s="54"/>
      <c r="PVR9" s="54"/>
      <c r="PVS9" s="54"/>
      <c r="PVT9" s="54"/>
      <c r="PVU9" s="54"/>
      <c r="PVV9" s="54"/>
      <c r="PVW9" s="54"/>
      <c r="PVX9" s="54"/>
      <c r="PVY9" s="54"/>
      <c r="PVZ9" s="54"/>
      <c r="PWA9" s="54"/>
      <c r="PWB9" s="54"/>
      <c r="PWC9" s="54"/>
      <c r="PWD9" s="54"/>
      <c r="PWE9" s="54"/>
      <c r="PWF9" s="54"/>
      <c r="PWG9" s="54"/>
      <c r="PWH9" s="54"/>
      <c r="PWI9" s="54"/>
      <c r="PWJ9" s="54"/>
      <c r="PWK9" s="54"/>
      <c r="PWL9" s="54"/>
      <c r="PWM9" s="54"/>
      <c r="PWN9" s="54"/>
      <c r="PWO9" s="54"/>
      <c r="PWP9" s="54"/>
      <c r="PWQ9" s="54"/>
      <c r="PWR9" s="54"/>
      <c r="PWS9" s="54"/>
      <c r="PWT9" s="54"/>
      <c r="PWU9" s="54"/>
      <c r="PWV9" s="54"/>
      <c r="PWW9" s="54"/>
      <c r="PWX9" s="54"/>
      <c r="PWY9" s="54"/>
      <c r="PWZ9" s="54"/>
      <c r="PXA9" s="54"/>
      <c r="PXB9" s="54"/>
      <c r="PXC9" s="54"/>
      <c r="PXD9" s="54"/>
      <c r="PXE9" s="54"/>
      <c r="PXF9" s="54"/>
      <c r="PXG9" s="54"/>
      <c r="PXH9" s="54"/>
      <c r="PXI9" s="54"/>
      <c r="PXJ9" s="54"/>
      <c r="PXK9" s="54"/>
      <c r="PXL9" s="54"/>
      <c r="PXM9" s="54"/>
      <c r="PXN9" s="54"/>
      <c r="PXO9" s="54"/>
      <c r="PXP9" s="54"/>
      <c r="PXQ9" s="54"/>
      <c r="PXR9" s="54"/>
      <c r="PXS9" s="54"/>
      <c r="PXT9" s="54"/>
      <c r="PXU9" s="54"/>
      <c r="PXV9" s="54"/>
      <c r="PXW9" s="54"/>
      <c r="PXX9" s="54"/>
      <c r="PXY9" s="54"/>
      <c r="PXZ9" s="54"/>
      <c r="PYA9" s="54"/>
      <c r="PYB9" s="54"/>
      <c r="PYC9" s="54"/>
      <c r="PYD9" s="54"/>
      <c r="PYE9" s="54"/>
      <c r="PYF9" s="54"/>
      <c r="PYG9" s="54"/>
      <c r="PYH9" s="54"/>
      <c r="PYI9" s="54"/>
      <c r="PYJ9" s="54"/>
      <c r="PYK9" s="54"/>
      <c r="PYL9" s="54"/>
      <c r="PYM9" s="54"/>
      <c r="PYN9" s="54"/>
      <c r="PYO9" s="54"/>
      <c r="PYP9" s="54"/>
      <c r="PYQ9" s="54"/>
      <c r="PYR9" s="54"/>
      <c r="PYS9" s="54"/>
      <c r="PYT9" s="54"/>
      <c r="PYU9" s="54"/>
      <c r="PYV9" s="54"/>
      <c r="PYW9" s="54"/>
      <c r="PYX9" s="54"/>
      <c r="PYY9" s="54"/>
      <c r="PYZ9" s="54"/>
      <c r="PZA9" s="54"/>
      <c r="PZB9" s="54"/>
      <c r="PZC9" s="54"/>
      <c r="PZD9" s="54"/>
      <c r="PZE9" s="54"/>
      <c r="PZF9" s="54"/>
      <c r="PZG9" s="54"/>
      <c r="PZH9" s="54"/>
      <c r="PZI9" s="54"/>
      <c r="PZJ9" s="54"/>
      <c r="PZK9" s="54"/>
      <c r="PZL9" s="54"/>
      <c r="PZM9" s="54"/>
      <c r="PZN9" s="54"/>
      <c r="PZO9" s="54"/>
      <c r="PZP9" s="54"/>
      <c r="PZQ9" s="54"/>
      <c r="PZR9" s="54"/>
      <c r="PZS9" s="54"/>
      <c r="PZT9" s="54"/>
      <c r="PZU9" s="54"/>
      <c r="PZV9" s="54"/>
      <c r="PZW9" s="54"/>
      <c r="PZX9" s="54"/>
      <c r="PZY9" s="54"/>
      <c r="PZZ9" s="54"/>
      <c r="QAA9" s="54"/>
      <c r="QAB9" s="54"/>
      <c r="QAC9" s="54"/>
      <c r="QAD9" s="54"/>
      <c r="QAE9" s="54"/>
      <c r="QAF9" s="54"/>
      <c r="QAG9" s="54"/>
      <c r="QAH9" s="54"/>
      <c r="QAI9" s="54"/>
      <c r="QAJ9" s="54"/>
      <c r="QAK9" s="54"/>
      <c r="QAL9" s="54"/>
      <c r="QAM9" s="54"/>
      <c r="QAN9" s="54"/>
      <c r="QAO9" s="54"/>
      <c r="QAP9" s="54"/>
      <c r="QAQ9" s="54"/>
      <c r="QAR9" s="54"/>
      <c r="QAS9" s="54"/>
      <c r="QAT9" s="54"/>
      <c r="QAU9" s="54"/>
      <c r="QAV9" s="54"/>
      <c r="QAW9" s="54"/>
      <c r="QAX9" s="54"/>
      <c r="QAY9" s="54"/>
      <c r="QAZ9" s="54"/>
      <c r="QBA9" s="54"/>
      <c r="QBB9" s="54"/>
      <c r="QBC9" s="54"/>
      <c r="QBD9" s="54"/>
      <c r="QBE9" s="54"/>
      <c r="QBF9" s="54"/>
      <c r="QBG9" s="54"/>
      <c r="QBH9" s="54"/>
      <c r="QBI9" s="54"/>
      <c r="QBJ9" s="54"/>
      <c r="QBK9" s="54"/>
      <c r="QBL9" s="54"/>
      <c r="QBM9" s="54"/>
      <c r="QBN9" s="54"/>
      <c r="QBO9" s="54"/>
      <c r="QBP9" s="54"/>
      <c r="QBQ9" s="54"/>
      <c r="QBR9" s="54"/>
      <c r="QBS9" s="54"/>
      <c r="QBT9" s="54"/>
      <c r="QBU9" s="54"/>
      <c r="QBV9" s="54"/>
      <c r="QBW9" s="54"/>
      <c r="QBX9" s="54"/>
      <c r="QBY9" s="54"/>
      <c r="QBZ9" s="54"/>
      <c r="QCA9" s="54"/>
      <c r="QCB9" s="54"/>
      <c r="QCC9" s="54"/>
      <c r="QCD9" s="54"/>
      <c r="QCE9" s="54"/>
      <c r="QCF9" s="54"/>
      <c r="QCG9" s="54"/>
      <c r="QCH9" s="54"/>
      <c r="QCI9" s="54"/>
      <c r="QCJ9" s="54"/>
      <c r="QCK9" s="54"/>
      <c r="QCL9" s="54"/>
      <c r="QCM9" s="54"/>
      <c r="QCN9" s="54"/>
      <c r="QCO9" s="54"/>
      <c r="QCP9" s="54"/>
      <c r="QCQ9" s="54"/>
      <c r="QCR9" s="54"/>
      <c r="QCS9" s="54"/>
      <c r="QCT9" s="54"/>
      <c r="QCU9" s="54"/>
      <c r="QCV9" s="54"/>
      <c r="QCW9" s="54"/>
      <c r="QCX9" s="54"/>
      <c r="QCY9" s="54"/>
      <c r="QCZ9" s="54"/>
      <c r="QDA9" s="54"/>
      <c r="QDB9" s="54"/>
      <c r="QDC9" s="54"/>
      <c r="QDD9" s="54"/>
      <c r="QDE9" s="54"/>
      <c r="QDF9" s="54"/>
      <c r="QDG9" s="54"/>
      <c r="QDH9" s="54"/>
      <c r="QDI9" s="54"/>
      <c r="QDJ9" s="54"/>
      <c r="QDK9" s="54"/>
      <c r="QDL9" s="54"/>
      <c r="QDM9" s="54"/>
      <c r="QDN9" s="54"/>
      <c r="QDO9" s="54"/>
      <c r="QDP9" s="54"/>
      <c r="QDQ9" s="54"/>
      <c r="QDR9" s="54"/>
      <c r="QDS9" s="54"/>
      <c r="QDT9" s="54"/>
      <c r="QDU9" s="54"/>
      <c r="QDV9" s="54"/>
      <c r="QDW9" s="54"/>
      <c r="QDX9" s="54"/>
      <c r="QDY9" s="54"/>
      <c r="QDZ9" s="54"/>
      <c r="QEA9" s="54"/>
      <c r="QEB9" s="54"/>
      <c r="QEC9" s="54"/>
      <c r="QED9" s="54"/>
      <c r="QEE9" s="54"/>
      <c r="QEF9" s="54"/>
      <c r="QEG9" s="54"/>
      <c r="QEH9" s="54"/>
      <c r="QEI9" s="54"/>
      <c r="QEJ9" s="54"/>
      <c r="QEK9" s="54"/>
      <c r="QEL9" s="54"/>
      <c r="QEM9" s="54"/>
      <c r="QEN9" s="54"/>
      <c r="QEO9" s="54"/>
      <c r="QEP9" s="54"/>
      <c r="QEQ9" s="54"/>
      <c r="QER9" s="54"/>
      <c r="QES9" s="54"/>
      <c r="QET9" s="54"/>
      <c r="QEU9" s="54"/>
      <c r="QEV9" s="54"/>
      <c r="QEW9" s="54"/>
      <c r="QEX9" s="54"/>
      <c r="QEY9" s="54"/>
      <c r="QEZ9" s="54"/>
      <c r="QFA9" s="54"/>
      <c r="QFB9" s="54"/>
      <c r="QFC9" s="54"/>
      <c r="QFD9" s="54"/>
      <c r="QFE9" s="54"/>
      <c r="QFF9" s="54"/>
      <c r="QFG9" s="54"/>
      <c r="QFH9" s="54"/>
      <c r="QFI9" s="54"/>
      <c r="QFJ9" s="54"/>
      <c r="QFK9" s="54"/>
      <c r="QFL9" s="54"/>
      <c r="QFM9" s="54"/>
      <c r="QFN9" s="54"/>
      <c r="QFO9" s="54"/>
      <c r="QFP9" s="54"/>
      <c r="QFQ9" s="54"/>
      <c r="QFR9" s="54"/>
      <c r="QFS9" s="54"/>
      <c r="QFT9" s="54"/>
      <c r="QFU9" s="54"/>
      <c r="QFV9" s="54"/>
      <c r="QFW9" s="54"/>
      <c r="QFX9" s="54"/>
      <c r="QFY9" s="54"/>
      <c r="QFZ9" s="54"/>
      <c r="QGA9" s="54"/>
      <c r="QGB9" s="54"/>
      <c r="QGC9" s="54"/>
      <c r="QGD9" s="54"/>
      <c r="QGE9" s="54"/>
      <c r="QGF9" s="54"/>
      <c r="QGG9" s="54"/>
      <c r="QGH9" s="54"/>
      <c r="QGI9" s="54"/>
      <c r="QGJ9" s="54"/>
      <c r="QGK9" s="54"/>
      <c r="QGL9" s="54"/>
      <c r="QGM9" s="54"/>
      <c r="QGN9" s="54"/>
      <c r="QGO9" s="54"/>
      <c r="QGP9" s="54"/>
      <c r="QGQ9" s="54"/>
      <c r="QGR9" s="54"/>
      <c r="QGS9" s="54"/>
      <c r="QGT9" s="54"/>
      <c r="QGU9" s="54"/>
      <c r="QGV9" s="54"/>
      <c r="QGW9" s="54"/>
      <c r="QGX9" s="54"/>
      <c r="QGY9" s="54"/>
      <c r="QGZ9" s="54"/>
      <c r="QHA9" s="54"/>
      <c r="QHB9" s="54"/>
      <c r="QHC9" s="54"/>
      <c r="QHD9" s="54"/>
      <c r="QHE9" s="54"/>
      <c r="QHF9" s="54"/>
      <c r="QHG9" s="54"/>
      <c r="QHH9" s="54"/>
      <c r="QHI9" s="54"/>
      <c r="QHJ9" s="54"/>
      <c r="QHK9" s="54"/>
      <c r="QHL9" s="54"/>
      <c r="QHM9" s="54"/>
      <c r="QHN9" s="54"/>
      <c r="QHO9" s="54"/>
      <c r="QHP9" s="54"/>
      <c r="QHQ9" s="54"/>
      <c r="QHR9" s="54"/>
      <c r="QHS9" s="54"/>
      <c r="QHT9" s="54"/>
      <c r="QHU9" s="54"/>
      <c r="QHV9" s="54"/>
      <c r="QHW9" s="54"/>
      <c r="QHX9" s="54"/>
      <c r="QHY9" s="54"/>
      <c r="QHZ9" s="54"/>
      <c r="QIA9" s="54"/>
      <c r="QIB9" s="54"/>
      <c r="QIC9" s="54"/>
      <c r="QID9" s="54"/>
      <c r="QIE9" s="54"/>
      <c r="QIF9" s="54"/>
      <c r="QIG9" s="54"/>
      <c r="QIH9" s="54"/>
      <c r="QII9" s="54"/>
      <c r="QIJ9" s="54"/>
      <c r="QIK9" s="54"/>
      <c r="QIL9" s="54"/>
      <c r="QIM9" s="54"/>
      <c r="QIN9" s="54"/>
      <c r="QIO9" s="54"/>
      <c r="QIP9" s="54"/>
      <c r="QIQ9" s="54"/>
      <c r="QIR9" s="54"/>
      <c r="QIS9" s="54"/>
      <c r="QIT9" s="54"/>
      <c r="QIU9" s="54"/>
      <c r="QIV9" s="54"/>
      <c r="QIW9" s="54"/>
      <c r="QIX9" s="54"/>
      <c r="QIY9" s="54"/>
      <c r="QIZ9" s="54"/>
      <c r="QJA9" s="54"/>
      <c r="QJB9" s="54"/>
      <c r="QJC9" s="54"/>
      <c r="QJD9" s="54"/>
      <c r="QJE9" s="54"/>
      <c r="QJF9" s="54"/>
      <c r="QJG9" s="54"/>
      <c r="QJH9" s="54"/>
      <c r="QJI9" s="54"/>
      <c r="QJJ9" s="54"/>
      <c r="QJK9" s="54"/>
      <c r="QJL9" s="54"/>
      <c r="QJM9" s="54"/>
      <c r="QJN9" s="54"/>
      <c r="QJO9" s="54"/>
      <c r="QJP9" s="54"/>
      <c r="QJQ9" s="54"/>
      <c r="QJR9" s="54"/>
      <c r="QJS9" s="54"/>
      <c r="QJT9" s="54"/>
      <c r="QJU9" s="54"/>
      <c r="QJV9" s="54"/>
      <c r="QJW9" s="54"/>
      <c r="QJX9" s="54"/>
      <c r="QJY9" s="54"/>
      <c r="QJZ9" s="54"/>
      <c r="QKA9" s="54"/>
      <c r="QKB9" s="54"/>
      <c r="QKC9" s="54"/>
      <c r="QKD9" s="54"/>
      <c r="QKE9" s="54"/>
      <c r="QKF9" s="54"/>
      <c r="QKG9" s="54"/>
      <c r="QKH9" s="54"/>
      <c r="QKI9" s="54"/>
      <c r="QKJ9" s="54"/>
      <c r="QKK9" s="54"/>
      <c r="QKL9" s="54"/>
      <c r="QKM9" s="54"/>
      <c r="QKN9" s="54"/>
      <c r="QKO9" s="54"/>
      <c r="QKP9" s="54"/>
      <c r="QKQ9" s="54"/>
      <c r="QKR9" s="54"/>
      <c r="QKS9" s="54"/>
      <c r="QKT9" s="54"/>
      <c r="QKU9" s="54"/>
      <c r="QKV9" s="54"/>
      <c r="QKW9" s="54"/>
      <c r="QKX9" s="54"/>
      <c r="QKY9" s="54"/>
      <c r="QKZ9" s="54"/>
      <c r="QLA9" s="54"/>
      <c r="QLB9" s="54"/>
      <c r="QLC9" s="54"/>
      <c r="QLD9" s="54"/>
      <c r="QLE9" s="54"/>
      <c r="QLF9" s="54"/>
      <c r="QLG9" s="54"/>
      <c r="QLH9" s="54"/>
      <c r="QLI9" s="54"/>
      <c r="QLJ9" s="54"/>
      <c r="QLK9" s="54"/>
      <c r="QLL9" s="54"/>
      <c r="QLM9" s="54"/>
      <c r="QLN9" s="54"/>
      <c r="QLO9" s="54"/>
      <c r="QLP9" s="54"/>
      <c r="QLQ9" s="54"/>
      <c r="QLR9" s="54"/>
      <c r="QLS9" s="54"/>
      <c r="QLT9" s="54"/>
      <c r="QLU9" s="54"/>
      <c r="QLV9" s="54"/>
      <c r="QLW9" s="54"/>
      <c r="QLX9" s="54"/>
      <c r="QLY9" s="54"/>
      <c r="QLZ9" s="54"/>
      <c r="QMA9" s="54"/>
      <c r="QMB9" s="54"/>
      <c r="QMC9" s="54"/>
      <c r="QMD9" s="54"/>
      <c r="QME9" s="54"/>
      <c r="QMF9" s="54"/>
      <c r="QMG9" s="54"/>
      <c r="QMH9" s="54"/>
      <c r="QMI9" s="54"/>
      <c r="QMJ9" s="54"/>
      <c r="QMK9" s="54"/>
      <c r="QML9" s="54"/>
      <c r="QMM9" s="54"/>
      <c r="QMN9" s="54"/>
      <c r="QMO9" s="54"/>
      <c r="QMP9" s="54"/>
      <c r="QMQ9" s="54"/>
      <c r="QMR9" s="54"/>
      <c r="QMS9" s="54"/>
      <c r="QMT9" s="54"/>
      <c r="QMU9" s="54"/>
      <c r="QMV9" s="54"/>
      <c r="QMW9" s="54"/>
      <c r="QMX9" s="54"/>
      <c r="QMY9" s="54"/>
      <c r="QMZ9" s="54"/>
      <c r="QNA9" s="54"/>
      <c r="QNB9" s="54"/>
      <c r="QNC9" s="54"/>
      <c r="QND9" s="54"/>
      <c r="QNE9" s="54"/>
      <c r="QNF9" s="54"/>
      <c r="QNG9" s="54"/>
      <c r="QNH9" s="54"/>
      <c r="QNI9" s="54"/>
      <c r="QNJ9" s="54"/>
      <c r="QNK9" s="54"/>
      <c r="QNL9" s="54"/>
      <c r="QNM9" s="54"/>
      <c r="QNN9" s="54"/>
      <c r="QNO9" s="54"/>
      <c r="QNP9" s="54"/>
      <c r="QNQ9" s="54"/>
      <c r="QNR9" s="54"/>
      <c r="QNS9" s="54"/>
      <c r="QNT9" s="54"/>
      <c r="QNU9" s="54"/>
      <c r="QNV9" s="54"/>
      <c r="QNW9" s="54"/>
      <c r="QNX9" s="54"/>
      <c r="QNY9" s="54"/>
      <c r="QNZ9" s="54"/>
      <c r="QOA9" s="54"/>
      <c r="QOB9" s="54"/>
      <c r="QOC9" s="54"/>
      <c r="QOD9" s="54"/>
      <c r="QOE9" s="54"/>
      <c r="QOF9" s="54"/>
      <c r="QOG9" s="54"/>
      <c r="QOH9" s="54"/>
      <c r="QOI9" s="54"/>
      <c r="QOJ9" s="54"/>
      <c r="QOK9" s="54"/>
      <c r="QOL9" s="54"/>
      <c r="QOM9" s="54"/>
      <c r="QON9" s="54"/>
      <c r="QOO9" s="54"/>
      <c r="QOP9" s="54"/>
      <c r="QOQ9" s="54"/>
      <c r="QOR9" s="54"/>
      <c r="QOS9" s="54"/>
      <c r="QOT9" s="54"/>
      <c r="QOU9" s="54"/>
      <c r="QOV9" s="54"/>
      <c r="QOW9" s="54"/>
      <c r="QOX9" s="54"/>
      <c r="QOY9" s="54"/>
      <c r="QOZ9" s="54"/>
      <c r="QPA9" s="54"/>
      <c r="QPB9" s="54"/>
      <c r="QPC9" s="54"/>
      <c r="QPD9" s="54"/>
      <c r="QPE9" s="54"/>
      <c r="QPF9" s="54"/>
      <c r="QPG9" s="54"/>
      <c r="QPH9" s="54"/>
      <c r="QPI9" s="54"/>
      <c r="QPJ9" s="54"/>
      <c r="QPK9" s="54"/>
      <c r="QPL9" s="54"/>
      <c r="QPM9" s="54"/>
      <c r="QPN9" s="54"/>
      <c r="QPO9" s="54"/>
      <c r="QPP9" s="54"/>
      <c r="QPQ9" s="54"/>
      <c r="QPR9" s="54"/>
      <c r="QPS9" s="54"/>
      <c r="QPT9" s="54"/>
      <c r="QPU9" s="54"/>
      <c r="QPV9" s="54"/>
      <c r="QPW9" s="54"/>
      <c r="QPX9" s="54"/>
      <c r="QPY9" s="54"/>
      <c r="QPZ9" s="54"/>
      <c r="QQA9" s="54"/>
      <c r="QQB9" s="54"/>
      <c r="QQC9" s="54"/>
      <c r="QQD9" s="54"/>
      <c r="QQE9" s="54"/>
      <c r="QQF9" s="54"/>
      <c r="QQG9" s="54"/>
      <c r="QQH9" s="54"/>
      <c r="QQI9" s="54"/>
      <c r="QQJ9" s="54"/>
      <c r="QQK9" s="54"/>
      <c r="QQL9" s="54"/>
      <c r="QQM9" s="54"/>
      <c r="QQN9" s="54"/>
      <c r="QQO9" s="54"/>
      <c r="QQP9" s="54"/>
      <c r="QQQ9" s="54"/>
      <c r="QQR9" s="54"/>
      <c r="QQS9" s="54"/>
      <c r="QQT9" s="54"/>
      <c r="QQU9" s="54"/>
      <c r="QQV9" s="54"/>
      <c r="QQW9" s="54"/>
      <c r="QQX9" s="54"/>
      <c r="QQY9" s="54"/>
      <c r="QQZ9" s="54"/>
      <c r="QRA9" s="54"/>
      <c r="QRB9" s="54"/>
      <c r="QRC9" s="54"/>
      <c r="QRD9" s="54"/>
      <c r="QRE9" s="54"/>
      <c r="QRF9" s="54"/>
      <c r="QRG9" s="54"/>
      <c r="QRH9" s="54"/>
      <c r="QRI9" s="54"/>
      <c r="QRJ9" s="54"/>
      <c r="QRK9" s="54"/>
      <c r="QRL9" s="54"/>
      <c r="QRM9" s="54"/>
      <c r="QRN9" s="54"/>
      <c r="QRO9" s="54"/>
      <c r="QRP9" s="54"/>
      <c r="QRQ9" s="54"/>
      <c r="QRR9" s="54"/>
      <c r="QRS9" s="54"/>
      <c r="QRT9" s="54"/>
      <c r="QRU9" s="54"/>
      <c r="QRV9" s="54"/>
      <c r="QRW9" s="54"/>
      <c r="QRX9" s="54"/>
      <c r="QRY9" s="54"/>
      <c r="QRZ9" s="54"/>
      <c r="QSA9" s="54"/>
      <c r="QSB9" s="54"/>
      <c r="QSC9" s="54"/>
      <c r="QSD9" s="54"/>
      <c r="QSE9" s="54"/>
      <c r="QSF9" s="54"/>
      <c r="QSG9" s="54"/>
      <c r="QSH9" s="54"/>
      <c r="QSI9" s="54"/>
      <c r="QSJ9" s="54"/>
      <c r="QSK9" s="54"/>
      <c r="QSL9" s="54"/>
      <c r="QSM9" s="54"/>
      <c r="QSN9" s="54"/>
      <c r="QSO9" s="54"/>
      <c r="QSP9" s="54"/>
      <c r="QSQ9" s="54"/>
      <c r="QSR9" s="54"/>
      <c r="QSS9" s="54"/>
      <c r="QST9" s="54"/>
      <c r="QSU9" s="54"/>
      <c r="QSV9" s="54"/>
      <c r="QSW9" s="54"/>
      <c r="QSX9" s="54"/>
      <c r="QSY9" s="54"/>
      <c r="QSZ9" s="54"/>
      <c r="QTA9" s="54"/>
      <c r="QTB9" s="54"/>
      <c r="QTC9" s="54"/>
      <c r="QTD9" s="54"/>
      <c r="QTE9" s="54"/>
      <c r="QTF9" s="54"/>
      <c r="QTG9" s="54"/>
      <c r="QTH9" s="54"/>
      <c r="QTI9" s="54"/>
      <c r="QTJ9" s="54"/>
      <c r="QTK9" s="54"/>
      <c r="QTL9" s="54"/>
      <c r="QTM9" s="54"/>
      <c r="QTN9" s="54"/>
      <c r="QTO9" s="54"/>
      <c r="QTP9" s="54"/>
      <c r="QTQ9" s="54"/>
      <c r="QTR9" s="54"/>
      <c r="QTS9" s="54"/>
      <c r="QTT9" s="54"/>
      <c r="QTU9" s="54"/>
      <c r="QTV9" s="54"/>
      <c r="QTW9" s="54"/>
      <c r="QTX9" s="54"/>
      <c r="QTY9" s="54"/>
      <c r="QTZ9" s="54"/>
      <c r="QUA9" s="54"/>
      <c r="QUB9" s="54"/>
      <c r="QUC9" s="54"/>
      <c r="QUD9" s="54"/>
      <c r="QUE9" s="54"/>
      <c r="QUF9" s="54"/>
      <c r="QUG9" s="54"/>
      <c r="QUH9" s="54"/>
      <c r="QUI9" s="54"/>
      <c r="QUJ9" s="54"/>
      <c r="QUK9" s="54"/>
      <c r="QUL9" s="54"/>
      <c r="QUM9" s="54"/>
      <c r="QUN9" s="54"/>
      <c r="QUO9" s="54"/>
      <c r="QUP9" s="54"/>
      <c r="QUQ9" s="54"/>
      <c r="QUR9" s="54"/>
      <c r="QUS9" s="54"/>
      <c r="QUT9" s="54"/>
      <c r="QUU9" s="54"/>
      <c r="QUV9" s="54"/>
      <c r="QUW9" s="54"/>
      <c r="QUX9" s="54"/>
      <c r="QUY9" s="54"/>
      <c r="QUZ9" s="54"/>
      <c r="QVA9" s="54"/>
      <c r="QVB9" s="54"/>
      <c r="QVC9" s="54"/>
      <c r="QVD9" s="54"/>
      <c r="QVE9" s="54"/>
      <c r="QVF9" s="54"/>
      <c r="QVG9" s="54"/>
      <c r="QVH9" s="54"/>
      <c r="QVI9" s="54"/>
      <c r="QVJ9" s="54"/>
      <c r="QVK9" s="54"/>
      <c r="QVL9" s="54"/>
      <c r="QVM9" s="54"/>
      <c r="QVN9" s="54"/>
      <c r="QVO9" s="54"/>
      <c r="QVP9" s="54"/>
      <c r="QVQ9" s="54"/>
      <c r="QVR9" s="54"/>
      <c r="QVS9" s="54"/>
      <c r="QVT9" s="54"/>
      <c r="QVU9" s="54"/>
      <c r="QVV9" s="54"/>
      <c r="QVW9" s="54"/>
      <c r="QVX9" s="54"/>
      <c r="QVY9" s="54"/>
      <c r="QVZ9" s="54"/>
      <c r="QWA9" s="54"/>
      <c r="QWB9" s="54"/>
      <c r="QWC9" s="54"/>
      <c r="QWD9" s="54"/>
      <c r="QWE9" s="54"/>
      <c r="QWF9" s="54"/>
      <c r="QWG9" s="54"/>
      <c r="QWH9" s="54"/>
      <c r="QWI9" s="54"/>
      <c r="QWJ9" s="54"/>
      <c r="QWK9" s="54"/>
      <c r="QWL9" s="54"/>
      <c r="QWM9" s="54"/>
      <c r="QWN9" s="54"/>
      <c r="QWO9" s="54"/>
      <c r="QWP9" s="54"/>
      <c r="QWQ9" s="54"/>
      <c r="QWR9" s="54"/>
      <c r="QWS9" s="54"/>
      <c r="QWT9" s="54"/>
      <c r="QWU9" s="54"/>
      <c r="QWV9" s="54"/>
      <c r="QWW9" s="54"/>
      <c r="QWX9" s="54"/>
      <c r="QWY9" s="54"/>
      <c r="QWZ9" s="54"/>
      <c r="QXA9" s="54"/>
      <c r="QXB9" s="54"/>
      <c r="QXC9" s="54"/>
      <c r="QXD9" s="54"/>
      <c r="QXE9" s="54"/>
      <c r="QXF9" s="54"/>
      <c r="QXG9" s="54"/>
      <c r="QXH9" s="54"/>
      <c r="QXI9" s="54"/>
      <c r="QXJ9" s="54"/>
      <c r="QXK9" s="54"/>
      <c r="QXL9" s="54"/>
      <c r="QXM9" s="54"/>
      <c r="QXN9" s="54"/>
      <c r="QXO9" s="54"/>
      <c r="QXP9" s="54"/>
      <c r="QXQ9" s="54"/>
      <c r="QXR9" s="54"/>
      <c r="QXS9" s="54"/>
      <c r="QXT9" s="54"/>
      <c r="QXU9" s="54"/>
      <c r="QXV9" s="54"/>
      <c r="QXW9" s="54"/>
      <c r="QXX9" s="54"/>
      <c r="QXY9" s="54"/>
      <c r="QXZ9" s="54"/>
      <c r="QYA9" s="54"/>
      <c r="QYB9" s="54"/>
      <c r="QYC9" s="54"/>
      <c r="QYD9" s="54"/>
      <c r="QYE9" s="54"/>
      <c r="QYF9" s="54"/>
      <c r="QYG9" s="54"/>
      <c r="QYH9" s="54"/>
      <c r="QYI9" s="54"/>
      <c r="QYJ9" s="54"/>
      <c r="QYK9" s="54"/>
      <c r="QYL9" s="54"/>
      <c r="QYM9" s="54"/>
      <c r="QYN9" s="54"/>
      <c r="QYO9" s="54"/>
      <c r="QYP9" s="54"/>
      <c r="QYQ9" s="54"/>
      <c r="QYR9" s="54"/>
      <c r="QYS9" s="54"/>
      <c r="QYT9" s="54"/>
      <c r="QYU9" s="54"/>
      <c r="QYV9" s="54"/>
      <c r="QYW9" s="54"/>
      <c r="QYX9" s="54"/>
      <c r="QYY9" s="54"/>
      <c r="QYZ9" s="54"/>
      <c r="QZA9" s="54"/>
      <c r="QZB9" s="54"/>
      <c r="QZC9" s="54"/>
      <c r="QZD9" s="54"/>
      <c r="QZE9" s="54"/>
      <c r="QZF9" s="54"/>
      <c r="QZG9" s="54"/>
      <c r="QZH9" s="54"/>
      <c r="QZI9" s="54"/>
      <c r="QZJ9" s="54"/>
      <c r="QZK9" s="54"/>
      <c r="QZL9" s="54"/>
      <c r="QZM9" s="54"/>
      <c r="QZN9" s="54"/>
      <c r="QZO9" s="54"/>
      <c r="QZP9" s="54"/>
      <c r="QZQ9" s="54"/>
      <c r="QZR9" s="54"/>
      <c r="QZS9" s="54"/>
      <c r="QZT9" s="54"/>
      <c r="QZU9" s="54"/>
      <c r="QZV9" s="54"/>
      <c r="QZW9" s="54"/>
      <c r="QZX9" s="54"/>
      <c r="QZY9" s="54"/>
      <c r="QZZ9" s="54"/>
      <c r="RAA9" s="54"/>
      <c r="RAB9" s="54"/>
      <c r="RAC9" s="54"/>
      <c r="RAD9" s="54"/>
      <c r="RAE9" s="54"/>
      <c r="RAF9" s="54"/>
      <c r="RAG9" s="54"/>
      <c r="RAH9" s="54"/>
      <c r="RAI9" s="54"/>
      <c r="RAJ9" s="54"/>
      <c r="RAK9" s="54"/>
      <c r="RAL9" s="54"/>
      <c r="RAM9" s="54"/>
      <c r="RAN9" s="54"/>
      <c r="RAO9" s="54"/>
      <c r="RAP9" s="54"/>
      <c r="RAQ9" s="54"/>
      <c r="RAR9" s="54"/>
      <c r="RAS9" s="54"/>
      <c r="RAT9" s="54"/>
      <c r="RAU9" s="54"/>
      <c r="RAV9" s="54"/>
      <c r="RAW9" s="54"/>
      <c r="RAX9" s="54"/>
      <c r="RAY9" s="54"/>
      <c r="RAZ9" s="54"/>
      <c r="RBA9" s="54"/>
      <c r="RBB9" s="54"/>
      <c r="RBC9" s="54"/>
      <c r="RBD9" s="54"/>
      <c r="RBE9" s="54"/>
      <c r="RBF9" s="54"/>
      <c r="RBG9" s="54"/>
      <c r="RBH9" s="54"/>
      <c r="RBI9" s="54"/>
      <c r="RBJ9" s="54"/>
      <c r="RBK9" s="54"/>
      <c r="RBL9" s="54"/>
      <c r="RBM9" s="54"/>
      <c r="RBN9" s="54"/>
      <c r="RBO9" s="54"/>
      <c r="RBP9" s="54"/>
      <c r="RBQ9" s="54"/>
      <c r="RBR9" s="54"/>
      <c r="RBS9" s="54"/>
      <c r="RBT9" s="54"/>
      <c r="RBU9" s="54"/>
      <c r="RBV9" s="54"/>
      <c r="RBW9" s="54"/>
      <c r="RBX9" s="54"/>
      <c r="RBY9" s="54"/>
      <c r="RBZ9" s="54"/>
      <c r="RCA9" s="54"/>
      <c r="RCB9" s="54"/>
      <c r="RCC9" s="54"/>
      <c r="RCD9" s="54"/>
      <c r="RCE9" s="54"/>
      <c r="RCF9" s="54"/>
      <c r="RCG9" s="54"/>
      <c r="RCH9" s="54"/>
      <c r="RCI9" s="54"/>
      <c r="RCJ9" s="54"/>
      <c r="RCK9" s="54"/>
      <c r="RCL9" s="54"/>
      <c r="RCM9" s="54"/>
      <c r="RCN9" s="54"/>
      <c r="RCO9" s="54"/>
      <c r="RCP9" s="54"/>
      <c r="RCQ9" s="54"/>
      <c r="RCR9" s="54"/>
      <c r="RCS9" s="54"/>
      <c r="RCT9" s="54"/>
      <c r="RCU9" s="54"/>
      <c r="RCV9" s="54"/>
      <c r="RCW9" s="54"/>
      <c r="RCX9" s="54"/>
      <c r="RCY9" s="54"/>
      <c r="RCZ9" s="54"/>
      <c r="RDA9" s="54"/>
      <c r="RDB9" s="54"/>
      <c r="RDC9" s="54"/>
      <c r="RDD9" s="54"/>
      <c r="RDE9" s="54"/>
      <c r="RDF9" s="54"/>
      <c r="RDG9" s="54"/>
      <c r="RDH9" s="54"/>
      <c r="RDI9" s="54"/>
      <c r="RDJ9" s="54"/>
      <c r="RDK9" s="54"/>
      <c r="RDL9" s="54"/>
      <c r="RDM9" s="54"/>
      <c r="RDN9" s="54"/>
      <c r="RDO9" s="54"/>
      <c r="RDP9" s="54"/>
      <c r="RDQ9" s="54"/>
      <c r="RDR9" s="54"/>
      <c r="RDS9" s="54"/>
      <c r="RDT9" s="54"/>
      <c r="RDU9" s="54"/>
      <c r="RDV9" s="54"/>
      <c r="RDW9" s="54"/>
      <c r="RDX9" s="54"/>
      <c r="RDY9" s="54"/>
      <c r="RDZ9" s="54"/>
      <c r="REA9" s="54"/>
      <c r="REB9" s="54"/>
      <c r="REC9" s="54"/>
      <c r="RED9" s="54"/>
      <c r="REE9" s="54"/>
      <c r="REF9" s="54"/>
      <c r="REG9" s="54"/>
      <c r="REH9" s="54"/>
      <c r="REI9" s="54"/>
      <c r="REJ9" s="54"/>
      <c r="REK9" s="54"/>
      <c r="REL9" s="54"/>
      <c r="REM9" s="54"/>
      <c r="REN9" s="54"/>
      <c r="REO9" s="54"/>
      <c r="REP9" s="54"/>
      <c r="REQ9" s="54"/>
      <c r="RER9" s="54"/>
      <c r="RES9" s="54"/>
      <c r="RET9" s="54"/>
      <c r="REU9" s="54"/>
      <c r="REV9" s="54"/>
      <c r="REW9" s="54"/>
      <c r="REX9" s="54"/>
      <c r="REY9" s="54"/>
      <c r="REZ9" s="54"/>
      <c r="RFA9" s="54"/>
      <c r="RFB9" s="54"/>
      <c r="RFC9" s="54"/>
      <c r="RFD9" s="54"/>
      <c r="RFE9" s="54"/>
      <c r="RFF9" s="54"/>
      <c r="RFG9" s="54"/>
      <c r="RFH9" s="54"/>
      <c r="RFI9" s="54"/>
      <c r="RFJ9" s="54"/>
      <c r="RFK9" s="54"/>
      <c r="RFL9" s="54"/>
      <c r="RFM9" s="54"/>
      <c r="RFN9" s="54"/>
      <c r="RFO9" s="54"/>
      <c r="RFP9" s="54"/>
      <c r="RFQ9" s="54"/>
      <c r="RFR9" s="54"/>
      <c r="RFS9" s="54"/>
      <c r="RFT9" s="54"/>
      <c r="RFU9" s="54"/>
      <c r="RFV9" s="54"/>
      <c r="RFW9" s="54"/>
      <c r="RFX9" s="54"/>
      <c r="RFY9" s="54"/>
      <c r="RFZ9" s="54"/>
      <c r="RGA9" s="54"/>
      <c r="RGB9" s="54"/>
      <c r="RGC9" s="54"/>
      <c r="RGD9" s="54"/>
      <c r="RGE9" s="54"/>
      <c r="RGF9" s="54"/>
      <c r="RGG9" s="54"/>
      <c r="RGH9" s="54"/>
      <c r="RGI9" s="54"/>
      <c r="RGJ9" s="54"/>
      <c r="RGK9" s="54"/>
      <c r="RGL9" s="54"/>
      <c r="RGM9" s="54"/>
      <c r="RGN9" s="54"/>
      <c r="RGO9" s="54"/>
      <c r="RGP9" s="54"/>
      <c r="RGQ9" s="54"/>
      <c r="RGR9" s="54"/>
      <c r="RGS9" s="54"/>
      <c r="RGT9" s="54"/>
      <c r="RGU9" s="54"/>
      <c r="RGV9" s="54"/>
      <c r="RGW9" s="54"/>
      <c r="RGX9" s="54"/>
      <c r="RGY9" s="54"/>
      <c r="RGZ9" s="54"/>
      <c r="RHA9" s="54"/>
      <c r="RHB9" s="54"/>
      <c r="RHC9" s="54"/>
      <c r="RHD9" s="54"/>
      <c r="RHE9" s="54"/>
      <c r="RHF9" s="54"/>
      <c r="RHG9" s="54"/>
      <c r="RHH9" s="54"/>
      <c r="RHI9" s="54"/>
      <c r="RHJ9" s="54"/>
      <c r="RHK9" s="54"/>
      <c r="RHL9" s="54"/>
      <c r="RHM9" s="54"/>
      <c r="RHN9" s="54"/>
      <c r="RHO9" s="54"/>
      <c r="RHP9" s="54"/>
      <c r="RHQ9" s="54"/>
      <c r="RHR9" s="54"/>
      <c r="RHS9" s="54"/>
      <c r="RHT9" s="54"/>
      <c r="RHU9" s="54"/>
      <c r="RHV9" s="54"/>
      <c r="RHW9" s="54"/>
      <c r="RHX9" s="54"/>
      <c r="RHY9" s="54"/>
      <c r="RHZ9" s="54"/>
      <c r="RIA9" s="54"/>
      <c r="RIB9" s="54"/>
      <c r="RIC9" s="54"/>
      <c r="RID9" s="54"/>
      <c r="RIE9" s="54"/>
      <c r="RIF9" s="54"/>
      <c r="RIG9" s="54"/>
      <c r="RIH9" s="54"/>
      <c r="RII9" s="54"/>
      <c r="RIJ9" s="54"/>
      <c r="RIK9" s="54"/>
      <c r="RIL9" s="54"/>
      <c r="RIM9" s="54"/>
      <c r="RIN9" s="54"/>
      <c r="RIO9" s="54"/>
      <c r="RIP9" s="54"/>
      <c r="RIQ9" s="54"/>
      <c r="RIR9" s="54"/>
      <c r="RIS9" s="54"/>
      <c r="RIT9" s="54"/>
      <c r="RIU9" s="54"/>
      <c r="RIV9" s="54"/>
      <c r="RIW9" s="54"/>
      <c r="RIX9" s="54"/>
      <c r="RIY9" s="54"/>
      <c r="RIZ9" s="54"/>
      <c r="RJA9" s="54"/>
      <c r="RJB9" s="54"/>
      <c r="RJC9" s="54"/>
      <c r="RJD9" s="54"/>
      <c r="RJE9" s="54"/>
      <c r="RJF9" s="54"/>
      <c r="RJG9" s="54"/>
      <c r="RJH9" s="54"/>
      <c r="RJI9" s="54"/>
      <c r="RJJ9" s="54"/>
      <c r="RJK9" s="54"/>
      <c r="RJL9" s="54"/>
      <c r="RJM9" s="54"/>
      <c r="RJN9" s="54"/>
      <c r="RJO9" s="54"/>
      <c r="RJP9" s="54"/>
      <c r="RJQ9" s="54"/>
      <c r="RJR9" s="54"/>
      <c r="RJS9" s="54"/>
      <c r="RJT9" s="54"/>
      <c r="RJU9" s="54"/>
      <c r="RJV9" s="54"/>
      <c r="RJW9" s="54"/>
      <c r="RJX9" s="54"/>
      <c r="RJY9" s="54"/>
      <c r="RJZ9" s="54"/>
      <c r="RKA9" s="54"/>
      <c r="RKB9" s="54"/>
      <c r="RKC9" s="54"/>
      <c r="RKD9" s="54"/>
      <c r="RKE9" s="54"/>
      <c r="RKF9" s="54"/>
      <c r="RKG9" s="54"/>
      <c r="RKH9" s="54"/>
      <c r="RKI9" s="54"/>
      <c r="RKJ9" s="54"/>
      <c r="RKK9" s="54"/>
      <c r="RKL9" s="54"/>
      <c r="RKM9" s="54"/>
      <c r="RKN9" s="54"/>
      <c r="RKO9" s="54"/>
      <c r="RKP9" s="54"/>
      <c r="RKQ9" s="54"/>
      <c r="RKR9" s="54"/>
      <c r="RKS9" s="54"/>
      <c r="RKT9" s="54"/>
      <c r="RKU9" s="54"/>
      <c r="RKV9" s="54"/>
      <c r="RKW9" s="54"/>
      <c r="RKX9" s="54"/>
      <c r="RKY9" s="54"/>
      <c r="RKZ9" s="54"/>
      <c r="RLA9" s="54"/>
      <c r="RLB9" s="54"/>
      <c r="RLC9" s="54"/>
      <c r="RLD9" s="54"/>
      <c r="RLE9" s="54"/>
      <c r="RLF9" s="54"/>
      <c r="RLG9" s="54"/>
      <c r="RLH9" s="54"/>
      <c r="RLI9" s="54"/>
      <c r="RLJ9" s="54"/>
      <c r="RLK9" s="54"/>
      <c r="RLL9" s="54"/>
      <c r="RLM9" s="54"/>
      <c r="RLN9" s="54"/>
      <c r="RLO9" s="54"/>
      <c r="RLP9" s="54"/>
      <c r="RLQ9" s="54"/>
      <c r="RLR9" s="54"/>
      <c r="RLS9" s="54"/>
      <c r="RLT9" s="54"/>
      <c r="RLU9" s="54"/>
      <c r="RLV9" s="54"/>
      <c r="RLW9" s="54"/>
      <c r="RLX9" s="54"/>
      <c r="RLY9" s="54"/>
      <c r="RLZ9" s="54"/>
      <c r="RMA9" s="54"/>
      <c r="RMB9" s="54"/>
      <c r="RMC9" s="54"/>
      <c r="RMD9" s="54"/>
      <c r="RME9" s="54"/>
      <c r="RMF9" s="54"/>
      <c r="RMG9" s="54"/>
      <c r="RMH9" s="54"/>
      <c r="RMI9" s="54"/>
      <c r="RMJ9" s="54"/>
      <c r="RMK9" s="54"/>
      <c r="RML9" s="54"/>
      <c r="RMM9" s="54"/>
      <c r="RMN9" s="54"/>
      <c r="RMO9" s="54"/>
      <c r="RMP9" s="54"/>
      <c r="RMQ9" s="54"/>
      <c r="RMR9" s="54"/>
      <c r="RMS9" s="54"/>
      <c r="RMT9" s="54"/>
      <c r="RMU9" s="54"/>
      <c r="RMV9" s="54"/>
      <c r="RMW9" s="54"/>
      <c r="RMX9" s="54"/>
      <c r="RMY9" s="54"/>
      <c r="RMZ9" s="54"/>
      <c r="RNA9" s="54"/>
      <c r="RNB9" s="54"/>
      <c r="RNC9" s="54"/>
      <c r="RND9" s="54"/>
      <c r="RNE9" s="54"/>
      <c r="RNF9" s="54"/>
      <c r="RNG9" s="54"/>
      <c r="RNH9" s="54"/>
      <c r="RNI9" s="54"/>
      <c r="RNJ9" s="54"/>
      <c r="RNK9" s="54"/>
      <c r="RNL9" s="54"/>
      <c r="RNM9" s="54"/>
      <c r="RNN9" s="54"/>
      <c r="RNO9" s="54"/>
      <c r="RNP9" s="54"/>
      <c r="RNQ9" s="54"/>
      <c r="RNR9" s="54"/>
      <c r="RNS9" s="54"/>
      <c r="RNT9" s="54"/>
      <c r="RNU9" s="54"/>
      <c r="RNV9" s="54"/>
      <c r="RNW9" s="54"/>
      <c r="RNX9" s="54"/>
      <c r="RNY9" s="54"/>
      <c r="RNZ9" s="54"/>
      <c r="ROA9" s="54"/>
      <c r="ROB9" s="54"/>
      <c r="ROC9" s="54"/>
      <c r="ROD9" s="54"/>
      <c r="ROE9" s="54"/>
      <c r="ROF9" s="54"/>
      <c r="ROG9" s="54"/>
      <c r="ROH9" s="54"/>
      <c r="ROI9" s="54"/>
      <c r="ROJ9" s="54"/>
      <c r="ROK9" s="54"/>
      <c r="ROL9" s="54"/>
      <c r="ROM9" s="54"/>
      <c r="RON9" s="54"/>
      <c r="ROO9" s="54"/>
      <c r="ROP9" s="54"/>
      <c r="ROQ9" s="54"/>
      <c r="ROR9" s="54"/>
      <c r="ROS9" s="54"/>
      <c r="ROT9" s="54"/>
      <c r="ROU9" s="54"/>
      <c r="ROV9" s="54"/>
      <c r="ROW9" s="54"/>
      <c r="ROX9" s="54"/>
      <c r="ROY9" s="54"/>
      <c r="ROZ9" s="54"/>
      <c r="RPA9" s="54"/>
      <c r="RPB9" s="54"/>
      <c r="RPC9" s="54"/>
      <c r="RPD9" s="54"/>
      <c r="RPE9" s="54"/>
      <c r="RPF9" s="54"/>
      <c r="RPG9" s="54"/>
      <c r="RPH9" s="54"/>
      <c r="RPI9" s="54"/>
      <c r="RPJ9" s="54"/>
      <c r="RPK9" s="54"/>
      <c r="RPL9" s="54"/>
      <c r="RPM9" s="54"/>
      <c r="RPN9" s="54"/>
      <c r="RPO9" s="54"/>
      <c r="RPP9" s="54"/>
      <c r="RPQ9" s="54"/>
      <c r="RPR9" s="54"/>
      <c r="RPS9" s="54"/>
      <c r="RPT9" s="54"/>
      <c r="RPU9" s="54"/>
      <c r="RPV9" s="54"/>
      <c r="RPW9" s="54"/>
      <c r="RPX9" s="54"/>
      <c r="RPY9" s="54"/>
      <c r="RPZ9" s="54"/>
      <c r="RQA9" s="54"/>
      <c r="RQB9" s="54"/>
      <c r="RQC9" s="54"/>
      <c r="RQD9" s="54"/>
      <c r="RQE9" s="54"/>
      <c r="RQF9" s="54"/>
      <c r="RQG9" s="54"/>
      <c r="RQH9" s="54"/>
      <c r="RQI9" s="54"/>
      <c r="RQJ9" s="54"/>
      <c r="RQK9" s="54"/>
      <c r="RQL9" s="54"/>
      <c r="RQM9" s="54"/>
      <c r="RQN9" s="54"/>
      <c r="RQO9" s="54"/>
      <c r="RQP9" s="54"/>
      <c r="RQQ9" s="54"/>
      <c r="RQR9" s="54"/>
      <c r="RQS9" s="54"/>
      <c r="RQT9" s="54"/>
      <c r="RQU9" s="54"/>
      <c r="RQV9" s="54"/>
      <c r="RQW9" s="54"/>
      <c r="RQX9" s="54"/>
      <c r="RQY9" s="54"/>
      <c r="RQZ9" s="54"/>
      <c r="RRA9" s="54"/>
      <c r="RRB9" s="54"/>
      <c r="RRC9" s="54"/>
      <c r="RRD9" s="54"/>
      <c r="RRE9" s="54"/>
      <c r="RRF9" s="54"/>
      <c r="RRG9" s="54"/>
      <c r="RRH9" s="54"/>
      <c r="RRI9" s="54"/>
      <c r="RRJ9" s="54"/>
      <c r="RRK9" s="54"/>
      <c r="RRL9" s="54"/>
      <c r="RRM9" s="54"/>
      <c r="RRN9" s="54"/>
      <c r="RRO9" s="54"/>
      <c r="RRP9" s="54"/>
      <c r="RRQ9" s="54"/>
      <c r="RRR9" s="54"/>
      <c r="RRS9" s="54"/>
      <c r="RRT9" s="54"/>
      <c r="RRU9" s="54"/>
      <c r="RRV9" s="54"/>
      <c r="RRW9" s="54"/>
      <c r="RRX9" s="54"/>
      <c r="RRY9" s="54"/>
      <c r="RRZ9" s="54"/>
      <c r="RSA9" s="54"/>
      <c r="RSB9" s="54"/>
      <c r="RSC9" s="54"/>
      <c r="RSD9" s="54"/>
      <c r="RSE9" s="54"/>
      <c r="RSF9" s="54"/>
      <c r="RSG9" s="54"/>
      <c r="RSH9" s="54"/>
      <c r="RSI9" s="54"/>
      <c r="RSJ9" s="54"/>
      <c r="RSK9" s="54"/>
      <c r="RSL9" s="54"/>
      <c r="RSM9" s="54"/>
      <c r="RSN9" s="54"/>
      <c r="RSO9" s="54"/>
      <c r="RSP9" s="54"/>
      <c r="RSQ9" s="54"/>
      <c r="RSR9" s="54"/>
      <c r="RSS9" s="54"/>
      <c r="RST9" s="54"/>
      <c r="RSU9" s="54"/>
      <c r="RSV9" s="54"/>
      <c r="RSW9" s="54"/>
      <c r="RSX9" s="54"/>
      <c r="RSY9" s="54"/>
      <c r="RSZ9" s="54"/>
      <c r="RTA9" s="54"/>
      <c r="RTB9" s="54"/>
      <c r="RTC9" s="54"/>
      <c r="RTD9" s="54"/>
      <c r="RTE9" s="54"/>
      <c r="RTF9" s="54"/>
      <c r="RTG9" s="54"/>
      <c r="RTH9" s="54"/>
      <c r="RTI9" s="54"/>
      <c r="RTJ9" s="54"/>
      <c r="RTK9" s="54"/>
      <c r="RTL9" s="54"/>
      <c r="RTM9" s="54"/>
      <c r="RTN9" s="54"/>
      <c r="RTO9" s="54"/>
      <c r="RTP9" s="54"/>
      <c r="RTQ9" s="54"/>
      <c r="RTR9" s="54"/>
      <c r="RTS9" s="54"/>
      <c r="RTT9" s="54"/>
      <c r="RTU9" s="54"/>
      <c r="RTV9" s="54"/>
      <c r="RTW9" s="54"/>
      <c r="RTX9" s="54"/>
      <c r="RTY9" s="54"/>
      <c r="RTZ9" s="54"/>
      <c r="RUA9" s="54"/>
      <c r="RUB9" s="54"/>
      <c r="RUC9" s="54"/>
      <c r="RUD9" s="54"/>
      <c r="RUE9" s="54"/>
      <c r="RUF9" s="54"/>
      <c r="RUG9" s="54"/>
      <c r="RUH9" s="54"/>
      <c r="RUI9" s="54"/>
      <c r="RUJ9" s="54"/>
      <c r="RUK9" s="54"/>
      <c r="RUL9" s="54"/>
      <c r="RUM9" s="54"/>
      <c r="RUN9" s="54"/>
      <c r="RUO9" s="54"/>
      <c r="RUP9" s="54"/>
      <c r="RUQ9" s="54"/>
      <c r="RUR9" s="54"/>
      <c r="RUS9" s="54"/>
      <c r="RUT9" s="54"/>
      <c r="RUU9" s="54"/>
      <c r="RUV9" s="54"/>
      <c r="RUW9" s="54"/>
      <c r="RUX9" s="54"/>
      <c r="RUY9" s="54"/>
      <c r="RUZ9" s="54"/>
      <c r="RVA9" s="54"/>
      <c r="RVB9" s="54"/>
      <c r="RVC9" s="54"/>
      <c r="RVD9" s="54"/>
      <c r="RVE9" s="54"/>
      <c r="RVF9" s="54"/>
      <c r="RVG9" s="54"/>
      <c r="RVH9" s="54"/>
      <c r="RVI9" s="54"/>
      <c r="RVJ9" s="54"/>
      <c r="RVK9" s="54"/>
      <c r="RVL9" s="54"/>
      <c r="RVM9" s="54"/>
      <c r="RVN9" s="54"/>
      <c r="RVO9" s="54"/>
      <c r="RVP9" s="54"/>
      <c r="RVQ9" s="54"/>
      <c r="RVR9" s="54"/>
      <c r="RVS9" s="54"/>
      <c r="RVT9" s="54"/>
      <c r="RVU9" s="54"/>
      <c r="RVV9" s="54"/>
      <c r="RVW9" s="54"/>
      <c r="RVX9" s="54"/>
      <c r="RVY9" s="54"/>
      <c r="RVZ9" s="54"/>
      <c r="RWA9" s="54"/>
      <c r="RWB9" s="54"/>
      <c r="RWC9" s="54"/>
      <c r="RWD9" s="54"/>
      <c r="RWE9" s="54"/>
      <c r="RWF9" s="54"/>
      <c r="RWG9" s="54"/>
      <c r="RWH9" s="54"/>
      <c r="RWI9" s="54"/>
      <c r="RWJ9" s="54"/>
      <c r="RWK9" s="54"/>
      <c r="RWL9" s="54"/>
      <c r="RWM9" s="54"/>
      <c r="RWN9" s="54"/>
      <c r="RWO9" s="54"/>
      <c r="RWP9" s="54"/>
      <c r="RWQ9" s="54"/>
      <c r="RWR9" s="54"/>
      <c r="RWS9" s="54"/>
      <c r="RWT9" s="54"/>
      <c r="RWU9" s="54"/>
      <c r="RWV9" s="54"/>
      <c r="RWW9" s="54"/>
      <c r="RWX9" s="54"/>
      <c r="RWY9" s="54"/>
      <c r="RWZ9" s="54"/>
      <c r="RXA9" s="54"/>
      <c r="RXB9" s="54"/>
      <c r="RXC9" s="54"/>
      <c r="RXD9" s="54"/>
      <c r="RXE9" s="54"/>
      <c r="RXF9" s="54"/>
      <c r="RXG9" s="54"/>
      <c r="RXH9" s="54"/>
      <c r="RXI9" s="54"/>
      <c r="RXJ9" s="54"/>
      <c r="RXK9" s="54"/>
      <c r="RXL9" s="54"/>
      <c r="RXM9" s="54"/>
      <c r="RXN9" s="54"/>
      <c r="RXO9" s="54"/>
      <c r="RXP9" s="54"/>
      <c r="RXQ9" s="54"/>
      <c r="RXR9" s="54"/>
      <c r="RXS9" s="54"/>
      <c r="RXT9" s="54"/>
      <c r="RXU9" s="54"/>
      <c r="RXV9" s="54"/>
      <c r="RXW9" s="54"/>
      <c r="RXX9" s="54"/>
      <c r="RXY9" s="54"/>
      <c r="RXZ9" s="54"/>
      <c r="RYA9" s="54"/>
      <c r="RYB9" s="54"/>
      <c r="RYC9" s="54"/>
      <c r="RYD9" s="54"/>
      <c r="RYE9" s="54"/>
      <c r="RYF9" s="54"/>
      <c r="RYG9" s="54"/>
      <c r="RYH9" s="54"/>
      <c r="RYI9" s="54"/>
      <c r="RYJ9" s="54"/>
      <c r="RYK9" s="54"/>
      <c r="RYL9" s="54"/>
      <c r="RYM9" s="54"/>
      <c r="RYN9" s="54"/>
      <c r="RYO9" s="54"/>
      <c r="RYP9" s="54"/>
      <c r="RYQ9" s="54"/>
      <c r="RYR9" s="54"/>
      <c r="RYS9" s="54"/>
      <c r="RYT9" s="54"/>
      <c r="RYU9" s="54"/>
      <c r="RYV9" s="54"/>
      <c r="RYW9" s="54"/>
      <c r="RYX9" s="54"/>
      <c r="RYY9" s="54"/>
      <c r="RYZ9" s="54"/>
      <c r="RZA9" s="54"/>
      <c r="RZB9" s="54"/>
      <c r="RZC9" s="54"/>
      <c r="RZD9" s="54"/>
      <c r="RZE9" s="54"/>
      <c r="RZF9" s="54"/>
      <c r="RZG9" s="54"/>
      <c r="RZH9" s="54"/>
      <c r="RZI9" s="54"/>
      <c r="RZJ9" s="54"/>
      <c r="RZK9" s="54"/>
      <c r="RZL9" s="54"/>
      <c r="RZM9" s="54"/>
      <c r="RZN9" s="54"/>
      <c r="RZO9" s="54"/>
      <c r="RZP9" s="54"/>
      <c r="RZQ9" s="54"/>
      <c r="RZR9" s="54"/>
      <c r="RZS9" s="54"/>
      <c r="RZT9" s="54"/>
      <c r="RZU9" s="54"/>
      <c r="RZV9" s="54"/>
      <c r="RZW9" s="54"/>
      <c r="RZX9" s="54"/>
      <c r="RZY9" s="54"/>
      <c r="RZZ9" s="54"/>
      <c r="SAA9" s="54"/>
      <c r="SAB9" s="54"/>
      <c r="SAC9" s="54"/>
      <c r="SAD9" s="54"/>
      <c r="SAE9" s="54"/>
      <c r="SAF9" s="54"/>
      <c r="SAG9" s="54"/>
      <c r="SAH9" s="54"/>
      <c r="SAI9" s="54"/>
      <c r="SAJ9" s="54"/>
      <c r="SAK9" s="54"/>
      <c r="SAL9" s="54"/>
      <c r="SAM9" s="54"/>
      <c r="SAN9" s="54"/>
      <c r="SAO9" s="54"/>
      <c r="SAP9" s="54"/>
      <c r="SAQ9" s="54"/>
      <c r="SAR9" s="54"/>
      <c r="SAS9" s="54"/>
      <c r="SAT9" s="54"/>
      <c r="SAU9" s="54"/>
      <c r="SAV9" s="54"/>
      <c r="SAW9" s="54"/>
      <c r="SAX9" s="54"/>
      <c r="SAY9" s="54"/>
      <c r="SAZ9" s="54"/>
      <c r="SBA9" s="54"/>
      <c r="SBB9" s="54"/>
      <c r="SBC9" s="54"/>
      <c r="SBD9" s="54"/>
      <c r="SBE9" s="54"/>
      <c r="SBF9" s="54"/>
      <c r="SBG9" s="54"/>
      <c r="SBH9" s="54"/>
      <c r="SBI9" s="54"/>
      <c r="SBJ9" s="54"/>
      <c r="SBK9" s="54"/>
      <c r="SBL9" s="54"/>
      <c r="SBM9" s="54"/>
      <c r="SBN9" s="54"/>
      <c r="SBO9" s="54"/>
      <c r="SBP9" s="54"/>
      <c r="SBQ9" s="54"/>
      <c r="SBR9" s="54"/>
      <c r="SBS9" s="54"/>
      <c r="SBT9" s="54"/>
      <c r="SBU9" s="54"/>
      <c r="SBV9" s="54"/>
      <c r="SBW9" s="54"/>
      <c r="SBX9" s="54"/>
      <c r="SBY9" s="54"/>
      <c r="SBZ9" s="54"/>
      <c r="SCA9" s="54"/>
      <c r="SCB9" s="54"/>
      <c r="SCC9" s="54"/>
      <c r="SCD9" s="54"/>
      <c r="SCE9" s="54"/>
      <c r="SCF9" s="54"/>
      <c r="SCG9" s="54"/>
      <c r="SCH9" s="54"/>
      <c r="SCI9" s="54"/>
      <c r="SCJ9" s="54"/>
      <c r="SCK9" s="54"/>
      <c r="SCL9" s="54"/>
      <c r="SCM9" s="54"/>
      <c r="SCN9" s="54"/>
      <c r="SCO9" s="54"/>
      <c r="SCP9" s="54"/>
      <c r="SCQ9" s="54"/>
      <c r="SCR9" s="54"/>
      <c r="SCS9" s="54"/>
      <c r="SCT9" s="54"/>
      <c r="SCU9" s="54"/>
      <c r="SCV9" s="54"/>
      <c r="SCW9" s="54"/>
      <c r="SCX9" s="54"/>
      <c r="SCY9" s="54"/>
      <c r="SCZ9" s="54"/>
      <c r="SDA9" s="54"/>
      <c r="SDB9" s="54"/>
      <c r="SDC9" s="54"/>
      <c r="SDD9" s="54"/>
      <c r="SDE9" s="54"/>
      <c r="SDF9" s="54"/>
      <c r="SDG9" s="54"/>
      <c r="SDH9" s="54"/>
      <c r="SDI9" s="54"/>
      <c r="SDJ9" s="54"/>
      <c r="SDK9" s="54"/>
      <c r="SDL9" s="54"/>
      <c r="SDM9" s="54"/>
      <c r="SDN9" s="54"/>
      <c r="SDO9" s="54"/>
      <c r="SDP9" s="54"/>
      <c r="SDQ9" s="54"/>
      <c r="SDR9" s="54"/>
      <c r="SDS9" s="54"/>
      <c r="SDT9" s="54"/>
      <c r="SDU9" s="54"/>
      <c r="SDV9" s="54"/>
      <c r="SDW9" s="54"/>
      <c r="SDX9" s="54"/>
      <c r="SDY9" s="54"/>
      <c r="SDZ9" s="54"/>
      <c r="SEA9" s="54"/>
      <c r="SEB9" s="54"/>
      <c r="SEC9" s="54"/>
      <c r="SED9" s="54"/>
      <c r="SEE9" s="54"/>
      <c r="SEF9" s="54"/>
      <c r="SEG9" s="54"/>
      <c r="SEH9" s="54"/>
      <c r="SEI9" s="54"/>
      <c r="SEJ9" s="54"/>
      <c r="SEK9" s="54"/>
      <c r="SEL9" s="54"/>
      <c r="SEM9" s="54"/>
      <c r="SEN9" s="54"/>
      <c r="SEO9" s="54"/>
      <c r="SEP9" s="54"/>
      <c r="SEQ9" s="54"/>
      <c r="SER9" s="54"/>
      <c r="SES9" s="54"/>
      <c r="SET9" s="54"/>
      <c r="SEU9" s="54"/>
      <c r="SEV9" s="54"/>
      <c r="SEW9" s="54"/>
      <c r="SEX9" s="54"/>
      <c r="SEY9" s="54"/>
      <c r="SEZ9" s="54"/>
      <c r="SFA9" s="54"/>
      <c r="SFB9" s="54"/>
      <c r="SFC9" s="54"/>
      <c r="SFD9" s="54"/>
      <c r="SFE9" s="54"/>
      <c r="SFF9" s="54"/>
      <c r="SFG9" s="54"/>
      <c r="SFH9" s="54"/>
      <c r="SFI9" s="54"/>
      <c r="SFJ9" s="54"/>
      <c r="SFK9" s="54"/>
      <c r="SFL9" s="54"/>
      <c r="SFM9" s="54"/>
      <c r="SFN9" s="54"/>
      <c r="SFO9" s="54"/>
      <c r="SFP9" s="54"/>
      <c r="SFQ9" s="54"/>
      <c r="SFR9" s="54"/>
      <c r="SFS9" s="54"/>
      <c r="SFT9" s="54"/>
      <c r="SFU9" s="54"/>
      <c r="SFV9" s="54"/>
      <c r="SFW9" s="54"/>
      <c r="SFX9" s="54"/>
      <c r="SFY9" s="54"/>
      <c r="SFZ9" s="54"/>
      <c r="SGA9" s="54"/>
      <c r="SGB9" s="54"/>
      <c r="SGC9" s="54"/>
      <c r="SGD9" s="54"/>
      <c r="SGE9" s="54"/>
      <c r="SGF9" s="54"/>
      <c r="SGG9" s="54"/>
      <c r="SGH9" s="54"/>
      <c r="SGI9" s="54"/>
      <c r="SGJ9" s="54"/>
      <c r="SGK9" s="54"/>
      <c r="SGL9" s="54"/>
      <c r="SGM9" s="54"/>
      <c r="SGN9" s="54"/>
      <c r="SGO9" s="54"/>
      <c r="SGP9" s="54"/>
      <c r="SGQ9" s="54"/>
      <c r="SGR9" s="54"/>
      <c r="SGS9" s="54"/>
      <c r="SGT9" s="54"/>
      <c r="SGU9" s="54"/>
      <c r="SGV9" s="54"/>
      <c r="SGW9" s="54"/>
      <c r="SGX9" s="54"/>
      <c r="SGY9" s="54"/>
      <c r="SGZ9" s="54"/>
      <c r="SHA9" s="54"/>
      <c r="SHB9" s="54"/>
      <c r="SHC9" s="54"/>
      <c r="SHD9" s="54"/>
      <c r="SHE9" s="54"/>
      <c r="SHF9" s="54"/>
      <c r="SHG9" s="54"/>
      <c r="SHH9" s="54"/>
      <c r="SHI9" s="54"/>
      <c r="SHJ9" s="54"/>
      <c r="SHK9" s="54"/>
      <c r="SHL9" s="54"/>
      <c r="SHM9" s="54"/>
      <c r="SHN9" s="54"/>
      <c r="SHO9" s="54"/>
      <c r="SHP9" s="54"/>
      <c r="SHQ9" s="54"/>
      <c r="SHR9" s="54"/>
      <c r="SHS9" s="54"/>
      <c r="SHT9" s="54"/>
      <c r="SHU9" s="54"/>
      <c r="SHV9" s="54"/>
      <c r="SHW9" s="54"/>
      <c r="SHX9" s="54"/>
      <c r="SHY9" s="54"/>
      <c r="SHZ9" s="54"/>
      <c r="SIA9" s="54"/>
      <c r="SIB9" s="54"/>
      <c r="SIC9" s="54"/>
      <c r="SID9" s="54"/>
      <c r="SIE9" s="54"/>
      <c r="SIF9" s="54"/>
      <c r="SIG9" s="54"/>
      <c r="SIH9" s="54"/>
      <c r="SII9" s="54"/>
      <c r="SIJ9" s="54"/>
      <c r="SIK9" s="54"/>
      <c r="SIL9" s="54"/>
      <c r="SIM9" s="54"/>
      <c r="SIN9" s="54"/>
      <c r="SIO9" s="54"/>
      <c r="SIP9" s="54"/>
      <c r="SIQ9" s="54"/>
      <c r="SIR9" s="54"/>
      <c r="SIS9" s="54"/>
      <c r="SIT9" s="54"/>
      <c r="SIU9" s="54"/>
      <c r="SIV9" s="54"/>
      <c r="SIW9" s="54"/>
      <c r="SIX9" s="54"/>
      <c r="SIY9" s="54"/>
      <c r="SIZ9" s="54"/>
      <c r="SJA9" s="54"/>
      <c r="SJB9" s="54"/>
      <c r="SJC9" s="54"/>
      <c r="SJD9" s="54"/>
      <c r="SJE9" s="54"/>
      <c r="SJF9" s="54"/>
      <c r="SJG9" s="54"/>
      <c r="SJH9" s="54"/>
      <c r="SJI9" s="54"/>
      <c r="SJJ9" s="54"/>
      <c r="SJK9" s="54"/>
      <c r="SJL9" s="54"/>
      <c r="SJM9" s="54"/>
      <c r="SJN9" s="54"/>
      <c r="SJO9" s="54"/>
      <c r="SJP9" s="54"/>
      <c r="SJQ9" s="54"/>
      <c r="SJR9" s="54"/>
      <c r="SJS9" s="54"/>
      <c r="SJT9" s="54"/>
      <c r="SJU9" s="54"/>
      <c r="SJV9" s="54"/>
      <c r="SJW9" s="54"/>
      <c r="SJX9" s="54"/>
      <c r="SJY9" s="54"/>
      <c r="SJZ9" s="54"/>
      <c r="SKA9" s="54"/>
      <c r="SKB9" s="54"/>
      <c r="SKC9" s="54"/>
      <c r="SKD9" s="54"/>
      <c r="SKE9" s="54"/>
      <c r="SKF9" s="54"/>
      <c r="SKG9" s="54"/>
      <c r="SKH9" s="54"/>
      <c r="SKI9" s="54"/>
      <c r="SKJ9" s="54"/>
      <c r="SKK9" s="54"/>
      <c r="SKL9" s="54"/>
      <c r="SKM9" s="54"/>
      <c r="SKN9" s="54"/>
      <c r="SKO9" s="54"/>
      <c r="SKP9" s="54"/>
      <c r="SKQ9" s="54"/>
      <c r="SKR9" s="54"/>
      <c r="SKS9" s="54"/>
      <c r="SKT9" s="54"/>
      <c r="SKU9" s="54"/>
      <c r="SKV9" s="54"/>
      <c r="SKW9" s="54"/>
      <c r="SKX9" s="54"/>
      <c r="SKY9" s="54"/>
      <c r="SKZ9" s="54"/>
      <c r="SLA9" s="54"/>
      <c r="SLB9" s="54"/>
      <c r="SLC9" s="54"/>
      <c r="SLD9" s="54"/>
      <c r="SLE9" s="54"/>
      <c r="SLF9" s="54"/>
      <c r="SLG9" s="54"/>
      <c r="SLH9" s="54"/>
      <c r="SLI9" s="54"/>
      <c r="SLJ9" s="54"/>
      <c r="SLK9" s="54"/>
      <c r="SLL9" s="54"/>
      <c r="SLM9" s="54"/>
      <c r="SLN9" s="54"/>
      <c r="SLO9" s="54"/>
      <c r="SLP9" s="54"/>
      <c r="SLQ9" s="54"/>
      <c r="SLR9" s="54"/>
      <c r="SLS9" s="54"/>
      <c r="SLT9" s="54"/>
      <c r="SLU9" s="54"/>
      <c r="SLV9" s="54"/>
      <c r="SLW9" s="54"/>
      <c r="SLX9" s="54"/>
      <c r="SLY9" s="54"/>
      <c r="SLZ9" s="54"/>
      <c r="SMA9" s="54"/>
      <c r="SMB9" s="54"/>
      <c r="SMC9" s="54"/>
      <c r="SMD9" s="54"/>
      <c r="SME9" s="54"/>
      <c r="SMF9" s="54"/>
      <c r="SMG9" s="54"/>
      <c r="SMH9" s="54"/>
      <c r="SMI9" s="54"/>
      <c r="SMJ9" s="54"/>
      <c r="SMK9" s="54"/>
      <c r="SML9" s="54"/>
      <c r="SMM9" s="54"/>
      <c r="SMN9" s="54"/>
      <c r="SMO9" s="54"/>
      <c r="SMP9" s="54"/>
      <c r="SMQ9" s="54"/>
      <c r="SMR9" s="54"/>
      <c r="SMS9" s="54"/>
      <c r="SMT9" s="54"/>
      <c r="SMU9" s="54"/>
      <c r="SMV9" s="54"/>
      <c r="SMW9" s="54"/>
      <c r="SMX9" s="54"/>
      <c r="SMY9" s="54"/>
      <c r="SMZ9" s="54"/>
      <c r="SNA9" s="54"/>
      <c r="SNB9" s="54"/>
      <c r="SNC9" s="54"/>
      <c r="SND9" s="54"/>
      <c r="SNE9" s="54"/>
      <c r="SNF9" s="54"/>
      <c r="SNG9" s="54"/>
      <c r="SNH9" s="54"/>
      <c r="SNI9" s="54"/>
      <c r="SNJ9" s="54"/>
      <c r="SNK9" s="54"/>
      <c r="SNL9" s="54"/>
      <c r="SNM9" s="54"/>
      <c r="SNN9" s="54"/>
      <c r="SNO9" s="54"/>
      <c r="SNP9" s="54"/>
      <c r="SNQ9" s="54"/>
      <c r="SNR9" s="54"/>
      <c r="SNS9" s="54"/>
      <c r="SNT9" s="54"/>
      <c r="SNU9" s="54"/>
      <c r="SNV9" s="54"/>
      <c r="SNW9" s="54"/>
      <c r="SNX9" s="54"/>
      <c r="SNY9" s="54"/>
      <c r="SNZ9" s="54"/>
      <c r="SOA9" s="54"/>
      <c r="SOB9" s="54"/>
      <c r="SOC9" s="54"/>
      <c r="SOD9" s="54"/>
      <c r="SOE9" s="54"/>
      <c r="SOF9" s="54"/>
      <c r="SOG9" s="54"/>
      <c r="SOH9" s="54"/>
      <c r="SOI9" s="54"/>
      <c r="SOJ9" s="54"/>
      <c r="SOK9" s="54"/>
      <c r="SOL9" s="54"/>
      <c r="SOM9" s="54"/>
      <c r="SON9" s="54"/>
      <c r="SOO9" s="54"/>
      <c r="SOP9" s="54"/>
      <c r="SOQ9" s="54"/>
      <c r="SOR9" s="54"/>
      <c r="SOS9" s="54"/>
      <c r="SOT9" s="54"/>
      <c r="SOU9" s="54"/>
      <c r="SOV9" s="54"/>
      <c r="SOW9" s="54"/>
      <c r="SOX9" s="54"/>
      <c r="SOY9" s="54"/>
      <c r="SOZ9" s="54"/>
      <c r="SPA9" s="54"/>
      <c r="SPB9" s="54"/>
      <c r="SPC9" s="54"/>
      <c r="SPD9" s="54"/>
      <c r="SPE9" s="54"/>
      <c r="SPF9" s="54"/>
      <c r="SPG9" s="54"/>
      <c r="SPH9" s="54"/>
      <c r="SPI9" s="54"/>
      <c r="SPJ9" s="54"/>
      <c r="SPK9" s="54"/>
      <c r="SPL9" s="54"/>
      <c r="SPM9" s="54"/>
      <c r="SPN9" s="54"/>
      <c r="SPO9" s="54"/>
      <c r="SPP9" s="54"/>
      <c r="SPQ9" s="54"/>
      <c r="SPR9" s="54"/>
      <c r="SPS9" s="54"/>
      <c r="SPT9" s="54"/>
      <c r="SPU9" s="54"/>
      <c r="SPV9" s="54"/>
      <c r="SPW9" s="54"/>
      <c r="SPX9" s="54"/>
      <c r="SPY9" s="54"/>
      <c r="SPZ9" s="54"/>
      <c r="SQA9" s="54"/>
      <c r="SQB9" s="54"/>
      <c r="SQC9" s="54"/>
      <c r="SQD9" s="54"/>
      <c r="SQE9" s="54"/>
      <c r="SQF9" s="54"/>
      <c r="SQG9" s="54"/>
      <c r="SQH9" s="54"/>
      <c r="SQI9" s="54"/>
      <c r="SQJ9" s="54"/>
      <c r="SQK9" s="54"/>
      <c r="SQL9" s="54"/>
      <c r="SQM9" s="54"/>
      <c r="SQN9" s="54"/>
      <c r="SQO9" s="54"/>
      <c r="SQP9" s="54"/>
      <c r="SQQ9" s="54"/>
      <c r="SQR9" s="54"/>
      <c r="SQS9" s="54"/>
      <c r="SQT9" s="54"/>
      <c r="SQU9" s="54"/>
      <c r="SQV9" s="54"/>
      <c r="SQW9" s="54"/>
      <c r="SQX9" s="54"/>
      <c r="SQY9" s="54"/>
      <c r="SQZ9" s="54"/>
      <c r="SRA9" s="54"/>
      <c r="SRB9" s="54"/>
      <c r="SRC9" s="54"/>
      <c r="SRD9" s="54"/>
      <c r="SRE9" s="54"/>
      <c r="SRF9" s="54"/>
      <c r="SRG9" s="54"/>
      <c r="SRH9" s="54"/>
      <c r="SRI9" s="54"/>
      <c r="SRJ9" s="54"/>
      <c r="SRK9" s="54"/>
      <c r="SRL9" s="54"/>
      <c r="SRM9" s="54"/>
      <c r="SRN9" s="54"/>
      <c r="SRO9" s="54"/>
      <c r="SRP9" s="54"/>
      <c r="SRQ9" s="54"/>
      <c r="SRR9" s="54"/>
      <c r="SRS9" s="54"/>
      <c r="SRT9" s="54"/>
      <c r="SRU9" s="54"/>
      <c r="SRV9" s="54"/>
      <c r="SRW9" s="54"/>
      <c r="SRX9" s="54"/>
      <c r="SRY9" s="54"/>
      <c r="SRZ9" s="54"/>
      <c r="SSA9" s="54"/>
      <c r="SSB9" s="54"/>
      <c r="SSC9" s="54"/>
      <c r="SSD9" s="54"/>
      <c r="SSE9" s="54"/>
      <c r="SSF9" s="54"/>
      <c r="SSG9" s="54"/>
      <c r="SSH9" s="54"/>
      <c r="SSI9" s="54"/>
      <c r="SSJ9" s="54"/>
      <c r="SSK9" s="54"/>
      <c r="SSL9" s="54"/>
      <c r="SSM9" s="54"/>
      <c r="SSN9" s="54"/>
      <c r="SSO9" s="54"/>
      <c r="SSP9" s="54"/>
      <c r="SSQ9" s="54"/>
      <c r="SSR9" s="54"/>
      <c r="SSS9" s="54"/>
      <c r="SST9" s="54"/>
      <c r="SSU9" s="54"/>
      <c r="SSV9" s="54"/>
      <c r="SSW9" s="54"/>
      <c r="SSX9" s="54"/>
      <c r="SSY9" s="54"/>
      <c r="SSZ9" s="54"/>
      <c r="STA9" s="54"/>
      <c r="STB9" s="54"/>
      <c r="STC9" s="54"/>
      <c r="STD9" s="54"/>
      <c r="STE9" s="54"/>
      <c r="STF9" s="54"/>
      <c r="STG9" s="54"/>
      <c r="STH9" s="54"/>
      <c r="STI9" s="54"/>
      <c r="STJ9" s="54"/>
      <c r="STK9" s="54"/>
      <c r="STL9" s="54"/>
      <c r="STM9" s="54"/>
      <c r="STN9" s="54"/>
      <c r="STO9" s="54"/>
      <c r="STP9" s="54"/>
      <c r="STQ9" s="54"/>
      <c r="STR9" s="54"/>
      <c r="STS9" s="54"/>
      <c r="STT9" s="54"/>
      <c r="STU9" s="54"/>
      <c r="STV9" s="54"/>
      <c r="STW9" s="54"/>
      <c r="STX9" s="54"/>
      <c r="STY9" s="54"/>
      <c r="STZ9" s="54"/>
      <c r="SUA9" s="54"/>
      <c r="SUB9" s="54"/>
      <c r="SUC9" s="54"/>
      <c r="SUD9" s="54"/>
      <c r="SUE9" s="54"/>
      <c r="SUF9" s="54"/>
      <c r="SUG9" s="54"/>
      <c r="SUH9" s="54"/>
      <c r="SUI9" s="54"/>
      <c r="SUJ9" s="54"/>
      <c r="SUK9" s="54"/>
      <c r="SUL9" s="54"/>
      <c r="SUM9" s="54"/>
      <c r="SUN9" s="54"/>
      <c r="SUO9" s="54"/>
      <c r="SUP9" s="54"/>
      <c r="SUQ9" s="54"/>
      <c r="SUR9" s="54"/>
      <c r="SUS9" s="54"/>
      <c r="SUT9" s="54"/>
      <c r="SUU9" s="54"/>
      <c r="SUV9" s="54"/>
      <c r="SUW9" s="54"/>
      <c r="SUX9" s="54"/>
      <c r="SUY9" s="54"/>
      <c r="SUZ9" s="54"/>
      <c r="SVA9" s="54"/>
      <c r="SVB9" s="54"/>
      <c r="SVC9" s="54"/>
      <c r="SVD9" s="54"/>
      <c r="SVE9" s="54"/>
      <c r="SVF9" s="54"/>
      <c r="SVG9" s="54"/>
      <c r="SVH9" s="54"/>
      <c r="SVI9" s="54"/>
      <c r="SVJ9" s="54"/>
      <c r="SVK9" s="54"/>
      <c r="SVL9" s="54"/>
      <c r="SVM9" s="54"/>
      <c r="SVN9" s="54"/>
      <c r="SVO9" s="54"/>
      <c r="SVP9" s="54"/>
      <c r="SVQ9" s="54"/>
      <c r="SVR9" s="54"/>
      <c r="SVS9" s="54"/>
      <c r="SVT9" s="54"/>
      <c r="SVU9" s="54"/>
      <c r="SVV9" s="54"/>
      <c r="SVW9" s="54"/>
      <c r="SVX9" s="54"/>
      <c r="SVY9" s="54"/>
      <c r="SVZ9" s="54"/>
      <c r="SWA9" s="54"/>
      <c r="SWB9" s="54"/>
      <c r="SWC9" s="54"/>
      <c r="SWD9" s="54"/>
      <c r="SWE9" s="54"/>
      <c r="SWF9" s="54"/>
      <c r="SWG9" s="54"/>
      <c r="SWH9" s="54"/>
      <c r="SWI9" s="54"/>
      <c r="SWJ9" s="54"/>
      <c r="SWK9" s="54"/>
      <c r="SWL9" s="54"/>
      <c r="SWM9" s="54"/>
      <c r="SWN9" s="54"/>
      <c r="SWO9" s="54"/>
      <c r="SWP9" s="54"/>
      <c r="SWQ9" s="54"/>
      <c r="SWR9" s="54"/>
      <c r="SWS9" s="54"/>
      <c r="SWT9" s="54"/>
      <c r="SWU9" s="54"/>
      <c r="SWV9" s="54"/>
      <c r="SWW9" s="54"/>
      <c r="SWX9" s="54"/>
      <c r="SWY9" s="54"/>
      <c r="SWZ9" s="54"/>
      <c r="SXA9" s="54"/>
      <c r="SXB9" s="54"/>
      <c r="SXC9" s="54"/>
      <c r="SXD9" s="54"/>
      <c r="SXE9" s="54"/>
      <c r="SXF9" s="54"/>
      <c r="SXG9" s="54"/>
      <c r="SXH9" s="54"/>
      <c r="SXI9" s="54"/>
      <c r="SXJ9" s="54"/>
      <c r="SXK9" s="54"/>
      <c r="SXL9" s="54"/>
      <c r="SXM9" s="54"/>
      <c r="SXN9" s="54"/>
      <c r="SXO9" s="54"/>
      <c r="SXP9" s="54"/>
      <c r="SXQ9" s="54"/>
      <c r="SXR9" s="54"/>
      <c r="SXS9" s="54"/>
      <c r="SXT9" s="54"/>
      <c r="SXU9" s="54"/>
      <c r="SXV9" s="54"/>
      <c r="SXW9" s="54"/>
      <c r="SXX9" s="54"/>
      <c r="SXY9" s="54"/>
      <c r="SXZ9" s="54"/>
      <c r="SYA9" s="54"/>
      <c r="SYB9" s="54"/>
      <c r="SYC9" s="54"/>
      <c r="SYD9" s="54"/>
      <c r="SYE9" s="54"/>
      <c r="SYF9" s="54"/>
      <c r="SYG9" s="54"/>
      <c r="SYH9" s="54"/>
      <c r="SYI9" s="54"/>
      <c r="SYJ9" s="54"/>
      <c r="SYK9" s="54"/>
      <c r="SYL9" s="54"/>
      <c r="SYM9" s="54"/>
      <c r="SYN9" s="54"/>
      <c r="SYO9" s="54"/>
      <c r="SYP9" s="54"/>
      <c r="SYQ9" s="54"/>
      <c r="SYR9" s="54"/>
      <c r="SYS9" s="54"/>
      <c r="SYT9" s="54"/>
      <c r="SYU9" s="54"/>
      <c r="SYV9" s="54"/>
      <c r="SYW9" s="54"/>
      <c r="SYX9" s="54"/>
      <c r="SYY9" s="54"/>
      <c r="SYZ9" s="54"/>
      <c r="SZA9" s="54"/>
      <c r="SZB9" s="54"/>
      <c r="SZC9" s="54"/>
      <c r="SZD9" s="54"/>
      <c r="SZE9" s="54"/>
      <c r="SZF9" s="54"/>
      <c r="SZG9" s="54"/>
      <c r="SZH9" s="54"/>
      <c r="SZI9" s="54"/>
      <c r="SZJ9" s="54"/>
      <c r="SZK9" s="54"/>
      <c r="SZL9" s="54"/>
      <c r="SZM9" s="54"/>
      <c r="SZN9" s="54"/>
      <c r="SZO9" s="54"/>
      <c r="SZP9" s="54"/>
      <c r="SZQ9" s="54"/>
      <c r="SZR9" s="54"/>
      <c r="SZS9" s="54"/>
      <c r="SZT9" s="54"/>
      <c r="SZU9" s="54"/>
      <c r="SZV9" s="54"/>
      <c r="SZW9" s="54"/>
      <c r="SZX9" s="54"/>
      <c r="SZY9" s="54"/>
      <c r="SZZ9" s="54"/>
      <c r="TAA9" s="54"/>
      <c r="TAB9" s="54"/>
      <c r="TAC9" s="54"/>
      <c r="TAD9" s="54"/>
      <c r="TAE9" s="54"/>
      <c r="TAF9" s="54"/>
      <c r="TAG9" s="54"/>
      <c r="TAH9" s="54"/>
      <c r="TAI9" s="54"/>
      <c r="TAJ9" s="54"/>
      <c r="TAK9" s="54"/>
      <c r="TAL9" s="54"/>
      <c r="TAM9" s="54"/>
      <c r="TAN9" s="54"/>
      <c r="TAO9" s="54"/>
      <c r="TAP9" s="54"/>
      <c r="TAQ9" s="54"/>
      <c r="TAR9" s="54"/>
      <c r="TAS9" s="54"/>
      <c r="TAT9" s="54"/>
      <c r="TAU9" s="54"/>
      <c r="TAV9" s="54"/>
      <c r="TAW9" s="54"/>
      <c r="TAX9" s="54"/>
      <c r="TAY9" s="54"/>
      <c r="TAZ9" s="54"/>
      <c r="TBA9" s="54"/>
      <c r="TBB9" s="54"/>
      <c r="TBC9" s="54"/>
      <c r="TBD9" s="54"/>
      <c r="TBE9" s="54"/>
      <c r="TBF9" s="54"/>
      <c r="TBG9" s="54"/>
      <c r="TBH9" s="54"/>
      <c r="TBI9" s="54"/>
      <c r="TBJ9" s="54"/>
      <c r="TBK9" s="54"/>
      <c r="TBL9" s="54"/>
      <c r="TBM9" s="54"/>
      <c r="TBN9" s="54"/>
      <c r="TBO9" s="54"/>
      <c r="TBP9" s="54"/>
      <c r="TBQ9" s="54"/>
      <c r="TBR9" s="54"/>
      <c r="TBS9" s="54"/>
      <c r="TBT9" s="54"/>
      <c r="TBU9" s="54"/>
      <c r="TBV9" s="54"/>
      <c r="TBW9" s="54"/>
      <c r="TBX9" s="54"/>
      <c r="TBY9" s="54"/>
      <c r="TBZ9" s="54"/>
      <c r="TCA9" s="54"/>
      <c r="TCB9" s="54"/>
      <c r="TCC9" s="54"/>
      <c r="TCD9" s="54"/>
      <c r="TCE9" s="54"/>
      <c r="TCF9" s="54"/>
      <c r="TCG9" s="54"/>
      <c r="TCH9" s="54"/>
      <c r="TCI9" s="54"/>
      <c r="TCJ9" s="54"/>
      <c r="TCK9" s="54"/>
      <c r="TCL9" s="54"/>
      <c r="TCM9" s="54"/>
      <c r="TCN9" s="54"/>
      <c r="TCO9" s="54"/>
      <c r="TCP9" s="54"/>
      <c r="TCQ9" s="54"/>
      <c r="TCR9" s="54"/>
      <c r="TCS9" s="54"/>
      <c r="TCT9" s="54"/>
      <c r="TCU9" s="54"/>
      <c r="TCV9" s="54"/>
      <c r="TCW9" s="54"/>
      <c r="TCX9" s="54"/>
      <c r="TCY9" s="54"/>
      <c r="TCZ9" s="54"/>
      <c r="TDA9" s="54"/>
      <c r="TDB9" s="54"/>
      <c r="TDC9" s="54"/>
      <c r="TDD9" s="54"/>
      <c r="TDE9" s="54"/>
      <c r="TDF9" s="54"/>
      <c r="TDG9" s="54"/>
      <c r="TDH9" s="54"/>
      <c r="TDI9" s="54"/>
      <c r="TDJ9" s="54"/>
      <c r="TDK9" s="54"/>
      <c r="TDL9" s="54"/>
      <c r="TDM9" s="54"/>
      <c r="TDN9" s="54"/>
      <c r="TDO9" s="54"/>
      <c r="TDP9" s="54"/>
      <c r="TDQ9" s="54"/>
      <c r="TDR9" s="54"/>
      <c r="TDS9" s="54"/>
      <c r="TDT9" s="54"/>
      <c r="TDU9" s="54"/>
      <c r="TDV9" s="54"/>
      <c r="TDW9" s="54"/>
      <c r="TDX9" s="54"/>
      <c r="TDY9" s="54"/>
      <c r="TDZ9" s="54"/>
      <c r="TEA9" s="54"/>
      <c r="TEB9" s="54"/>
      <c r="TEC9" s="54"/>
      <c r="TED9" s="54"/>
      <c r="TEE9" s="54"/>
      <c r="TEF9" s="54"/>
      <c r="TEG9" s="54"/>
      <c r="TEH9" s="54"/>
      <c r="TEI9" s="54"/>
      <c r="TEJ9" s="54"/>
      <c r="TEK9" s="54"/>
      <c r="TEL9" s="54"/>
      <c r="TEM9" s="54"/>
      <c r="TEN9" s="54"/>
      <c r="TEO9" s="54"/>
      <c r="TEP9" s="54"/>
      <c r="TEQ9" s="54"/>
      <c r="TER9" s="54"/>
      <c r="TES9" s="54"/>
      <c r="TET9" s="54"/>
      <c r="TEU9" s="54"/>
      <c r="TEV9" s="54"/>
      <c r="TEW9" s="54"/>
      <c r="TEX9" s="54"/>
      <c r="TEY9" s="54"/>
      <c r="TEZ9" s="54"/>
      <c r="TFA9" s="54"/>
      <c r="TFB9" s="54"/>
      <c r="TFC9" s="54"/>
      <c r="TFD9" s="54"/>
      <c r="TFE9" s="54"/>
      <c r="TFF9" s="54"/>
      <c r="TFG9" s="54"/>
      <c r="TFH9" s="54"/>
      <c r="TFI9" s="54"/>
      <c r="TFJ9" s="54"/>
      <c r="TFK9" s="54"/>
      <c r="TFL9" s="54"/>
      <c r="TFM9" s="54"/>
      <c r="TFN9" s="54"/>
      <c r="TFO9" s="54"/>
      <c r="TFP9" s="54"/>
      <c r="TFQ9" s="54"/>
      <c r="TFR9" s="54"/>
      <c r="TFS9" s="54"/>
      <c r="TFT9" s="54"/>
      <c r="TFU9" s="54"/>
      <c r="TFV9" s="54"/>
      <c r="TFW9" s="54"/>
      <c r="TFX9" s="54"/>
      <c r="TFY9" s="54"/>
      <c r="TFZ9" s="54"/>
      <c r="TGA9" s="54"/>
      <c r="TGB9" s="54"/>
      <c r="TGC9" s="54"/>
      <c r="TGD9" s="54"/>
      <c r="TGE9" s="54"/>
      <c r="TGF9" s="54"/>
      <c r="TGG9" s="54"/>
      <c r="TGH9" s="54"/>
      <c r="TGI9" s="54"/>
      <c r="TGJ9" s="54"/>
      <c r="TGK9" s="54"/>
      <c r="TGL9" s="54"/>
      <c r="TGM9" s="54"/>
      <c r="TGN9" s="54"/>
      <c r="TGO9" s="54"/>
      <c r="TGP9" s="54"/>
      <c r="TGQ9" s="54"/>
      <c r="TGR9" s="54"/>
      <c r="TGS9" s="54"/>
      <c r="TGT9" s="54"/>
      <c r="TGU9" s="54"/>
      <c r="TGV9" s="54"/>
      <c r="TGW9" s="54"/>
      <c r="TGX9" s="54"/>
      <c r="TGY9" s="54"/>
      <c r="TGZ9" s="54"/>
      <c r="THA9" s="54"/>
      <c r="THB9" s="54"/>
      <c r="THC9" s="54"/>
      <c r="THD9" s="54"/>
      <c r="THE9" s="54"/>
      <c r="THF9" s="54"/>
      <c r="THG9" s="54"/>
      <c r="THH9" s="54"/>
      <c r="THI9" s="54"/>
      <c r="THJ9" s="54"/>
      <c r="THK9" s="54"/>
      <c r="THL9" s="54"/>
      <c r="THM9" s="54"/>
      <c r="THN9" s="54"/>
      <c r="THO9" s="54"/>
      <c r="THP9" s="54"/>
      <c r="THQ9" s="54"/>
      <c r="THR9" s="54"/>
      <c r="THS9" s="54"/>
      <c r="THT9" s="54"/>
      <c r="THU9" s="54"/>
      <c r="THV9" s="54"/>
      <c r="THW9" s="54"/>
      <c r="THX9" s="54"/>
      <c r="THY9" s="54"/>
      <c r="THZ9" s="54"/>
      <c r="TIA9" s="54"/>
      <c r="TIB9" s="54"/>
      <c r="TIC9" s="54"/>
      <c r="TID9" s="54"/>
      <c r="TIE9" s="54"/>
      <c r="TIF9" s="54"/>
      <c r="TIG9" s="54"/>
      <c r="TIH9" s="54"/>
      <c r="TII9" s="54"/>
      <c r="TIJ9" s="54"/>
      <c r="TIK9" s="54"/>
      <c r="TIL9" s="54"/>
      <c r="TIM9" s="54"/>
      <c r="TIN9" s="54"/>
      <c r="TIO9" s="54"/>
      <c r="TIP9" s="54"/>
      <c r="TIQ9" s="54"/>
      <c r="TIR9" s="54"/>
      <c r="TIS9" s="54"/>
      <c r="TIT9" s="54"/>
      <c r="TIU9" s="54"/>
      <c r="TIV9" s="54"/>
      <c r="TIW9" s="54"/>
      <c r="TIX9" s="54"/>
      <c r="TIY9" s="54"/>
      <c r="TIZ9" s="54"/>
      <c r="TJA9" s="54"/>
      <c r="TJB9" s="54"/>
      <c r="TJC9" s="54"/>
      <c r="TJD9" s="54"/>
      <c r="TJE9" s="54"/>
      <c r="TJF9" s="54"/>
      <c r="TJG9" s="54"/>
      <c r="TJH9" s="54"/>
      <c r="TJI9" s="54"/>
      <c r="TJJ9" s="54"/>
      <c r="TJK9" s="54"/>
      <c r="TJL9" s="54"/>
      <c r="TJM9" s="54"/>
      <c r="TJN9" s="54"/>
      <c r="TJO9" s="54"/>
      <c r="TJP9" s="54"/>
      <c r="TJQ9" s="54"/>
      <c r="TJR9" s="54"/>
      <c r="TJS9" s="54"/>
      <c r="TJT9" s="54"/>
      <c r="TJU9" s="54"/>
      <c r="TJV9" s="54"/>
      <c r="TJW9" s="54"/>
      <c r="TJX9" s="54"/>
      <c r="TJY9" s="54"/>
      <c r="TJZ9" s="54"/>
      <c r="TKA9" s="54"/>
      <c r="TKB9" s="54"/>
      <c r="TKC9" s="54"/>
      <c r="TKD9" s="54"/>
      <c r="TKE9" s="54"/>
      <c r="TKF9" s="54"/>
      <c r="TKG9" s="54"/>
      <c r="TKH9" s="54"/>
      <c r="TKI9" s="54"/>
      <c r="TKJ9" s="54"/>
      <c r="TKK9" s="54"/>
      <c r="TKL9" s="54"/>
      <c r="TKM9" s="54"/>
      <c r="TKN9" s="54"/>
      <c r="TKO9" s="54"/>
      <c r="TKP9" s="54"/>
      <c r="TKQ9" s="54"/>
      <c r="TKR9" s="54"/>
      <c r="TKS9" s="54"/>
      <c r="TKT9" s="54"/>
      <c r="TKU9" s="54"/>
      <c r="TKV9" s="54"/>
      <c r="TKW9" s="54"/>
      <c r="TKX9" s="54"/>
      <c r="TKY9" s="54"/>
      <c r="TKZ9" s="54"/>
      <c r="TLA9" s="54"/>
      <c r="TLB9" s="54"/>
      <c r="TLC9" s="54"/>
      <c r="TLD9" s="54"/>
      <c r="TLE9" s="54"/>
      <c r="TLF9" s="54"/>
      <c r="TLG9" s="54"/>
      <c r="TLH9" s="54"/>
      <c r="TLI9" s="54"/>
      <c r="TLJ9" s="54"/>
      <c r="TLK9" s="54"/>
      <c r="TLL9" s="54"/>
      <c r="TLM9" s="54"/>
      <c r="TLN9" s="54"/>
      <c r="TLO9" s="54"/>
      <c r="TLP9" s="54"/>
      <c r="TLQ9" s="54"/>
      <c r="TLR9" s="54"/>
      <c r="TLS9" s="54"/>
      <c r="TLT9" s="54"/>
      <c r="TLU9" s="54"/>
      <c r="TLV9" s="54"/>
      <c r="TLW9" s="54"/>
      <c r="TLX9" s="54"/>
      <c r="TLY9" s="54"/>
      <c r="TLZ9" s="54"/>
      <c r="TMA9" s="54"/>
      <c r="TMB9" s="54"/>
      <c r="TMC9" s="54"/>
      <c r="TMD9" s="54"/>
      <c r="TME9" s="54"/>
      <c r="TMF9" s="54"/>
      <c r="TMG9" s="54"/>
      <c r="TMH9" s="54"/>
      <c r="TMI9" s="54"/>
      <c r="TMJ9" s="54"/>
      <c r="TMK9" s="54"/>
      <c r="TML9" s="54"/>
      <c r="TMM9" s="54"/>
      <c r="TMN9" s="54"/>
      <c r="TMO9" s="54"/>
      <c r="TMP9" s="54"/>
      <c r="TMQ9" s="54"/>
      <c r="TMR9" s="54"/>
      <c r="TMS9" s="54"/>
      <c r="TMT9" s="54"/>
      <c r="TMU9" s="54"/>
      <c r="TMV9" s="54"/>
      <c r="TMW9" s="54"/>
      <c r="TMX9" s="54"/>
      <c r="TMY9" s="54"/>
      <c r="TMZ9" s="54"/>
      <c r="TNA9" s="54"/>
      <c r="TNB9" s="54"/>
      <c r="TNC9" s="54"/>
      <c r="TND9" s="54"/>
      <c r="TNE9" s="54"/>
      <c r="TNF9" s="54"/>
      <c r="TNG9" s="54"/>
      <c r="TNH9" s="54"/>
      <c r="TNI9" s="54"/>
      <c r="TNJ9" s="54"/>
      <c r="TNK9" s="54"/>
      <c r="TNL9" s="54"/>
      <c r="TNM9" s="54"/>
      <c r="TNN9" s="54"/>
      <c r="TNO9" s="54"/>
      <c r="TNP9" s="54"/>
      <c r="TNQ9" s="54"/>
      <c r="TNR9" s="54"/>
      <c r="TNS9" s="54"/>
      <c r="TNT9" s="54"/>
      <c r="TNU9" s="54"/>
      <c r="TNV9" s="54"/>
      <c r="TNW9" s="54"/>
      <c r="TNX9" s="54"/>
      <c r="TNY9" s="54"/>
      <c r="TNZ9" s="54"/>
      <c r="TOA9" s="54"/>
      <c r="TOB9" s="54"/>
      <c r="TOC9" s="54"/>
      <c r="TOD9" s="54"/>
      <c r="TOE9" s="54"/>
      <c r="TOF9" s="54"/>
      <c r="TOG9" s="54"/>
      <c r="TOH9" s="54"/>
      <c r="TOI9" s="54"/>
      <c r="TOJ9" s="54"/>
      <c r="TOK9" s="54"/>
      <c r="TOL9" s="54"/>
      <c r="TOM9" s="54"/>
      <c r="TON9" s="54"/>
      <c r="TOO9" s="54"/>
      <c r="TOP9" s="54"/>
      <c r="TOQ9" s="54"/>
      <c r="TOR9" s="54"/>
      <c r="TOS9" s="54"/>
      <c r="TOT9" s="54"/>
      <c r="TOU9" s="54"/>
      <c r="TOV9" s="54"/>
      <c r="TOW9" s="54"/>
      <c r="TOX9" s="54"/>
      <c r="TOY9" s="54"/>
      <c r="TOZ9" s="54"/>
      <c r="TPA9" s="54"/>
      <c r="TPB9" s="54"/>
      <c r="TPC9" s="54"/>
      <c r="TPD9" s="54"/>
      <c r="TPE9" s="54"/>
      <c r="TPF9" s="54"/>
      <c r="TPG9" s="54"/>
      <c r="TPH9" s="54"/>
      <c r="TPI9" s="54"/>
      <c r="TPJ9" s="54"/>
      <c r="TPK9" s="54"/>
      <c r="TPL9" s="54"/>
      <c r="TPM9" s="54"/>
      <c r="TPN9" s="54"/>
      <c r="TPO9" s="54"/>
      <c r="TPP9" s="54"/>
      <c r="TPQ9" s="54"/>
      <c r="TPR9" s="54"/>
      <c r="TPS9" s="54"/>
      <c r="TPT9" s="54"/>
      <c r="TPU9" s="54"/>
      <c r="TPV9" s="54"/>
      <c r="TPW9" s="54"/>
      <c r="TPX9" s="54"/>
      <c r="TPY9" s="54"/>
      <c r="TPZ9" s="54"/>
      <c r="TQA9" s="54"/>
      <c r="TQB9" s="54"/>
      <c r="TQC9" s="54"/>
      <c r="TQD9" s="54"/>
      <c r="TQE9" s="54"/>
      <c r="TQF9" s="54"/>
      <c r="TQG9" s="54"/>
      <c r="TQH9" s="54"/>
      <c r="TQI9" s="54"/>
      <c r="TQJ9" s="54"/>
      <c r="TQK9" s="54"/>
      <c r="TQL9" s="54"/>
      <c r="TQM9" s="54"/>
      <c r="TQN9" s="54"/>
      <c r="TQO9" s="54"/>
      <c r="TQP9" s="54"/>
      <c r="TQQ9" s="54"/>
      <c r="TQR9" s="54"/>
      <c r="TQS9" s="54"/>
      <c r="TQT9" s="54"/>
      <c r="TQU9" s="54"/>
      <c r="TQV9" s="54"/>
      <c r="TQW9" s="54"/>
      <c r="TQX9" s="54"/>
      <c r="TQY9" s="54"/>
      <c r="TQZ9" s="54"/>
      <c r="TRA9" s="54"/>
      <c r="TRB9" s="54"/>
      <c r="TRC9" s="54"/>
      <c r="TRD9" s="54"/>
      <c r="TRE9" s="54"/>
      <c r="TRF9" s="54"/>
      <c r="TRG9" s="54"/>
      <c r="TRH9" s="54"/>
      <c r="TRI9" s="54"/>
      <c r="TRJ9" s="54"/>
      <c r="TRK9" s="54"/>
      <c r="TRL9" s="54"/>
      <c r="TRM9" s="54"/>
      <c r="TRN9" s="54"/>
      <c r="TRO9" s="54"/>
      <c r="TRP9" s="54"/>
      <c r="TRQ9" s="54"/>
      <c r="TRR9" s="54"/>
      <c r="TRS9" s="54"/>
      <c r="TRT9" s="54"/>
      <c r="TRU9" s="54"/>
      <c r="TRV9" s="54"/>
      <c r="TRW9" s="54"/>
      <c r="TRX9" s="54"/>
      <c r="TRY9" s="54"/>
      <c r="TRZ9" s="54"/>
      <c r="TSA9" s="54"/>
      <c r="TSB9" s="54"/>
      <c r="TSC9" s="54"/>
      <c r="TSD9" s="54"/>
      <c r="TSE9" s="54"/>
      <c r="TSF9" s="54"/>
      <c r="TSG9" s="54"/>
      <c r="TSH9" s="54"/>
      <c r="TSI9" s="54"/>
      <c r="TSJ9" s="54"/>
      <c r="TSK9" s="54"/>
      <c r="TSL9" s="54"/>
      <c r="TSM9" s="54"/>
      <c r="TSN9" s="54"/>
      <c r="TSO9" s="54"/>
      <c r="TSP9" s="54"/>
      <c r="TSQ9" s="54"/>
      <c r="TSR9" s="54"/>
      <c r="TSS9" s="54"/>
      <c r="TST9" s="54"/>
      <c r="TSU9" s="54"/>
      <c r="TSV9" s="54"/>
      <c r="TSW9" s="54"/>
      <c r="TSX9" s="54"/>
      <c r="TSY9" s="54"/>
      <c r="TSZ9" s="54"/>
      <c r="TTA9" s="54"/>
      <c r="TTB9" s="54"/>
      <c r="TTC9" s="54"/>
      <c r="TTD9" s="54"/>
      <c r="TTE9" s="54"/>
      <c r="TTF9" s="54"/>
      <c r="TTG9" s="54"/>
      <c r="TTH9" s="54"/>
      <c r="TTI9" s="54"/>
      <c r="TTJ9" s="54"/>
      <c r="TTK9" s="54"/>
      <c r="TTL9" s="54"/>
      <c r="TTM9" s="54"/>
      <c r="TTN9" s="54"/>
      <c r="TTO9" s="54"/>
      <c r="TTP9" s="54"/>
      <c r="TTQ9" s="54"/>
      <c r="TTR9" s="54"/>
      <c r="TTS9" s="54"/>
      <c r="TTT9" s="54"/>
      <c r="TTU9" s="54"/>
      <c r="TTV9" s="54"/>
      <c r="TTW9" s="54"/>
      <c r="TTX9" s="54"/>
      <c r="TTY9" s="54"/>
      <c r="TTZ9" s="54"/>
      <c r="TUA9" s="54"/>
      <c r="TUB9" s="54"/>
      <c r="TUC9" s="54"/>
      <c r="TUD9" s="54"/>
      <c r="TUE9" s="54"/>
      <c r="TUF9" s="54"/>
      <c r="TUG9" s="54"/>
      <c r="TUH9" s="54"/>
      <c r="TUI9" s="54"/>
      <c r="TUJ9" s="54"/>
      <c r="TUK9" s="54"/>
      <c r="TUL9" s="54"/>
      <c r="TUM9" s="54"/>
      <c r="TUN9" s="54"/>
      <c r="TUO9" s="54"/>
      <c r="TUP9" s="54"/>
      <c r="TUQ9" s="54"/>
      <c r="TUR9" s="54"/>
      <c r="TUS9" s="54"/>
      <c r="TUT9" s="54"/>
      <c r="TUU9" s="54"/>
      <c r="TUV9" s="54"/>
      <c r="TUW9" s="54"/>
      <c r="TUX9" s="54"/>
      <c r="TUY9" s="54"/>
      <c r="TUZ9" s="54"/>
      <c r="TVA9" s="54"/>
      <c r="TVB9" s="54"/>
      <c r="TVC9" s="54"/>
      <c r="TVD9" s="54"/>
      <c r="TVE9" s="54"/>
      <c r="TVF9" s="54"/>
      <c r="TVG9" s="54"/>
      <c r="TVH9" s="54"/>
      <c r="TVI9" s="54"/>
      <c r="TVJ9" s="54"/>
      <c r="TVK9" s="54"/>
      <c r="TVL9" s="54"/>
      <c r="TVM9" s="54"/>
      <c r="TVN9" s="54"/>
      <c r="TVO9" s="54"/>
      <c r="TVP9" s="54"/>
      <c r="TVQ9" s="54"/>
      <c r="TVR9" s="54"/>
      <c r="TVS9" s="54"/>
      <c r="TVT9" s="54"/>
      <c r="TVU9" s="54"/>
      <c r="TVV9" s="54"/>
      <c r="TVW9" s="54"/>
      <c r="TVX9" s="54"/>
      <c r="TVY9" s="54"/>
      <c r="TVZ9" s="54"/>
      <c r="TWA9" s="54"/>
      <c r="TWB9" s="54"/>
      <c r="TWC9" s="54"/>
      <c r="TWD9" s="54"/>
      <c r="TWE9" s="54"/>
      <c r="TWF9" s="54"/>
      <c r="TWG9" s="54"/>
      <c r="TWH9" s="54"/>
      <c r="TWI9" s="54"/>
      <c r="TWJ9" s="54"/>
      <c r="TWK9" s="54"/>
      <c r="TWL9" s="54"/>
      <c r="TWM9" s="54"/>
      <c r="TWN9" s="54"/>
      <c r="TWO9" s="54"/>
      <c r="TWP9" s="54"/>
      <c r="TWQ9" s="54"/>
      <c r="TWR9" s="54"/>
      <c r="TWS9" s="54"/>
      <c r="TWT9" s="54"/>
      <c r="TWU9" s="54"/>
      <c r="TWV9" s="54"/>
      <c r="TWW9" s="54"/>
      <c r="TWX9" s="54"/>
      <c r="TWY9" s="54"/>
      <c r="TWZ9" s="54"/>
      <c r="TXA9" s="54"/>
      <c r="TXB9" s="54"/>
      <c r="TXC9" s="54"/>
      <c r="TXD9" s="54"/>
      <c r="TXE9" s="54"/>
      <c r="TXF9" s="54"/>
      <c r="TXG9" s="54"/>
      <c r="TXH9" s="54"/>
      <c r="TXI9" s="54"/>
      <c r="TXJ9" s="54"/>
      <c r="TXK9" s="54"/>
      <c r="TXL9" s="54"/>
      <c r="TXM9" s="54"/>
      <c r="TXN9" s="54"/>
      <c r="TXO9" s="54"/>
      <c r="TXP9" s="54"/>
      <c r="TXQ9" s="54"/>
      <c r="TXR9" s="54"/>
      <c r="TXS9" s="54"/>
      <c r="TXT9" s="54"/>
      <c r="TXU9" s="54"/>
      <c r="TXV9" s="54"/>
      <c r="TXW9" s="54"/>
      <c r="TXX9" s="54"/>
      <c r="TXY9" s="54"/>
      <c r="TXZ9" s="54"/>
      <c r="TYA9" s="54"/>
      <c r="TYB9" s="54"/>
      <c r="TYC9" s="54"/>
      <c r="TYD9" s="54"/>
      <c r="TYE9" s="54"/>
      <c r="TYF9" s="54"/>
      <c r="TYG9" s="54"/>
      <c r="TYH9" s="54"/>
      <c r="TYI9" s="54"/>
      <c r="TYJ9" s="54"/>
      <c r="TYK9" s="54"/>
      <c r="TYL9" s="54"/>
      <c r="TYM9" s="54"/>
      <c r="TYN9" s="54"/>
      <c r="TYO9" s="54"/>
      <c r="TYP9" s="54"/>
      <c r="TYQ9" s="54"/>
      <c r="TYR9" s="54"/>
      <c r="TYS9" s="54"/>
      <c r="TYT9" s="54"/>
      <c r="TYU9" s="54"/>
      <c r="TYV9" s="54"/>
      <c r="TYW9" s="54"/>
      <c r="TYX9" s="54"/>
      <c r="TYY9" s="54"/>
      <c r="TYZ9" s="54"/>
      <c r="TZA9" s="54"/>
      <c r="TZB9" s="54"/>
      <c r="TZC9" s="54"/>
      <c r="TZD9" s="54"/>
      <c r="TZE9" s="54"/>
      <c r="TZF9" s="54"/>
      <c r="TZG9" s="54"/>
      <c r="TZH9" s="54"/>
      <c r="TZI9" s="54"/>
      <c r="TZJ9" s="54"/>
      <c r="TZK9" s="54"/>
      <c r="TZL9" s="54"/>
      <c r="TZM9" s="54"/>
      <c r="TZN9" s="54"/>
      <c r="TZO9" s="54"/>
      <c r="TZP9" s="54"/>
      <c r="TZQ9" s="54"/>
      <c r="TZR9" s="54"/>
      <c r="TZS9" s="54"/>
      <c r="TZT9" s="54"/>
      <c r="TZU9" s="54"/>
      <c r="TZV9" s="54"/>
      <c r="TZW9" s="54"/>
      <c r="TZX9" s="54"/>
      <c r="TZY9" s="54"/>
      <c r="TZZ9" s="54"/>
      <c r="UAA9" s="54"/>
      <c r="UAB9" s="54"/>
      <c r="UAC9" s="54"/>
      <c r="UAD9" s="54"/>
      <c r="UAE9" s="54"/>
      <c r="UAF9" s="54"/>
      <c r="UAG9" s="54"/>
      <c r="UAH9" s="54"/>
      <c r="UAI9" s="54"/>
      <c r="UAJ9" s="54"/>
      <c r="UAK9" s="54"/>
      <c r="UAL9" s="54"/>
      <c r="UAM9" s="54"/>
      <c r="UAN9" s="54"/>
      <c r="UAO9" s="54"/>
      <c r="UAP9" s="54"/>
      <c r="UAQ9" s="54"/>
      <c r="UAR9" s="54"/>
      <c r="UAS9" s="54"/>
      <c r="UAT9" s="54"/>
      <c r="UAU9" s="54"/>
      <c r="UAV9" s="54"/>
      <c r="UAW9" s="54"/>
      <c r="UAX9" s="54"/>
      <c r="UAY9" s="54"/>
      <c r="UAZ9" s="54"/>
      <c r="UBA9" s="54"/>
      <c r="UBB9" s="54"/>
      <c r="UBC9" s="54"/>
      <c r="UBD9" s="54"/>
      <c r="UBE9" s="54"/>
      <c r="UBF9" s="54"/>
      <c r="UBG9" s="54"/>
      <c r="UBH9" s="54"/>
      <c r="UBI9" s="54"/>
      <c r="UBJ9" s="54"/>
      <c r="UBK9" s="54"/>
      <c r="UBL9" s="54"/>
      <c r="UBM9" s="54"/>
      <c r="UBN9" s="54"/>
      <c r="UBO9" s="54"/>
      <c r="UBP9" s="54"/>
      <c r="UBQ9" s="54"/>
      <c r="UBR9" s="54"/>
      <c r="UBS9" s="54"/>
      <c r="UBT9" s="54"/>
      <c r="UBU9" s="54"/>
      <c r="UBV9" s="54"/>
      <c r="UBW9" s="54"/>
      <c r="UBX9" s="54"/>
      <c r="UBY9" s="54"/>
      <c r="UBZ9" s="54"/>
      <c r="UCA9" s="54"/>
      <c r="UCB9" s="54"/>
      <c r="UCC9" s="54"/>
      <c r="UCD9" s="54"/>
      <c r="UCE9" s="54"/>
      <c r="UCF9" s="54"/>
      <c r="UCG9" s="54"/>
      <c r="UCH9" s="54"/>
      <c r="UCI9" s="54"/>
      <c r="UCJ9" s="54"/>
      <c r="UCK9" s="54"/>
      <c r="UCL9" s="54"/>
      <c r="UCM9" s="54"/>
      <c r="UCN9" s="54"/>
      <c r="UCO9" s="54"/>
      <c r="UCP9" s="54"/>
      <c r="UCQ9" s="54"/>
      <c r="UCR9" s="54"/>
      <c r="UCS9" s="54"/>
      <c r="UCT9" s="54"/>
      <c r="UCU9" s="54"/>
      <c r="UCV9" s="54"/>
      <c r="UCW9" s="54"/>
      <c r="UCX9" s="54"/>
      <c r="UCY9" s="54"/>
      <c r="UCZ9" s="54"/>
      <c r="UDA9" s="54"/>
      <c r="UDB9" s="54"/>
      <c r="UDC9" s="54"/>
      <c r="UDD9" s="54"/>
      <c r="UDE9" s="54"/>
      <c r="UDF9" s="54"/>
      <c r="UDG9" s="54"/>
      <c r="UDH9" s="54"/>
      <c r="UDI9" s="54"/>
      <c r="UDJ9" s="54"/>
      <c r="UDK9" s="54"/>
      <c r="UDL9" s="54"/>
      <c r="UDM9" s="54"/>
      <c r="UDN9" s="54"/>
      <c r="UDO9" s="54"/>
      <c r="UDP9" s="54"/>
      <c r="UDQ9" s="54"/>
      <c r="UDR9" s="54"/>
      <c r="UDS9" s="54"/>
      <c r="UDT9" s="54"/>
      <c r="UDU9" s="54"/>
      <c r="UDV9" s="54"/>
      <c r="UDW9" s="54"/>
      <c r="UDX9" s="54"/>
      <c r="UDY9" s="54"/>
      <c r="UDZ9" s="54"/>
      <c r="UEA9" s="54"/>
      <c r="UEB9" s="54"/>
      <c r="UEC9" s="54"/>
      <c r="UED9" s="54"/>
      <c r="UEE9" s="54"/>
      <c r="UEF9" s="54"/>
      <c r="UEG9" s="54"/>
      <c r="UEH9" s="54"/>
      <c r="UEI9" s="54"/>
      <c r="UEJ9" s="54"/>
      <c r="UEK9" s="54"/>
      <c r="UEL9" s="54"/>
      <c r="UEM9" s="54"/>
      <c r="UEN9" s="54"/>
      <c r="UEO9" s="54"/>
      <c r="UEP9" s="54"/>
      <c r="UEQ9" s="54"/>
      <c r="UER9" s="54"/>
      <c r="UES9" s="54"/>
      <c r="UET9" s="54"/>
      <c r="UEU9" s="54"/>
      <c r="UEV9" s="54"/>
      <c r="UEW9" s="54"/>
      <c r="UEX9" s="54"/>
      <c r="UEY9" s="54"/>
      <c r="UEZ9" s="54"/>
      <c r="UFA9" s="54"/>
      <c r="UFB9" s="54"/>
      <c r="UFC9" s="54"/>
      <c r="UFD9" s="54"/>
      <c r="UFE9" s="54"/>
      <c r="UFF9" s="54"/>
      <c r="UFG9" s="54"/>
      <c r="UFH9" s="54"/>
      <c r="UFI9" s="54"/>
      <c r="UFJ9" s="54"/>
      <c r="UFK9" s="54"/>
      <c r="UFL9" s="54"/>
      <c r="UFM9" s="54"/>
      <c r="UFN9" s="54"/>
      <c r="UFO9" s="54"/>
      <c r="UFP9" s="54"/>
      <c r="UFQ9" s="54"/>
      <c r="UFR9" s="54"/>
      <c r="UFS9" s="54"/>
      <c r="UFT9" s="54"/>
      <c r="UFU9" s="54"/>
      <c r="UFV9" s="54"/>
      <c r="UFW9" s="54"/>
      <c r="UFX9" s="54"/>
      <c r="UFY9" s="54"/>
      <c r="UFZ9" s="54"/>
      <c r="UGA9" s="54"/>
      <c r="UGB9" s="54"/>
      <c r="UGC9" s="54"/>
      <c r="UGD9" s="54"/>
      <c r="UGE9" s="54"/>
      <c r="UGF9" s="54"/>
      <c r="UGG9" s="54"/>
      <c r="UGH9" s="54"/>
      <c r="UGI9" s="54"/>
      <c r="UGJ9" s="54"/>
      <c r="UGK9" s="54"/>
      <c r="UGL9" s="54"/>
      <c r="UGM9" s="54"/>
      <c r="UGN9" s="54"/>
      <c r="UGO9" s="54"/>
      <c r="UGP9" s="54"/>
      <c r="UGQ9" s="54"/>
      <c r="UGR9" s="54"/>
      <c r="UGS9" s="54"/>
      <c r="UGT9" s="54"/>
      <c r="UGU9" s="54"/>
      <c r="UGV9" s="54"/>
      <c r="UGW9" s="54"/>
      <c r="UGX9" s="54"/>
      <c r="UGY9" s="54"/>
      <c r="UGZ9" s="54"/>
      <c r="UHA9" s="54"/>
      <c r="UHB9" s="54"/>
      <c r="UHC9" s="54"/>
      <c r="UHD9" s="54"/>
      <c r="UHE9" s="54"/>
      <c r="UHF9" s="54"/>
      <c r="UHG9" s="54"/>
      <c r="UHH9" s="54"/>
      <c r="UHI9" s="54"/>
      <c r="UHJ9" s="54"/>
      <c r="UHK9" s="54"/>
      <c r="UHL9" s="54"/>
      <c r="UHM9" s="54"/>
      <c r="UHN9" s="54"/>
      <c r="UHO9" s="54"/>
      <c r="UHP9" s="54"/>
      <c r="UHQ9" s="54"/>
      <c r="UHR9" s="54"/>
      <c r="UHS9" s="54"/>
      <c r="UHT9" s="54"/>
      <c r="UHU9" s="54"/>
      <c r="UHV9" s="54"/>
      <c r="UHW9" s="54"/>
      <c r="UHX9" s="54"/>
      <c r="UHY9" s="54"/>
      <c r="UHZ9" s="54"/>
      <c r="UIA9" s="54"/>
      <c r="UIB9" s="54"/>
      <c r="UIC9" s="54"/>
      <c r="UID9" s="54"/>
      <c r="UIE9" s="54"/>
      <c r="UIF9" s="54"/>
      <c r="UIG9" s="54"/>
      <c r="UIH9" s="54"/>
      <c r="UII9" s="54"/>
      <c r="UIJ9" s="54"/>
      <c r="UIK9" s="54"/>
      <c r="UIL9" s="54"/>
      <c r="UIM9" s="54"/>
      <c r="UIN9" s="54"/>
      <c r="UIO9" s="54"/>
      <c r="UIP9" s="54"/>
      <c r="UIQ9" s="54"/>
      <c r="UIR9" s="54"/>
      <c r="UIS9" s="54"/>
      <c r="UIT9" s="54"/>
      <c r="UIU9" s="54"/>
      <c r="UIV9" s="54"/>
      <c r="UIW9" s="54"/>
      <c r="UIX9" s="54"/>
      <c r="UIY9" s="54"/>
      <c r="UIZ9" s="54"/>
      <c r="UJA9" s="54"/>
      <c r="UJB9" s="54"/>
      <c r="UJC9" s="54"/>
      <c r="UJD9" s="54"/>
      <c r="UJE9" s="54"/>
      <c r="UJF9" s="54"/>
      <c r="UJG9" s="54"/>
      <c r="UJH9" s="54"/>
      <c r="UJI9" s="54"/>
      <c r="UJJ9" s="54"/>
      <c r="UJK9" s="54"/>
      <c r="UJL9" s="54"/>
      <c r="UJM9" s="54"/>
      <c r="UJN9" s="54"/>
      <c r="UJO9" s="54"/>
      <c r="UJP9" s="54"/>
      <c r="UJQ9" s="54"/>
      <c r="UJR9" s="54"/>
      <c r="UJS9" s="54"/>
      <c r="UJT9" s="54"/>
      <c r="UJU9" s="54"/>
      <c r="UJV9" s="54"/>
      <c r="UJW9" s="54"/>
      <c r="UJX9" s="54"/>
      <c r="UJY9" s="54"/>
      <c r="UJZ9" s="54"/>
      <c r="UKA9" s="54"/>
      <c r="UKB9" s="54"/>
      <c r="UKC9" s="54"/>
      <c r="UKD9" s="54"/>
      <c r="UKE9" s="54"/>
      <c r="UKF9" s="54"/>
      <c r="UKG9" s="54"/>
      <c r="UKH9" s="54"/>
      <c r="UKI9" s="54"/>
      <c r="UKJ9" s="54"/>
      <c r="UKK9" s="54"/>
      <c r="UKL9" s="54"/>
      <c r="UKM9" s="54"/>
      <c r="UKN9" s="54"/>
      <c r="UKO9" s="54"/>
      <c r="UKP9" s="54"/>
      <c r="UKQ9" s="54"/>
      <c r="UKR9" s="54"/>
      <c r="UKS9" s="54"/>
      <c r="UKT9" s="54"/>
      <c r="UKU9" s="54"/>
      <c r="UKV9" s="54"/>
      <c r="UKW9" s="54"/>
      <c r="UKX9" s="54"/>
      <c r="UKY9" s="54"/>
      <c r="UKZ9" s="54"/>
      <c r="ULA9" s="54"/>
      <c r="ULB9" s="54"/>
      <c r="ULC9" s="54"/>
      <c r="ULD9" s="54"/>
      <c r="ULE9" s="54"/>
      <c r="ULF9" s="54"/>
      <c r="ULG9" s="54"/>
      <c r="ULH9" s="54"/>
      <c r="ULI9" s="54"/>
      <c r="ULJ9" s="54"/>
      <c r="ULK9" s="54"/>
      <c r="ULL9" s="54"/>
      <c r="ULM9" s="54"/>
      <c r="ULN9" s="54"/>
      <c r="ULO9" s="54"/>
      <c r="ULP9" s="54"/>
      <c r="ULQ9" s="54"/>
      <c r="ULR9" s="54"/>
      <c r="ULS9" s="54"/>
      <c r="ULT9" s="54"/>
      <c r="ULU9" s="54"/>
      <c r="ULV9" s="54"/>
      <c r="ULW9" s="54"/>
      <c r="ULX9" s="54"/>
      <c r="ULY9" s="54"/>
      <c r="ULZ9" s="54"/>
      <c r="UMA9" s="54"/>
      <c r="UMB9" s="54"/>
      <c r="UMC9" s="54"/>
      <c r="UMD9" s="54"/>
      <c r="UME9" s="54"/>
      <c r="UMF9" s="54"/>
      <c r="UMG9" s="54"/>
      <c r="UMH9" s="54"/>
      <c r="UMI9" s="54"/>
      <c r="UMJ9" s="54"/>
      <c r="UMK9" s="54"/>
      <c r="UML9" s="54"/>
      <c r="UMM9" s="54"/>
      <c r="UMN9" s="54"/>
      <c r="UMO9" s="54"/>
      <c r="UMP9" s="54"/>
      <c r="UMQ9" s="54"/>
      <c r="UMR9" s="54"/>
      <c r="UMS9" s="54"/>
      <c r="UMT9" s="54"/>
      <c r="UMU9" s="54"/>
      <c r="UMV9" s="54"/>
      <c r="UMW9" s="54"/>
      <c r="UMX9" s="54"/>
      <c r="UMY9" s="54"/>
      <c r="UMZ9" s="54"/>
      <c r="UNA9" s="54"/>
      <c r="UNB9" s="54"/>
      <c r="UNC9" s="54"/>
      <c r="UND9" s="54"/>
      <c r="UNE9" s="54"/>
      <c r="UNF9" s="54"/>
      <c r="UNG9" s="54"/>
      <c r="UNH9" s="54"/>
      <c r="UNI9" s="54"/>
      <c r="UNJ9" s="54"/>
      <c r="UNK9" s="54"/>
      <c r="UNL9" s="54"/>
      <c r="UNM9" s="54"/>
      <c r="UNN9" s="54"/>
      <c r="UNO9" s="54"/>
      <c r="UNP9" s="54"/>
      <c r="UNQ9" s="54"/>
      <c r="UNR9" s="54"/>
      <c r="UNS9" s="54"/>
      <c r="UNT9" s="54"/>
      <c r="UNU9" s="54"/>
      <c r="UNV9" s="54"/>
      <c r="UNW9" s="54"/>
      <c r="UNX9" s="54"/>
      <c r="UNY9" s="54"/>
      <c r="UNZ9" s="54"/>
      <c r="UOA9" s="54"/>
      <c r="UOB9" s="54"/>
      <c r="UOC9" s="54"/>
      <c r="UOD9" s="54"/>
      <c r="UOE9" s="54"/>
      <c r="UOF9" s="54"/>
      <c r="UOG9" s="54"/>
      <c r="UOH9" s="54"/>
      <c r="UOI9" s="54"/>
      <c r="UOJ9" s="54"/>
      <c r="UOK9" s="54"/>
      <c r="UOL9" s="54"/>
      <c r="UOM9" s="54"/>
      <c r="UON9" s="54"/>
      <c r="UOO9" s="54"/>
      <c r="UOP9" s="54"/>
      <c r="UOQ9" s="54"/>
      <c r="UOR9" s="54"/>
      <c r="UOS9" s="54"/>
      <c r="UOT9" s="54"/>
      <c r="UOU9" s="54"/>
      <c r="UOV9" s="54"/>
      <c r="UOW9" s="54"/>
      <c r="UOX9" s="54"/>
      <c r="UOY9" s="54"/>
      <c r="UOZ9" s="54"/>
      <c r="UPA9" s="54"/>
      <c r="UPB9" s="54"/>
      <c r="UPC9" s="54"/>
      <c r="UPD9" s="54"/>
      <c r="UPE9" s="54"/>
      <c r="UPF9" s="54"/>
      <c r="UPG9" s="54"/>
      <c r="UPH9" s="54"/>
      <c r="UPI9" s="54"/>
      <c r="UPJ9" s="54"/>
      <c r="UPK9" s="54"/>
      <c r="UPL9" s="54"/>
      <c r="UPM9" s="54"/>
      <c r="UPN9" s="54"/>
      <c r="UPO9" s="54"/>
      <c r="UPP9" s="54"/>
      <c r="UPQ9" s="54"/>
      <c r="UPR9" s="54"/>
      <c r="UPS9" s="54"/>
      <c r="UPT9" s="54"/>
      <c r="UPU9" s="54"/>
      <c r="UPV9" s="54"/>
      <c r="UPW9" s="54"/>
      <c r="UPX9" s="54"/>
      <c r="UPY9" s="54"/>
      <c r="UPZ9" s="54"/>
      <c r="UQA9" s="54"/>
      <c r="UQB9" s="54"/>
      <c r="UQC9" s="54"/>
      <c r="UQD9" s="54"/>
      <c r="UQE9" s="54"/>
      <c r="UQF9" s="54"/>
      <c r="UQG9" s="54"/>
      <c r="UQH9" s="54"/>
      <c r="UQI9" s="54"/>
      <c r="UQJ9" s="54"/>
      <c r="UQK9" s="54"/>
      <c r="UQL9" s="54"/>
      <c r="UQM9" s="54"/>
      <c r="UQN9" s="54"/>
      <c r="UQO9" s="54"/>
      <c r="UQP9" s="54"/>
      <c r="UQQ9" s="54"/>
      <c r="UQR9" s="54"/>
      <c r="UQS9" s="54"/>
      <c r="UQT9" s="54"/>
      <c r="UQU9" s="54"/>
      <c r="UQV9" s="54"/>
      <c r="UQW9" s="54"/>
      <c r="UQX9" s="54"/>
      <c r="UQY9" s="54"/>
      <c r="UQZ9" s="54"/>
      <c r="URA9" s="54"/>
      <c r="URB9" s="54"/>
      <c r="URC9" s="54"/>
      <c r="URD9" s="54"/>
      <c r="URE9" s="54"/>
      <c r="URF9" s="54"/>
      <c r="URG9" s="54"/>
      <c r="URH9" s="54"/>
      <c r="URI9" s="54"/>
      <c r="URJ9" s="54"/>
      <c r="URK9" s="54"/>
      <c r="URL9" s="54"/>
      <c r="URM9" s="54"/>
      <c r="URN9" s="54"/>
      <c r="URO9" s="54"/>
      <c r="URP9" s="54"/>
      <c r="URQ9" s="54"/>
      <c r="URR9" s="54"/>
      <c r="URS9" s="54"/>
      <c r="URT9" s="54"/>
      <c r="URU9" s="54"/>
      <c r="URV9" s="54"/>
      <c r="URW9" s="54"/>
      <c r="URX9" s="54"/>
      <c r="URY9" s="54"/>
      <c r="URZ9" s="54"/>
      <c r="USA9" s="54"/>
      <c r="USB9" s="54"/>
      <c r="USC9" s="54"/>
      <c r="USD9" s="54"/>
      <c r="USE9" s="54"/>
      <c r="USF9" s="54"/>
      <c r="USG9" s="54"/>
      <c r="USH9" s="54"/>
      <c r="USI9" s="54"/>
      <c r="USJ9" s="54"/>
      <c r="USK9" s="54"/>
      <c r="USL9" s="54"/>
      <c r="USM9" s="54"/>
      <c r="USN9" s="54"/>
      <c r="USO9" s="54"/>
      <c r="USP9" s="54"/>
      <c r="USQ9" s="54"/>
      <c r="USR9" s="54"/>
      <c r="USS9" s="54"/>
      <c r="UST9" s="54"/>
      <c r="USU9" s="54"/>
      <c r="USV9" s="54"/>
      <c r="USW9" s="54"/>
      <c r="USX9" s="54"/>
      <c r="USY9" s="54"/>
      <c r="USZ9" s="54"/>
      <c r="UTA9" s="54"/>
      <c r="UTB9" s="54"/>
      <c r="UTC9" s="54"/>
      <c r="UTD9" s="54"/>
      <c r="UTE9" s="54"/>
      <c r="UTF9" s="54"/>
      <c r="UTG9" s="54"/>
      <c r="UTH9" s="54"/>
      <c r="UTI9" s="54"/>
      <c r="UTJ9" s="54"/>
      <c r="UTK9" s="54"/>
      <c r="UTL9" s="54"/>
      <c r="UTM9" s="54"/>
      <c r="UTN9" s="54"/>
      <c r="UTO9" s="54"/>
      <c r="UTP9" s="54"/>
      <c r="UTQ9" s="54"/>
      <c r="UTR9" s="54"/>
      <c r="UTS9" s="54"/>
      <c r="UTT9" s="54"/>
      <c r="UTU9" s="54"/>
      <c r="UTV9" s="54"/>
      <c r="UTW9" s="54"/>
      <c r="UTX9" s="54"/>
      <c r="UTY9" s="54"/>
      <c r="UTZ9" s="54"/>
      <c r="UUA9" s="54"/>
      <c r="UUB9" s="54"/>
      <c r="UUC9" s="54"/>
      <c r="UUD9" s="54"/>
      <c r="UUE9" s="54"/>
      <c r="UUF9" s="54"/>
      <c r="UUG9" s="54"/>
      <c r="UUH9" s="54"/>
      <c r="UUI9" s="54"/>
      <c r="UUJ9" s="54"/>
      <c r="UUK9" s="54"/>
      <c r="UUL9" s="54"/>
      <c r="UUM9" s="54"/>
      <c r="UUN9" s="54"/>
      <c r="UUO9" s="54"/>
      <c r="UUP9" s="54"/>
      <c r="UUQ9" s="54"/>
      <c r="UUR9" s="54"/>
      <c r="UUS9" s="54"/>
      <c r="UUT9" s="54"/>
      <c r="UUU9" s="54"/>
      <c r="UUV9" s="54"/>
      <c r="UUW9" s="54"/>
      <c r="UUX9" s="54"/>
      <c r="UUY9" s="54"/>
      <c r="UUZ9" s="54"/>
      <c r="UVA9" s="54"/>
      <c r="UVB9" s="54"/>
      <c r="UVC9" s="54"/>
      <c r="UVD9" s="54"/>
      <c r="UVE9" s="54"/>
      <c r="UVF9" s="54"/>
      <c r="UVG9" s="54"/>
      <c r="UVH9" s="54"/>
      <c r="UVI9" s="54"/>
      <c r="UVJ9" s="54"/>
      <c r="UVK9" s="54"/>
      <c r="UVL9" s="54"/>
      <c r="UVM9" s="54"/>
      <c r="UVN9" s="54"/>
      <c r="UVO9" s="54"/>
      <c r="UVP9" s="54"/>
      <c r="UVQ9" s="54"/>
      <c r="UVR9" s="54"/>
      <c r="UVS9" s="54"/>
      <c r="UVT9" s="54"/>
      <c r="UVU9" s="54"/>
      <c r="UVV9" s="54"/>
      <c r="UVW9" s="54"/>
      <c r="UVX9" s="54"/>
      <c r="UVY9" s="54"/>
      <c r="UVZ9" s="54"/>
      <c r="UWA9" s="54"/>
      <c r="UWB9" s="54"/>
      <c r="UWC9" s="54"/>
      <c r="UWD9" s="54"/>
      <c r="UWE9" s="54"/>
      <c r="UWF9" s="54"/>
      <c r="UWG9" s="54"/>
      <c r="UWH9" s="54"/>
      <c r="UWI9" s="54"/>
      <c r="UWJ9" s="54"/>
      <c r="UWK9" s="54"/>
      <c r="UWL9" s="54"/>
      <c r="UWM9" s="54"/>
      <c r="UWN9" s="54"/>
      <c r="UWO9" s="54"/>
      <c r="UWP9" s="54"/>
      <c r="UWQ9" s="54"/>
      <c r="UWR9" s="54"/>
      <c r="UWS9" s="54"/>
      <c r="UWT9" s="54"/>
      <c r="UWU9" s="54"/>
      <c r="UWV9" s="54"/>
      <c r="UWW9" s="54"/>
      <c r="UWX9" s="54"/>
      <c r="UWY9" s="54"/>
      <c r="UWZ9" s="54"/>
      <c r="UXA9" s="54"/>
      <c r="UXB9" s="54"/>
      <c r="UXC9" s="54"/>
      <c r="UXD9" s="54"/>
      <c r="UXE9" s="54"/>
      <c r="UXF9" s="54"/>
      <c r="UXG9" s="54"/>
      <c r="UXH9" s="54"/>
      <c r="UXI9" s="54"/>
      <c r="UXJ9" s="54"/>
      <c r="UXK9" s="54"/>
      <c r="UXL9" s="54"/>
      <c r="UXM9" s="54"/>
      <c r="UXN9" s="54"/>
      <c r="UXO9" s="54"/>
      <c r="UXP9" s="54"/>
      <c r="UXQ9" s="54"/>
      <c r="UXR9" s="54"/>
      <c r="UXS9" s="54"/>
      <c r="UXT9" s="54"/>
      <c r="UXU9" s="54"/>
      <c r="UXV9" s="54"/>
      <c r="UXW9" s="54"/>
      <c r="UXX9" s="54"/>
      <c r="UXY9" s="54"/>
      <c r="UXZ9" s="54"/>
      <c r="UYA9" s="54"/>
      <c r="UYB9" s="54"/>
      <c r="UYC9" s="54"/>
      <c r="UYD9" s="54"/>
      <c r="UYE9" s="54"/>
      <c r="UYF9" s="54"/>
      <c r="UYG9" s="54"/>
      <c r="UYH9" s="54"/>
      <c r="UYI9" s="54"/>
      <c r="UYJ9" s="54"/>
      <c r="UYK9" s="54"/>
      <c r="UYL9" s="54"/>
      <c r="UYM9" s="54"/>
      <c r="UYN9" s="54"/>
      <c r="UYO9" s="54"/>
      <c r="UYP9" s="54"/>
      <c r="UYQ9" s="54"/>
      <c r="UYR9" s="54"/>
      <c r="UYS9" s="54"/>
      <c r="UYT9" s="54"/>
      <c r="UYU9" s="54"/>
      <c r="UYV9" s="54"/>
      <c r="UYW9" s="54"/>
      <c r="UYX9" s="54"/>
      <c r="UYY9" s="54"/>
      <c r="UYZ9" s="54"/>
      <c r="UZA9" s="54"/>
      <c r="UZB9" s="54"/>
      <c r="UZC9" s="54"/>
      <c r="UZD9" s="54"/>
      <c r="UZE9" s="54"/>
      <c r="UZF9" s="54"/>
      <c r="UZG9" s="54"/>
      <c r="UZH9" s="54"/>
      <c r="UZI9" s="54"/>
      <c r="UZJ9" s="54"/>
      <c r="UZK9" s="54"/>
      <c r="UZL9" s="54"/>
      <c r="UZM9" s="54"/>
      <c r="UZN9" s="54"/>
      <c r="UZO9" s="54"/>
      <c r="UZP9" s="54"/>
      <c r="UZQ9" s="54"/>
      <c r="UZR9" s="54"/>
      <c r="UZS9" s="54"/>
      <c r="UZT9" s="54"/>
      <c r="UZU9" s="54"/>
      <c r="UZV9" s="54"/>
      <c r="UZW9" s="54"/>
      <c r="UZX9" s="54"/>
      <c r="UZY9" s="54"/>
      <c r="UZZ9" s="54"/>
      <c r="VAA9" s="54"/>
      <c r="VAB9" s="54"/>
      <c r="VAC9" s="54"/>
      <c r="VAD9" s="54"/>
      <c r="VAE9" s="54"/>
      <c r="VAF9" s="54"/>
      <c r="VAG9" s="54"/>
      <c r="VAH9" s="54"/>
      <c r="VAI9" s="54"/>
      <c r="VAJ9" s="54"/>
      <c r="VAK9" s="54"/>
      <c r="VAL9" s="54"/>
      <c r="VAM9" s="54"/>
      <c r="VAN9" s="54"/>
      <c r="VAO9" s="54"/>
      <c r="VAP9" s="54"/>
      <c r="VAQ9" s="54"/>
      <c r="VAR9" s="54"/>
      <c r="VAS9" s="54"/>
      <c r="VAT9" s="54"/>
      <c r="VAU9" s="54"/>
      <c r="VAV9" s="54"/>
      <c r="VAW9" s="54"/>
      <c r="VAX9" s="54"/>
      <c r="VAY9" s="54"/>
      <c r="VAZ9" s="54"/>
      <c r="VBA9" s="54"/>
      <c r="VBB9" s="54"/>
      <c r="VBC9" s="54"/>
      <c r="VBD9" s="54"/>
      <c r="VBE9" s="54"/>
      <c r="VBF9" s="54"/>
      <c r="VBG9" s="54"/>
      <c r="VBH9" s="54"/>
      <c r="VBI9" s="54"/>
      <c r="VBJ9" s="54"/>
      <c r="VBK9" s="54"/>
      <c r="VBL9" s="54"/>
      <c r="VBM9" s="54"/>
      <c r="VBN9" s="54"/>
      <c r="VBO9" s="54"/>
      <c r="VBP9" s="54"/>
      <c r="VBQ9" s="54"/>
      <c r="VBR9" s="54"/>
      <c r="VBS9" s="54"/>
      <c r="VBT9" s="54"/>
      <c r="VBU9" s="54"/>
      <c r="VBV9" s="54"/>
      <c r="VBW9" s="54"/>
      <c r="VBX9" s="54"/>
      <c r="VBY9" s="54"/>
      <c r="VBZ9" s="54"/>
      <c r="VCA9" s="54"/>
      <c r="VCB9" s="54"/>
      <c r="VCC9" s="54"/>
      <c r="VCD9" s="54"/>
      <c r="VCE9" s="54"/>
      <c r="VCF9" s="54"/>
      <c r="VCG9" s="54"/>
      <c r="VCH9" s="54"/>
      <c r="VCI9" s="54"/>
      <c r="VCJ9" s="54"/>
      <c r="VCK9" s="54"/>
      <c r="VCL9" s="54"/>
      <c r="VCM9" s="54"/>
      <c r="VCN9" s="54"/>
      <c r="VCO9" s="54"/>
      <c r="VCP9" s="54"/>
      <c r="VCQ9" s="54"/>
      <c r="VCR9" s="54"/>
      <c r="VCS9" s="54"/>
      <c r="VCT9" s="54"/>
      <c r="VCU9" s="54"/>
      <c r="VCV9" s="54"/>
      <c r="VCW9" s="54"/>
      <c r="VCX9" s="54"/>
      <c r="VCY9" s="54"/>
      <c r="VCZ9" s="54"/>
      <c r="VDA9" s="54"/>
      <c r="VDB9" s="54"/>
      <c r="VDC9" s="54"/>
      <c r="VDD9" s="54"/>
      <c r="VDE9" s="54"/>
      <c r="VDF9" s="54"/>
      <c r="VDG9" s="54"/>
      <c r="VDH9" s="54"/>
      <c r="VDI9" s="54"/>
      <c r="VDJ9" s="54"/>
      <c r="VDK9" s="54"/>
      <c r="VDL9" s="54"/>
      <c r="VDM9" s="54"/>
      <c r="VDN9" s="54"/>
      <c r="VDO9" s="54"/>
      <c r="VDP9" s="54"/>
      <c r="VDQ9" s="54"/>
      <c r="VDR9" s="54"/>
      <c r="VDS9" s="54"/>
      <c r="VDT9" s="54"/>
      <c r="VDU9" s="54"/>
      <c r="VDV9" s="54"/>
      <c r="VDW9" s="54"/>
      <c r="VDX9" s="54"/>
      <c r="VDY9" s="54"/>
      <c r="VDZ9" s="54"/>
      <c r="VEA9" s="54"/>
      <c r="VEB9" s="54"/>
      <c r="VEC9" s="54"/>
      <c r="VED9" s="54"/>
      <c r="VEE9" s="54"/>
      <c r="VEF9" s="54"/>
      <c r="VEG9" s="54"/>
      <c r="VEH9" s="54"/>
      <c r="VEI9" s="54"/>
      <c r="VEJ9" s="54"/>
      <c r="VEK9" s="54"/>
      <c r="VEL9" s="54"/>
      <c r="VEM9" s="54"/>
      <c r="VEN9" s="54"/>
      <c r="VEO9" s="54"/>
      <c r="VEP9" s="54"/>
      <c r="VEQ9" s="54"/>
      <c r="VER9" s="54"/>
      <c r="VES9" s="54"/>
      <c r="VET9" s="54"/>
      <c r="VEU9" s="54"/>
      <c r="VEV9" s="54"/>
      <c r="VEW9" s="54"/>
      <c r="VEX9" s="54"/>
      <c r="VEY9" s="54"/>
      <c r="VEZ9" s="54"/>
      <c r="VFA9" s="54"/>
      <c r="VFB9" s="54"/>
      <c r="VFC9" s="54"/>
      <c r="VFD9" s="54"/>
      <c r="VFE9" s="54"/>
      <c r="VFF9" s="54"/>
      <c r="VFG9" s="54"/>
      <c r="VFH9" s="54"/>
      <c r="VFI9" s="54"/>
      <c r="VFJ9" s="54"/>
      <c r="VFK9" s="54"/>
      <c r="VFL9" s="54"/>
      <c r="VFM9" s="54"/>
      <c r="VFN9" s="54"/>
      <c r="VFO9" s="54"/>
      <c r="VFP9" s="54"/>
      <c r="VFQ9" s="54"/>
      <c r="VFR9" s="54"/>
      <c r="VFS9" s="54"/>
      <c r="VFT9" s="54"/>
      <c r="VFU9" s="54"/>
      <c r="VFV9" s="54"/>
      <c r="VFW9" s="54"/>
      <c r="VFX9" s="54"/>
      <c r="VFY9" s="54"/>
      <c r="VFZ9" s="54"/>
      <c r="VGA9" s="54"/>
      <c r="VGB9" s="54"/>
      <c r="VGC9" s="54"/>
      <c r="VGD9" s="54"/>
      <c r="VGE9" s="54"/>
      <c r="VGF9" s="54"/>
      <c r="VGG9" s="54"/>
      <c r="VGH9" s="54"/>
      <c r="VGI9" s="54"/>
      <c r="VGJ9" s="54"/>
      <c r="VGK9" s="54"/>
      <c r="VGL9" s="54"/>
      <c r="VGM9" s="54"/>
      <c r="VGN9" s="54"/>
      <c r="VGO9" s="54"/>
      <c r="VGP9" s="54"/>
      <c r="VGQ9" s="54"/>
      <c r="VGR9" s="54"/>
      <c r="VGS9" s="54"/>
      <c r="VGT9" s="54"/>
      <c r="VGU9" s="54"/>
      <c r="VGV9" s="54"/>
      <c r="VGW9" s="54"/>
      <c r="VGX9" s="54"/>
      <c r="VGY9" s="54"/>
      <c r="VGZ9" s="54"/>
      <c r="VHA9" s="54"/>
      <c r="VHB9" s="54"/>
      <c r="VHC9" s="54"/>
      <c r="VHD9" s="54"/>
      <c r="VHE9" s="54"/>
      <c r="VHF9" s="54"/>
      <c r="VHG9" s="54"/>
      <c r="VHH9" s="54"/>
      <c r="VHI9" s="54"/>
      <c r="VHJ9" s="54"/>
      <c r="VHK9" s="54"/>
      <c r="VHL9" s="54"/>
      <c r="VHM9" s="54"/>
      <c r="VHN9" s="54"/>
      <c r="VHO9" s="54"/>
      <c r="VHP9" s="54"/>
      <c r="VHQ9" s="54"/>
      <c r="VHR9" s="54"/>
      <c r="VHS9" s="54"/>
      <c r="VHT9" s="54"/>
      <c r="VHU9" s="54"/>
      <c r="VHV9" s="54"/>
      <c r="VHW9" s="54"/>
      <c r="VHX9" s="54"/>
      <c r="VHY9" s="54"/>
      <c r="VHZ9" s="54"/>
      <c r="VIA9" s="54"/>
      <c r="VIB9" s="54"/>
      <c r="VIC9" s="54"/>
      <c r="VID9" s="54"/>
      <c r="VIE9" s="54"/>
      <c r="VIF9" s="54"/>
      <c r="VIG9" s="54"/>
      <c r="VIH9" s="54"/>
      <c r="VII9" s="54"/>
      <c r="VIJ9" s="54"/>
      <c r="VIK9" s="54"/>
      <c r="VIL9" s="54"/>
      <c r="VIM9" s="54"/>
      <c r="VIN9" s="54"/>
      <c r="VIO9" s="54"/>
      <c r="VIP9" s="54"/>
      <c r="VIQ9" s="54"/>
      <c r="VIR9" s="54"/>
      <c r="VIS9" s="54"/>
      <c r="VIT9" s="54"/>
      <c r="VIU9" s="54"/>
      <c r="VIV9" s="54"/>
      <c r="VIW9" s="54"/>
      <c r="VIX9" s="54"/>
      <c r="VIY9" s="54"/>
      <c r="VIZ9" s="54"/>
      <c r="VJA9" s="54"/>
      <c r="VJB9" s="54"/>
      <c r="VJC9" s="54"/>
      <c r="VJD9" s="54"/>
      <c r="VJE9" s="54"/>
      <c r="VJF9" s="54"/>
      <c r="VJG9" s="54"/>
      <c r="VJH9" s="54"/>
      <c r="VJI9" s="54"/>
      <c r="VJJ9" s="54"/>
      <c r="VJK9" s="54"/>
      <c r="VJL9" s="54"/>
      <c r="VJM9" s="54"/>
      <c r="VJN9" s="54"/>
      <c r="VJO9" s="54"/>
      <c r="VJP9" s="54"/>
      <c r="VJQ9" s="54"/>
      <c r="VJR9" s="54"/>
      <c r="VJS9" s="54"/>
      <c r="VJT9" s="54"/>
      <c r="VJU9" s="54"/>
      <c r="VJV9" s="54"/>
      <c r="VJW9" s="54"/>
      <c r="VJX9" s="54"/>
      <c r="VJY9" s="54"/>
      <c r="VJZ9" s="54"/>
      <c r="VKA9" s="54"/>
      <c r="VKB9" s="54"/>
      <c r="VKC9" s="54"/>
      <c r="VKD9" s="54"/>
      <c r="VKE9" s="54"/>
      <c r="VKF9" s="54"/>
      <c r="VKG9" s="54"/>
      <c r="VKH9" s="54"/>
      <c r="VKI9" s="54"/>
      <c r="VKJ9" s="54"/>
      <c r="VKK9" s="54"/>
      <c r="VKL9" s="54"/>
      <c r="VKM9" s="54"/>
      <c r="VKN9" s="54"/>
      <c r="VKO9" s="54"/>
      <c r="VKP9" s="54"/>
      <c r="VKQ9" s="54"/>
      <c r="VKR9" s="54"/>
      <c r="VKS9" s="54"/>
      <c r="VKT9" s="54"/>
      <c r="VKU9" s="54"/>
      <c r="VKV9" s="54"/>
      <c r="VKW9" s="54"/>
      <c r="VKX9" s="54"/>
      <c r="VKY9" s="54"/>
      <c r="VKZ9" s="54"/>
      <c r="VLA9" s="54"/>
      <c r="VLB9" s="54"/>
      <c r="VLC9" s="54"/>
      <c r="VLD9" s="54"/>
      <c r="VLE9" s="54"/>
      <c r="VLF9" s="54"/>
      <c r="VLG9" s="54"/>
      <c r="VLH9" s="54"/>
      <c r="VLI9" s="54"/>
      <c r="VLJ9" s="54"/>
      <c r="VLK9" s="54"/>
      <c r="VLL9" s="54"/>
      <c r="VLM9" s="54"/>
      <c r="VLN9" s="54"/>
      <c r="VLO9" s="54"/>
      <c r="VLP9" s="54"/>
      <c r="VLQ9" s="54"/>
      <c r="VLR9" s="54"/>
      <c r="VLS9" s="54"/>
      <c r="VLT9" s="54"/>
      <c r="VLU9" s="54"/>
      <c r="VLV9" s="54"/>
      <c r="VLW9" s="54"/>
      <c r="VLX9" s="54"/>
      <c r="VLY9" s="54"/>
      <c r="VLZ9" s="54"/>
      <c r="VMA9" s="54"/>
      <c r="VMB9" s="54"/>
      <c r="VMC9" s="54"/>
      <c r="VMD9" s="54"/>
      <c r="VME9" s="54"/>
      <c r="VMF9" s="54"/>
      <c r="VMG9" s="54"/>
      <c r="VMH9" s="54"/>
      <c r="VMI9" s="54"/>
      <c r="VMJ9" s="54"/>
      <c r="VMK9" s="54"/>
      <c r="VML9" s="54"/>
      <c r="VMM9" s="54"/>
      <c r="VMN9" s="54"/>
      <c r="VMO9" s="54"/>
      <c r="VMP9" s="54"/>
      <c r="VMQ9" s="54"/>
      <c r="VMR9" s="54"/>
      <c r="VMS9" s="54"/>
      <c r="VMT9" s="54"/>
      <c r="VMU9" s="54"/>
      <c r="VMV9" s="54"/>
      <c r="VMW9" s="54"/>
      <c r="VMX9" s="54"/>
      <c r="VMY9" s="54"/>
      <c r="VMZ9" s="54"/>
      <c r="VNA9" s="54"/>
      <c r="VNB9" s="54"/>
      <c r="VNC9" s="54"/>
      <c r="VND9" s="54"/>
      <c r="VNE9" s="54"/>
      <c r="VNF9" s="54"/>
      <c r="VNG9" s="54"/>
      <c r="VNH9" s="54"/>
      <c r="VNI9" s="54"/>
      <c r="VNJ9" s="54"/>
      <c r="VNK9" s="54"/>
      <c r="VNL9" s="54"/>
      <c r="VNM9" s="54"/>
      <c r="VNN9" s="54"/>
      <c r="VNO9" s="54"/>
      <c r="VNP9" s="54"/>
      <c r="VNQ9" s="54"/>
      <c r="VNR9" s="54"/>
      <c r="VNS9" s="54"/>
      <c r="VNT9" s="54"/>
      <c r="VNU9" s="54"/>
      <c r="VNV9" s="54"/>
      <c r="VNW9" s="54"/>
      <c r="VNX9" s="54"/>
      <c r="VNY9" s="54"/>
      <c r="VNZ9" s="54"/>
      <c r="VOA9" s="54"/>
      <c r="VOB9" s="54"/>
      <c r="VOC9" s="54"/>
      <c r="VOD9" s="54"/>
      <c r="VOE9" s="54"/>
      <c r="VOF9" s="54"/>
      <c r="VOG9" s="54"/>
      <c r="VOH9" s="54"/>
      <c r="VOI9" s="54"/>
      <c r="VOJ9" s="54"/>
      <c r="VOK9" s="54"/>
      <c r="VOL9" s="54"/>
      <c r="VOM9" s="54"/>
      <c r="VON9" s="54"/>
      <c r="VOO9" s="54"/>
      <c r="VOP9" s="54"/>
      <c r="VOQ9" s="54"/>
      <c r="VOR9" s="54"/>
      <c r="VOS9" s="54"/>
      <c r="VOT9" s="54"/>
      <c r="VOU9" s="54"/>
      <c r="VOV9" s="54"/>
      <c r="VOW9" s="54"/>
      <c r="VOX9" s="54"/>
      <c r="VOY9" s="54"/>
      <c r="VOZ9" s="54"/>
      <c r="VPA9" s="54"/>
      <c r="VPB9" s="54"/>
      <c r="VPC9" s="54"/>
      <c r="VPD9" s="54"/>
      <c r="VPE9" s="54"/>
      <c r="VPF9" s="54"/>
      <c r="VPG9" s="54"/>
      <c r="VPH9" s="54"/>
      <c r="VPI9" s="54"/>
      <c r="VPJ9" s="54"/>
      <c r="VPK9" s="54"/>
      <c r="VPL9" s="54"/>
      <c r="VPM9" s="54"/>
      <c r="VPN9" s="54"/>
      <c r="VPO9" s="54"/>
      <c r="VPP9" s="54"/>
      <c r="VPQ9" s="54"/>
      <c r="VPR9" s="54"/>
      <c r="VPS9" s="54"/>
      <c r="VPT9" s="54"/>
      <c r="VPU9" s="54"/>
      <c r="VPV9" s="54"/>
      <c r="VPW9" s="54"/>
      <c r="VPX9" s="54"/>
      <c r="VPY9" s="54"/>
      <c r="VPZ9" s="54"/>
      <c r="VQA9" s="54"/>
      <c r="VQB9" s="54"/>
      <c r="VQC9" s="54"/>
      <c r="VQD9" s="54"/>
      <c r="VQE9" s="54"/>
      <c r="VQF9" s="54"/>
      <c r="VQG9" s="54"/>
      <c r="VQH9" s="54"/>
      <c r="VQI9" s="54"/>
      <c r="VQJ9" s="54"/>
      <c r="VQK9" s="54"/>
      <c r="VQL9" s="54"/>
      <c r="VQM9" s="54"/>
      <c r="VQN9" s="54"/>
      <c r="VQO9" s="54"/>
      <c r="VQP9" s="54"/>
      <c r="VQQ9" s="54"/>
      <c r="VQR9" s="54"/>
      <c r="VQS9" s="54"/>
      <c r="VQT9" s="54"/>
      <c r="VQU9" s="54"/>
      <c r="VQV9" s="54"/>
      <c r="VQW9" s="54"/>
      <c r="VQX9" s="54"/>
      <c r="VQY9" s="54"/>
      <c r="VQZ9" s="54"/>
      <c r="VRA9" s="54"/>
      <c r="VRB9" s="54"/>
      <c r="VRC9" s="54"/>
      <c r="VRD9" s="54"/>
      <c r="VRE9" s="54"/>
      <c r="VRF9" s="54"/>
      <c r="VRG9" s="54"/>
      <c r="VRH9" s="54"/>
      <c r="VRI9" s="54"/>
      <c r="VRJ9" s="54"/>
      <c r="VRK9" s="54"/>
      <c r="VRL9" s="54"/>
      <c r="VRM9" s="54"/>
      <c r="VRN9" s="54"/>
      <c r="VRO9" s="54"/>
      <c r="VRP9" s="54"/>
      <c r="VRQ9" s="54"/>
      <c r="VRR9" s="54"/>
      <c r="VRS9" s="54"/>
      <c r="VRT9" s="54"/>
      <c r="VRU9" s="54"/>
      <c r="VRV9" s="54"/>
      <c r="VRW9" s="54"/>
      <c r="VRX9" s="54"/>
      <c r="VRY9" s="54"/>
      <c r="VRZ9" s="54"/>
      <c r="VSA9" s="54"/>
      <c r="VSB9" s="54"/>
      <c r="VSC9" s="54"/>
      <c r="VSD9" s="54"/>
      <c r="VSE9" s="54"/>
      <c r="VSF9" s="54"/>
      <c r="VSG9" s="54"/>
      <c r="VSH9" s="54"/>
      <c r="VSI9" s="54"/>
      <c r="VSJ9" s="54"/>
      <c r="VSK9" s="54"/>
      <c r="VSL9" s="54"/>
      <c r="VSM9" s="54"/>
      <c r="VSN9" s="54"/>
      <c r="VSO9" s="54"/>
      <c r="VSP9" s="54"/>
      <c r="VSQ9" s="54"/>
      <c r="VSR9" s="54"/>
      <c r="VSS9" s="54"/>
      <c r="VST9" s="54"/>
      <c r="VSU9" s="54"/>
      <c r="VSV9" s="54"/>
      <c r="VSW9" s="54"/>
      <c r="VSX9" s="54"/>
      <c r="VSY9" s="54"/>
      <c r="VSZ9" s="54"/>
      <c r="VTA9" s="54"/>
      <c r="VTB9" s="54"/>
      <c r="VTC9" s="54"/>
      <c r="VTD9" s="54"/>
      <c r="VTE9" s="54"/>
      <c r="VTF9" s="54"/>
      <c r="VTG9" s="54"/>
      <c r="VTH9" s="54"/>
      <c r="VTI9" s="54"/>
      <c r="VTJ9" s="54"/>
      <c r="VTK9" s="54"/>
      <c r="VTL9" s="54"/>
      <c r="VTM9" s="54"/>
      <c r="VTN9" s="54"/>
      <c r="VTO9" s="54"/>
      <c r="VTP9" s="54"/>
      <c r="VTQ9" s="54"/>
      <c r="VTR9" s="54"/>
      <c r="VTS9" s="54"/>
      <c r="VTT9" s="54"/>
      <c r="VTU9" s="54"/>
      <c r="VTV9" s="54"/>
      <c r="VTW9" s="54"/>
      <c r="VTX9" s="54"/>
      <c r="VTY9" s="54"/>
      <c r="VTZ9" s="54"/>
      <c r="VUA9" s="54"/>
      <c r="VUB9" s="54"/>
      <c r="VUC9" s="54"/>
      <c r="VUD9" s="54"/>
      <c r="VUE9" s="54"/>
      <c r="VUF9" s="54"/>
      <c r="VUG9" s="54"/>
      <c r="VUH9" s="54"/>
      <c r="VUI9" s="54"/>
      <c r="VUJ9" s="54"/>
      <c r="VUK9" s="54"/>
      <c r="VUL9" s="54"/>
      <c r="VUM9" s="54"/>
      <c r="VUN9" s="54"/>
      <c r="VUO9" s="54"/>
      <c r="VUP9" s="54"/>
      <c r="VUQ9" s="54"/>
      <c r="VUR9" s="54"/>
      <c r="VUS9" s="54"/>
      <c r="VUT9" s="54"/>
      <c r="VUU9" s="54"/>
      <c r="VUV9" s="54"/>
      <c r="VUW9" s="54"/>
      <c r="VUX9" s="54"/>
      <c r="VUY9" s="54"/>
      <c r="VUZ9" s="54"/>
      <c r="VVA9" s="54"/>
      <c r="VVB9" s="54"/>
      <c r="VVC9" s="54"/>
      <c r="VVD9" s="54"/>
      <c r="VVE9" s="54"/>
      <c r="VVF9" s="54"/>
      <c r="VVG9" s="54"/>
      <c r="VVH9" s="54"/>
      <c r="VVI9" s="54"/>
      <c r="VVJ9" s="54"/>
      <c r="VVK9" s="54"/>
      <c r="VVL9" s="54"/>
      <c r="VVM9" s="54"/>
      <c r="VVN9" s="54"/>
      <c r="VVO9" s="54"/>
      <c r="VVP9" s="54"/>
      <c r="VVQ9" s="54"/>
      <c r="VVR9" s="54"/>
      <c r="VVS9" s="54"/>
      <c r="VVT9" s="54"/>
      <c r="VVU9" s="54"/>
      <c r="VVV9" s="54"/>
      <c r="VVW9" s="54"/>
      <c r="VVX9" s="54"/>
      <c r="VVY9" s="54"/>
      <c r="VVZ9" s="54"/>
      <c r="VWA9" s="54"/>
      <c r="VWB9" s="54"/>
      <c r="VWC9" s="54"/>
      <c r="VWD9" s="54"/>
      <c r="VWE9" s="54"/>
      <c r="VWF9" s="54"/>
      <c r="VWG9" s="54"/>
      <c r="VWH9" s="54"/>
      <c r="VWI9" s="54"/>
      <c r="VWJ9" s="54"/>
      <c r="VWK9" s="54"/>
      <c r="VWL9" s="54"/>
      <c r="VWM9" s="54"/>
      <c r="VWN9" s="54"/>
      <c r="VWO9" s="54"/>
      <c r="VWP9" s="54"/>
      <c r="VWQ9" s="54"/>
      <c r="VWR9" s="54"/>
      <c r="VWS9" s="54"/>
      <c r="VWT9" s="54"/>
      <c r="VWU9" s="54"/>
      <c r="VWV9" s="54"/>
      <c r="VWW9" s="54"/>
      <c r="VWX9" s="54"/>
      <c r="VWY9" s="54"/>
      <c r="VWZ9" s="54"/>
      <c r="VXA9" s="54"/>
      <c r="VXB9" s="54"/>
      <c r="VXC9" s="54"/>
      <c r="VXD9" s="54"/>
      <c r="VXE9" s="54"/>
      <c r="VXF9" s="54"/>
      <c r="VXG9" s="54"/>
      <c r="VXH9" s="54"/>
      <c r="VXI9" s="54"/>
      <c r="VXJ9" s="54"/>
      <c r="VXK9" s="54"/>
      <c r="VXL9" s="54"/>
      <c r="VXM9" s="54"/>
      <c r="VXN9" s="54"/>
      <c r="VXO9" s="54"/>
      <c r="VXP9" s="54"/>
      <c r="VXQ9" s="54"/>
      <c r="VXR9" s="54"/>
      <c r="VXS9" s="54"/>
      <c r="VXT9" s="54"/>
      <c r="VXU9" s="54"/>
      <c r="VXV9" s="54"/>
      <c r="VXW9" s="54"/>
      <c r="VXX9" s="54"/>
      <c r="VXY9" s="54"/>
      <c r="VXZ9" s="54"/>
      <c r="VYA9" s="54"/>
      <c r="VYB9" s="54"/>
      <c r="VYC9" s="54"/>
      <c r="VYD9" s="54"/>
      <c r="VYE9" s="54"/>
      <c r="VYF9" s="54"/>
      <c r="VYG9" s="54"/>
      <c r="VYH9" s="54"/>
      <c r="VYI9" s="54"/>
      <c r="VYJ9" s="54"/>
      <c r="VYK9" s="54"/>
      <c r="VYL9" s="54"/>
      <c r="VYM9" s="54"/>
      <c r="VYN9" s="54"/>
      <c r="VYO9" s="54"/>
      <c r="VYP9" s="54"/>
      <c r="VYQ9" s="54"/>
      <c r="VYR9" s="54"/>
      <c r="VYS9" s="54"/>
      <c r="VYT9" s="54"/>
      <c r="VYU9" s="54"/>
      <c r="VYV9" s="54"/>
      <c r="VYW9" s="54"/>
      <c r="VYX9" s="54"/>
      <c r="VYY9" s="54"/>
      <c r="VYZ9" s="54"/>
      <c r="VZA9" s="54"/>
      <c r="VZB9" s="54"/>
      <c r="VZC9" s="54"/>
      <c r="VZD9" s="54"/>
      <c r="VZE9" s="54"/>
      <c r="VZF9" s="54"/>
      <c r="VZG9" s="54"/>
      <c r="VZH9" s="54"/>
      <c r="VZI9" s="54"/>
      <c r="VZJ9" s="54"/>
      <c r="VZK9" s="54"/>
      <c r="VZL9" s="54"/>
      <c r="VZM9" s="54"/>
      <c r="VZN9" s="54"/>
      <c r="VZO9" s="54"/>
      <c r="VZP9" s="54"/>
      <c r="VZQ9" s="54"/>
      <c r="VZR9" s="54"/>
      <c r="VZS9" s="54"/>
      <c r="VZT9" s="54"/>
      <c r="VZU9" s="54"/>
      <c r="VZV9" s="54"/>
      <c r="VZW9" s="54"/>
      <c r="VZX9" s="54"/>
      <c r="VZY9" s="54"/>
      <c r="VZZ9" s="54"/>
      <c r="WAA9" s="54"/>
      <c r="WAB9" s="54"/>
      <c r="WAC9" s="54"/>
      <c r="WAD9" s="54"/>
      <c r="WAE9" s="54"/>
      <c r="WAF9" s="54"/>
      <c r="WAG9" s="54"/>
      <c r="WAH9" s="54"/>
      <c r="WAI9" s="54"/>
      <c r="WAJ9" s="54"/>
      <c r="WAK9" s="54"/>
      <c r="WAL9" s="54"/>
      <c r="WAM9" s="54"/>
      <c r="WAN9" s="54"/>
      <c r="WAO9" s="54"/>
      <c r="WAP9" s="54"/>
      <c r="WAQ9" s="54"/>
      <c r="WAR9" s="54"/>
      <c r="WAS9" s="54"/>
      <c r="WAT9" s="54"/>
      <c r="WAU9" s="54"/>
      <c r="WAV9" s="54"/>
      <c r="WAW9" s="54"/>
      <c r="WAX9" s="54"/>
      <c r="WAY9" s="54"/>
      <c r="WAZ9" s="54"/>
      <c r="WBA9" s="54"/>
      <c r="WBB9" s="54"/>
      <c r="WBC9" s="54"/>
      <c r="WBD9" s="54"/>
      <c r="WBE9" s="54"/>
      <c r="WBF9" s="54"/>
      <c r="WBG9" s="54"/>
      <c r="WBH9" s="54"/>
      <c r="WBI9" s="54"/>
      <c r="WBJ9" s="54"/>
      <c r="WBK9" s="54"/>
      <c r="WBL9" s="54"/>
      <c r="WBM9" s="54"/>
      <c r="WBN9" s="54"/>
      <c r="WBO9" s="54"/>
      <c r="WBP9" s="54"/>
      <c r="WBQ9" s="54"/>
      <c r="WBR9" s="54"/>
      <c r="WBS9" s="54"/>
      <c r="WBT9" s="54"/>
      <c r="WBU9" s="54"/>
      <c r="WBV9" s="54"/>
      <c r="WBW9" s="54"/>
      <c r="WBX9" s="54"/>
      <c r="WBY9" s="54"/>
      <c r="WBZ9" s="54"/>
      <c r="WCA9" s="54"/>
      <c r="WCB9" s="54"/>
      <c r="WCC9" s="54"/>
      <c r="WCD9" s="54"/>
      <c r="WCE9" s="54"/>
      <c r="WCF9" s="54"/>
      <c r="WCG9" s="54"/>
      <c r="WCH9" s="54"/>
      <c r="WCI9" s="54"/>
      <c r="WCJ9" s="54"/>
      <c r="WCK9" s="54"/>
      <c r="WCL9" s="54"/>
      <c r="WCM9" s="54"/>
      <c r="WCN9" s="54"/>
      <c r="WCO9" s="54"/>
      <c r="WCP9" s="54"/>
      <c r="WCQ9" s="54"/>
      <c r="WCR9" s="54"/>
      <c r="WCS9" s="54"/>
      <c r="WCT9" s="54"/>
      <c r="WCU9" s="54"/>
      <c r="WCV9" s="54"/>
      <c r="WCW9" s="54"/>
      <c r="WCX9" s="54"/>
      <c r="WCY9" s="54"/>
      <c r="WCZ9" s="54"/>
      <c r="WDA9" s="54"/>
      <c r="WDB9" s="54"/>
      <c r="WDC9" s="54"/>
      <c r="WDD9" s="54"/>
      <c r="WDE9" s="54"/>
      <c r="WDF9" s="54"/>
      <c r="WDG9" s="54"/>
      <c r="WDH9" s="54"/>
      <c r="WDI9" s="54"/>
      <c r="WDJ9" s="54"/>
      <c r="WDK9" s="54"/>
      <c r="WDL9" s="54"/>
      <c r="WDM9" s="54"/>
      <c r="WDN9" s="54"/>
      <c r="WDO9" s="54"/>
      <c r="WDP9" s="54"/>
      <c r="WDQ9" s="54"/>
      <c r="WDR9" s="54"/>
      <c r="WDS9" s="54"/>
      <c r="WDT9" s="54"/>
      <c r="WDU9" s="54"/>
      <c r="WDV9" s="54"/>
      <c r="WDW9" s="54"/>
      <c r="WDX9" s="54"/>
      <c r="WDY9" s="54"/>
      <c r="WDZ9" s="54"/>
      <c r="WEA9" s="54"/>
      <c r="WEB9" s="54"/>
      <c r="WEC9" s="54"/>
      <c r="WED9" s="54"/>
      <c r="WEE9" s="54"/>
      <c r="WEF9" s="54"/>
      <c r="WEG9" s="54"/>
      <c r="WEH9" s="54"/>
      <c r="WEI9" s="54"/>
      <c r="WEJ9" s="54"/>
      <c r="WEK9" s="54"/>
      <c r="WEL9" s="54"/>
      <c r="WEM9" s="54"/>
      <c r="WEN9" s="54"/>
      <c r="WEO9" s="54"/>
      <c r="WEP9" s="54"/>
      <c r="WEQ9" s="54"/>
      <c r="WER9" s="54"/>
      <c r="WES9" s="54"/>
      <c r="WET9" s="54"/>
      <c r="WEU9" s="54"/>
      <c r="WEV9" s="54"/>
      <c r="WEW9" s="54"/>
      <c r="WEX9" s="54"/>
      <c r="WEY9" s="54"/>
      <c r="WEZ9" s="54"/>
      <c r="WFA9" s="54"/>
      <c r="WFB9" s="54"/>
      <c r="WFC9" s="54"/>
      <c r="WFD9" s="54"/>
      <c r="WFE9" s="54"/>
      <c r="WFF9" s="54"/>
      <c r="WFG9" s="54"/>
      <c r="WFH9" s="54"/>
      <c r="WFI9" s="54"/>
      <c r="WFJ9" s="54"/>
      <c r="WFK9" s="54"/>
      <c r="WFL9" s="54"/>
      <c r="WFM9" s="54"/>
      <c r="WFN9" s="54"/>
      <c r="WFO9" s="54"/>
      <c r="WFP9" s="54"/>
      <c r="WFQ9" s="54"/>
      <c r="WFR9" s="54"/>
      <c r="WFS9" s="54"/>
      <c r="WFT9" s="54"/>
      <c r="WFU9" s="54"/>
      <c r="WFV9" s="54"/>
      <c r="WFW9" s="54"/>
      <c r="WFX9" s="54"/>
      <c r="WFY9" s="54"/>
      <c r="WFZ9" s="54"/>
      <c r="WGA9" s="54"/>
      <c r="WGB9" s="54"/>
      <c r="WGC9" s="54"/>
      <c r="WGD9" s="54"/>
      <c r="WGE9" s="54"/>
      <c r="WGF9" s="54"/>
      <c r="WGG9" s="54"/>
      <c r="WGH9" s="54"/>
      <c r="WGI9" s="54"/>
      <c r="WGJ9" s="54"/>
      <c r="WGK9" s="54"/>
      <c r="WGL9" s="54"/>
      <c r="WGM9" s="54"/>
      <c r="WGN9" s="54"/>
      <c r="WGO9" s="54"/>
      <c r="WGP9" s="54"/>
      <c r="WGQ9" s="54"/>
      <c r="WGR9" s="54"/>
      <c r="WGS9" s="54"/>
      <c r="WGT9" s="54"/>
      <c r="WGU9" s="54"/>
      <c r="WGV9" s="54"/>
      <c r="WGW9" s="54"/>
      <c r="WGX9" s="54"/>
      <c r="WGY9" s="54"/>
      <c r="WGZ9" s="54"/>
      <c r="WHA9" s="54"/>
      <c r="WHB9" s="54"/>
      <c r="WHC9" s="54"/>
      <c r="WHD9" s="54"/>
      <c r="WHE9" s="54"/>
      <c r="WHF9" s="54"/>
      <c r="WHG9" s="54"/>
      <c r="WHH9" s="54"/>
      <c r="WHI9" s="54"/>
      <c r="WHJ9" s="54"/>
      <c r="WHK9" s="54"/>
      <c r="WHL9" s="54"/>
      <c r="WHM9" s="54"/>
      <c r="WHN9" s="54"/>
      <c r="WHO9" s="54"/>
      <c r="WHP9" s="54"/>
      <c r="WHQ9" s="54"/>
      <c r="WHR9" s="54"/>
      <c r="WHS9" s="54"/>
      <c r="WHT9" s="54"/>
      <c r="WHU9" s="54"/>
      <c r="WHV9" s="54"/>
      <c r="WHW9" s="54"/>
      <c r="WHX9" s="54"/>
      <c r="WHY9" s="54"/>
      <c r="WHZ9" s="54"/>
      <c r="WIA9" s="54"/>
      <c r="WIB9" s="54"/>
      <c r="WIC9" s="54"/>
      <c r="WID9" s="54"/>
      <c r="WIE9" s="54"/>
      <c r="WIF9" s="54"/>
      <c r="WIG9" s="54"/>
      <c r="WIH9" s="54"/>
      <c r="WII9" s="54"/>
      <c r="WIJ9" s="54"/>
      <c r="WIK9" s="54"/>
      <c r="WIL9" s="54"/>
      <c r="WIM9" s="54"/>
      <c r="WIN9" s="54"/>
      <c r="WIO9" s="54"/>
      <c r="WIP9" s="54"/>
      <c r="WIQ9" s="54"/>
      <c r="WIR9" s="54"/>
      <c r="WIS9" s="54"/>
      <c r="WIT9" s="54"/>
      <c r="WIU9" s="54"/>
      <c r="WIV9" s="54"/>
      <c r="WIW9" s="54"/>
      <c r="WIX9" s="54"/>
      <c r="WIY9" s="54"/>
      <c r="WIZ9" s="54"/>
      <c r="WJA9" s="54"/>
      <c r="WJB9" s="54"/>
      <c r="WJC9" s="54"/>
      <c r="WJD9" s="54"/>
      <c r="WJE9" s="54"/>
      <c r="WJF9" s="54"/>
      <c r="WJG9" s="54"/>
      <c r="WJH9" s="54"/>
      <c r="WJI9" s="54"/>
      <c r="WJJ9" s="54"/>
      <c r="WJK9" s="54"/>
      <c r="WJL9" s="54"/>
      <c r="WJM9" s="54"/>
      <c r="WJN9" s="54"/>
      <c r="WJO9" s="54"/>
      <c r="WJP9" s="54"/>
      <c r="WJQ9" s="54"/>
      <c r="WJR9" s="54"/>
      <c r="WJS9" s="54"/>
      <c r="WJT9" s="54"/>
      <c r="WJU9" s="54"/>
      <c r="WJV9" s="54"/>
      <c r="WJW9" s="54"/>
      <c r="WJX9" s="54"/>
      <c r="WJY9" s="54"/>
      <c r="WJZ9" s="54"/>
      <c r="WKA9" s="54"/>
      <c r="WKB9" s="54"/>
      <c r="WKC9" s="54"/>
      <c r="WKD9" s="54"/>
      <c r="WKE9" s="54"/>
      <c r="WKF9" s="54"/>
      <c r="WKG9" s="54"/>
      <c r="WKH9" s="54"/>
      <c r="WKI9" s="54"/>
      <c r="WKJ9" s="54"/>
      <c r="WKK9" s="54"/>
      <c r="WKL9" s="54"/>
      <c r="WKM9" s="54"/>
      <c r="WKN9" s="54"/>
      <c r="WKO9" s="54"/>
      <c r="WKP9" s="54"/>
      <c r="WKQ9" s="54"/>
      <c r="WKR9" s="54"/>
      <c r="WKS9" s="54"/>
      <c r="WKT9" s="54"/>
      <c r="WKU9" s="54"/>
      <c r="WKV9" s="54"/>
      <c r="WKW9" s="54"/>
      <c r="WKX9" s="54"/>
      <c r="WKY9" s="54"/>
      <c r="WKZ9" s="54"/>
      <c r="WLA9" s="54"/>
      <c r="WLB9" s="54"/>
      <c r="WLC9" s="54"/>
      <c r="WLD9" s="54"/>
      <c r="WLE9" s="54"/>
      <c r="WLF9" s="54"/>
      <c r="WLG9" s="54"/>
      <c r="WLH9" s="54"/>
      <c r="WLI9" s="54"/>
      <c r="WLJ9" s="54"/>
      <c r="WLK9" s="54"/>
      <c r="WLL9" s="54"/>
      <c r="WLM9" s="54"/>
      <c r="WLN9" s="54"/>
      <c r="WLO9" s="54"/>
      <c r="WLP9" s="54"/>
      <c r="WLQ9" s="54"/>
      <c r="WLR9" s="54"/>
      <c r="WLS9" s="54"/>
      <c r="WLT9" s="54"/>
      <c r="WLU9" s="54"/>
      <c r="WLV9" s="54"/>
      <c r="WLW9" s="54"/>
      <c r="WLX9" s="54"/>
      <c r="WLY9" s="54"/>
      <c r="WLZ9" s="54"/>
      <c r="WMA9" s="54"/>
      <c r="WMB9" s="54"/>
      <c r="WMC9" s="54"/>
      <c r="WMD9" s="54"/>
      <c r="WME9" s="54"/>
      <c r="WMF9" s="54"/>
      <c r="WMG9" s="54"/>
      <c r="WMH9" s="54"/>
      <c r="WMI9" s="54"/>
      <c r="WMJ9" s="54"/>
      <c r="WMK9" s="54"/>
      <c r="WML9" s="54"/>
      <c r="WMM9" s="54"/>
      <c r="WMN9" s="54"/>
      <c r="WMO9" s="54"/>
      <c r="WMP9" s="54"/>
      <c r="WMQ9" s="54"/>
      <c r="WMR9" s="54"/>
      <c r="WMS9" s="54"/>
      <c r="WMT9" s="54"/>
      <c r="WMU9" s="54"/>
      <c r="WMV9" s="54"/>
      <c r="WMW9" s="54"/>
      <c r="WMX9" s="54"/>
      <c r="WMY9" s="54"/>
      <c r="WMZ9" s="54"/>
      <c r="WNA9" s="54"/>
      <c r="WNB9" s="54"/>
      <c r="WNC9" s="54"/>
      <c r="WND9" s="54"/>
      <c r="WNE9" s="54"/>
      <c r="WNF9" s="54"/>
      <c r="WNG9" s="54"/>
      <c r="WNH9" s="54"/>
      <c r="WNI9" s="54"/>
      <c r="WNJ9" s="54"/>
      <c r="WNK9" s="54"/>
      <c r="WNL9" s="54"/>
      <c r="WNM9" s="54"/>
      <c r="WNN9" s="54"/>
      <c r="WNO9" s="54"/>
      <c r="WNP9" s="54"/>
      <c r="WNQ9" s="54"/>
      <c r="WNR9" s="54"/>
      <c r="WNS9" s="54"/>
      <c r="WNT9" s="54"/>
      <c r="WNU9" s="54"/>
      <c r="WNV9" s="54"/>
      <c r="WNW9" s="54"/>
      <c r="WNX9" s="54"/>
      <c r="WNY9" s="54"/>
      <c r="WNZ9" s="54"/>
      <c r="WOA9" s="54"/>
      <c r="WOB9" s="54"/>
      <c r="WOC9" s="54"/>
      <c r="WOD9" s="54"/>
      <c r="WOE9" s="54"/>
      <c r="WOF9" s="54"/>
      <c r="WOG9" s="54"/>
      <c r="WOH9" s="54"/>
      <c r="WOI9" s="54"/>
      <c r="WOJ9" s="54"/>
      <c r="WOK9" s="54"/>
      <c r="WOL9" s="54"/>
      <c r="WOM9" s="54"/>
      <c r="WON9" s="54"/>
      <c r="WOO9" s="54"/>
      <c r="WOP9" s="54"/>
      <c r="WOQ9" s="54"/>
      <c r="WOR9" s="54"/>
      <c r="WOS9" s="54"/>
      <c r="WOT9" s="54"/>
      <c r="WOU9" s="54"/>
      <c r="WOV9" s="54"/>
      <c r="WOW9" s="54"/>
      <c r="WOX9" s="54"/>
      <c r="WOY9" s="54"/>
      <c r="WOZ9" s="54"/>
      <c r="WPA9" s="54"/>
      <c r="WPB9" s="54"/>
      <c r="WPC9" s="54"/>
      <c r="WPD9" s="54"/>
      <c r="WPE9" s="54"/>
      <c r="WPF9" s="54"/>
      <c r="WPG9" s="54"/>
      <c r="WPH9" s="54"/>
      <c r="WPI9" s="54"/>
      <c r="WPJ9" s="54"/>
      <c r="WPK9" s="54"/>
      <c r="WPL9" s="54"/>
      <c r="WPM9" s="54"/>
      <c r="WPN9" s="54"/>
      <c r="WPO9" s="54"/>
      <c r="WPP9" s="54"/>
      <c r="WPQ9" s="54"/>
      <c r="WPR9" s="54"/>
      <c r="WPS9" s="54"/>
      <c r="WPT9" s="54"/>
      <c r="WPU9" s="54"/>
      <c r="WPV9" s="54"/>
      <c r="WPW9" s="54"/>
      <c r="WPX9" s="54"/>
      <c r="WPY9" s="54"/>
      <c r="WPZ9" s="54"/>
      <c r="WQA9" s="54"/>
      <c r="WQB9" s="54"/>
      <c r="WQC9" s="54"/>
      <c r="WQD9" s="54"/>
      <c r="WQE9" s="54"/>
      <c r="WQF9" s="54"/>
      <c r="WQG9" s="54"/>
      <c r="WQH9" s="54"/>
      <c r="WQI9" s="54"/>
      <c r="WQJ9" s="54"/>
      <c r="WQK9" s="54"/>
      <c r="WQL9" s="54"/>
      <c r="WQM9" s="54"/>
      <c r="WQN9" s="54"/>
      <c r="WQO9" s="54"/>
      <c r="WQP9" s="54"/>
      <c r="WQQ9" s="54"/>
      <c r="WQR9" s="54"/>
      <c r="WQS9" s="54"/>
      <c r="WQT9" s="54"/>
      <c r="WQU9" s="54"/>
      <c r="WQV9" s="54"/>
      <c r="WQW9" s="54"/>
      <c r="WQX9" s="54"/>
      <c r="WQY9" s="54"/>
      <c r="WQZ9" s="54"/>
      <c r="WRA9" s="54"/>
      <c r="WRB9" s="54"/>
      <c r="WRC9" s="54"/>
      <c r="WRD9" s="54"/>
      <c r="WRE9" s="54"/>
      <c r="WRF9" s="54"/>
      <c r="WRG9" s="54"/>
      <c r="WRH9" s="54"/>
      <c r="WRI9" s="54"/>
      <c r="WRJ9" s="54"/>
      <c r="WRK9" s="54"/>
      <c r="WRL9" s="54"/>
      <c r="WRM9" s="54"/>
      <c r="WRN9" s="54"/>
      <c r="WRO9" s="54"/>
      <c r="WRP9" s="54"/>
      <c r="WRQ9" s="54"/>
      <c r="WRR9" s="54"/>
      <c r="WRS9" s="54"/>
      <c r="WRT9" s="54"/>
      <c r="WRU9" s="54"/>
      <c r="WRV9" s="54"/>
      <c r="WRW9" s="54"/>
      <c r="WRX9" s="54"/>
      <c r="WRY9" s="54"/>
      <c r="WRZ9" s="54"/>
      <c r="WSA9" s="54"/>
      <c r="WSB9" s="54"/>
      <c r="WSC9" s="54"/>
      <c r="WSD9" s="54"/>
      <c r="WSE9" s="54"/>
      <c r="WSF9" s="54"/>
      <c r="WSG9" s="54"/>
      <c r="WSH9" s="54"/>
      <c r="WSI9" s="54"/>
      <c r="WSJ9" s="54"/>
      <c r="WSK9" s="54"/>
      <c r="WSL9" s="54"/>
      <c r="WSM9" s="54"/>
      <c r="WSN9" s="54"/>
      <c r="WSO9" s="54"/>
      <c r="WSP9" s="54"/>
      <c r="WSQ9" s="54"/>
      <c r="WSR9" s="54"/>
      <c r="WSS9" s="54"/>
      <c r="WST9" s="54"/>
      <c r="WSU9" s="54"/>
      <c r="WSV9" s="54"/>
      <c r="WSW9" s="54"/>
      <c r="WSX9" s="54"/>
      <c r="WSY9" s="54"/>
      <c r="WSZ9" s="54"/>
      <c r="WTA9" s="54"/>
      <c r="WTB9" s="54"/>
      <c r="WTC9" s="54"/>
      <c r="WTD9" s="54"/>
      <c r="WTE9" s="54"/>
      <c r="WTF9" s="54"/>
      <c r="WTG9" s="54"/>
      <c r="WTH9" s="54"/>
      <c r="WTI9" s="54"/>
      <c r="WTJ9" s="54"/>
      <c r="WTK9" s="54"/>
      <c r="WTL9" s="54"/>
      <c r="WTM9" s="54"/>
      <c r="WTN9" s="54"/>
      <c r="WTO9" s="54"/>
      <c r="WTP9" s="54"/>
      <c r="WTQ9" s="54"/>
      <c r="WTR9" s="54"/>
      <c r="WTS9" s="54"/>
      <c r="WTT9" s="54"/>
      <c r="WTU9" s="54"/>
      <c r="WTV9" s="54"/>
      <c r="WTW9" s="54"/>
      <c r="WTX9" s="54"/>
      <c r="WTY9" s="54"/>
      <c r="WTZ9" s="54"/>
      <c r="WUA9" s="54"/>
      <c r="WUB9" s="54"/>
      <c r="WUC9" s="54"/>
      <c r="WUD9" s="54"/>
      <c r="WUE9" s="54"/>
      <c r="WUF9" s="54"/>
      <c r="WUG9" s="54"/>
      <c r="WUH9" s="54"/>
      <c r="WUI9" s="54"/>
      <c r="WUJ9" s="54"/>
      <c r="WUK9" s="54"/>
      <c r="WUL9" s="54"/>
      <c r="WUM9" s="54"/>
      <c r="WUN9" s="54"/>
      <c r="WUO9" s="54"/>
      <c r="WUP9" s="54"/>
      <c r="WUQ9" s="54"/>
      <c r="WUR9" s="54"/>
      <c r="WUS9" s="54"/>
      <c r="WUT9" s="54"/>
      <c r="WUU9" s="54"/>
      <c r="WUV9" s="54"/>
      <c r="WUW9" s="54"/>
      <c r="WUX9" s="54"/>
      <c r="WUY9" s="54"/>
      <c r="WUZ9" s="54"/>
      <c r="WVA9" s="54"/>
      <c r="WVB9" s="54"/>
      <c r="WVC9" s="54"/>
      <c r="WVD9" s="54"/>
      <c r="WVE9" s="54"/>
      <c r="WVF9" s="54"/>
      <c r="WVG9" s="54"/>
      <c r="WVH9" s="54"/>
      <c r="WVI9" s="54"/>
      <c r="WVJ9" s="54"/>
      <c r="WVK9" s="54"/>
      <c r="WVL9" s="54"/>
      <c r="WVM9" s="54"/>
      <c r="WVN9" s="54"/>
      <c r="WVO9" s="54"/>
      <c r="WVP9" s="54"/>
      <c r="WVQ9" s="54"/>
      <c r="WVR9" s="54"/>
      <c r="WVS9" s="54"/>
      <c r="WVT9" s="54"/>
      <c r="WVU9" s="54"/>
      <c r="WVV9" s="54"/>
      <c r="WVW9" s="54"/>
      <c r="WVX9" s="54"/>
      <c r="WVY9" s="54"/>
      <c r="WVZ9" s="54"/>
      <c r="WWA9" s="54"/>
      <c r="WWB9" s="54"/>
      <c r="WWC9" s="54"/>
      <c r="WWD9" s="54"/>
      <c r="WWE9" s="54"/>
      <c r="WWF9" s="54"/>
      <c r="WWG9" s="54"/>
      <c r="WWH9" s="54"/>
      <c r="WWI9" s="54"/>
      <c r="WWJ9" s="54"/>
      <c r="WWK9" s="54"/>
      <c r="WWL9" s="54"/>
      <c r="WWM9" s="54"/>
      <c r="WWN9" s="54"/>
      <c r="WWO9" s="54"/>
      <c r="WWP9" s="54"/>
      <c r="WWQ9" s="54"/>
      <c r="WWR9" s="54"/>
      <c r="WWS9" s="54"/>
      <c r="WWT9" s="54"/>
      <c r="WWU9" s="54"/>
      <c r="WWV9" s="54"/>
      <c r="WWW9" s="54"/>
      <c r="WWX9" s="54"/>
      <c r="WWY9" s="54"/>
      <c r="WWZ9" s="54"/>
      <c r="WXA9" s="54"/>
      <c r="WXB9" s="54"/>
      <c r="WXC9" s="54"/>
      <c r="WXD9" s="54"/>
      <c r="WXE9" s="54"/>
      <c r="WXF9" s="54"/>
      <c r="WXG9" s="54"/>
      <c r="WXH9" s="54"/>
      <c r="WXI9" s="54"/>
      <c r="WXJ9" s="54"/>
      <c r="WXK9" s="54"/>
      <c r="WXL9" s="54"/>
      <c r="WXM9" s="54"/>
      <c r="WXN9" s="54"/>
      <c r="WXO9" s="54"/>
      <c r="WXP9" s="54"/>
      <c r="WXQ9" s="54"/>
      <c r="WXR9" s="54"/>
      <c r="WXS9" s="54"/>
      <c r="WXT9" s="54"/>
      <c r="WXU9" s="54"/>
      <c r="WXV9" s="54"/>
      <c r="WXW9" s="54"/>
      <c r="WXX9" s="54"/>
      <c r="WXY9" s="54"/>
      <c r="WXZ9" s="54"/>
      <c r="WYA9" s="54"/>
      <c r="WYB9" s="54"/>
      <c r="WYC9" s="54"/>
      <c r="WYD9" s="54"/>
      <c r="WYE9" s="54"/>
      <c r="WYF9" s="54"/>
      <c r="WYG9" s="54"/>
      <c r="WYH9" s="54"/>
      <c r="WYI9" s="54"/>
      <c r="WYJ9" s="54"/>
      <c r="WYK9" s="54"/>
      <c r="WYL9" s="54"/>
      <c r="WYM9" s="54"/>
      <c r="WYN9" s="54"/>
      <c r="WYO9" s="54"/>
      <c r="WYP9" s="54"/>
      <c r="WYQ9" s="54"/>
      <c r="WYR9" s="54"/>
      <c r="WYS9" s="54"/>
      <c r="WYT9" s="54"/>
      <c r="WYU9" s="54"/>
      <c r="WYV9" s="54"/>
      <c r="WYW9" s="54"/>
      <c r="WYX9" s="54"/>
      <c r="WYY9" s="54"/>
      <c r="WYZ9" s="54"/>
      <c r="WZA9" s="54"/>
      <c r="WZB9" s="54"/>
      <c r="WZC9" s="54"/>
      <c r="WZD9" s="54"/>
      <c r="WZE9" s="54"/>
      <c r="WZF9" s="54"/>
      <c r="WZG9" s="54"/>
      <c r="WZH9" s="54"/>
      <c r="WZI9" s="54"/>
      <c r="WZJ9" s="54"/>
      <c r="WZK9" s="54"/>
      <c r="WZL9" s="54"/>
      <c r="WZM9" s="54"/>
      <c r="WZN9" s="54"/>
      <c r="WZO9" s="54"/>
      <c r="WZP9" s="54"/>
      <c r="WZQ9" s="54"/>
      <c r="WZR9" s="54"/>
      <c r="WZS9" s="54"/>
      <c r="WZT9" s="54"/>
      <c r="WZU9" s="54"/>
      <c r="WZV9" s="54"/>
      <c r="WZW9" s="54"/>
      <c r="WZX9" s="54"/>
      <c r="WZY9" s="54"/>
      <c r="WZZ9" s="54"/>
      <c r="XAA9" s="54"/>
      <c r="XAB9" s="54"/>
      <c r="XAC9" s="54"/>
      <c r="XAD9" s="54"/>
      <c r="XAE9" s="54"/>
      <c r="XAF9" s="54"/>
      <c r="XAG9" s="54"/>
      <c r="XAH9" s="54"/>
      <c r="XAI9" s="54"/>
      <c r="XAJ9" s="54"/>
      <c r="XAK9" s="54"/>
      <c r="XAL9" s="54"/>
      <c r="XAM9" s="54"/>
      <c r="XAN9" s="54"/>
      <c r="XAO9" s="54"/>
      <c r="XAP9" s="54"/>
      <c r="XAQ9" s="54"/>
      <c r="XAR9" s="54"/>
      <c r="XAS9" s="54"/>
      <c r="XAT9" s="54"/>
      <c r="XAU9" s="54"/>
      <c r="XAV9" s="54"/>
      <c r="XAW9" s="54"/>
      <c r="XAX9" s="54"/>
      <c r="XAY9" s="54"/>
      <c r="XAZ9" s="54"/>
      <c r="XBA9" s="54"/>
      <c r="XBB9" s="54"/>
      <c r="XBC9" s="54"/>
      <c r="XBD9" s="54"/>
      <c r="XBE9" s="54"/>
      <c r="XBF9" s="54"/>
      <c r="XBG9" s="54"/>
      <c r="XBH9" s="54"/>
      <c r="XBI9" s="54"/>
      <c r="XBJ9" s="54"/>
      <c r="XBK9" s="54"/>
      <c r="XBL9" s="54"/>
      <c r="XBM9" s="54"/>
      <c r="XBN9" s="54"/>
      <c r="XBO9" s="54"/>
      <c r="XBP9" s="54"/>
      <c r="XBQ9" s="54"/>
      <c r="XBR9" s="54"/>
      <c r="XBS9" s="54"/>
      <c r="XBT9" s="54"/>
      <c r="XBU9" s="54"/>
      <c r="XBV9" s="54"/>
      <c r="XBW9" s="54"/>
      <c r="XBX9" s="54"/>
      <c r="XBY9" s="54"/>
      <c r="XBZ9" s="54"/>
      <c r="XCA9" s="54"/>
      <c r="XCB9" s="54"/>
      <c r="XCC9" s="54"/>
      <c r="XCD9" s="54"/>
      <c r="XCE9" s="54"/>
      <c r="XCF9" s="54"/>
      <c r="XCG9" s="54"/>
      <c r="XCH9" s="54"/>
      <c r="XCI9" s="54"/>
      <c r="XCJ9" s="54"/>
      <c r="XCK9" s="54"/>
      <c r="XCL9" s="54"/>
      <c r="XCM9" s="54"/>
      <c r="XCN9" s="54"/>
      <c r="XCO9" s="54"/>
      <c r="XCP9" s="54"/>
      <c r="XCQ9" s="54"/>
      <c r="XCR9" s="54"/>
      <c r="XCS9" s="54"/>
      <c r="XCT9" s="54"/>
      <c r="XCU9" s="54"/>
      <c r="XCV9" s="54"/>
      <c r="XCW9" s="54"/>
      <c r="XCX9" s="54"/>
      <c r="XCY9" s="54"/>
      <c r="XCZ9" s="54"/>
      <c r="XDA9" s="54"/>
      <c r="XDB9" s="54"/>
      <c r="XDC9" s="54"/>
      <c r="XDD9" s="54"/>
      <c r="XDE9" s="54"/>
      <c r="XDF9" s="54"/>
      <c r="XDG9" s="54"/>
      <c r="XDH9" s="54"/>
      <c r="XDI9" s="54"/>
      <c r="XDJ9" s="54"/>
      <c r="XDK9" s="54"/>
      <c r="XDL9" s="54"/>
      <c r="XDM9" s="54"/>
      <c r="XDN9" s="54"/>
      <c r="XDO9" s="54"/>
      <c r="XDP9" s="54"/>
      <c r="XDQ9" s="54"/>
      <c r="XDR9" s="54"/>
      <c r="XDS9" s="54"/>
      <c r="XDT9" s="54"/>
      <c r="XDU9" s="54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  <c r="XEU9" s="54"/>
      <c r="XEV9" s="54"/>
      <c r="XEW9" s="54"/>
      <c r="XEX9" s="54"/>
      <c r="XEY9" s="54"/>
      <c r="XEZ9" s="54"/>
      <c r="XFA9" s="54"/>
      <c r="XFB9" s="54"/>
      <c r="XFC9" s="54"/>
    </row>
    <row r="10" s="46" customFormat="1" ht="23" customHeight="1" spans="1:16383">
      <c r="A10" s="55" t="s">
        <v>811</v>
      </c>
      <c r="B10" s="56"/>
      <c r="C10" s="56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  <c r="FQX10" s="54"/>
      <c r="FQY10" s="54"/>
      <c r="FQZ10" s="54"/>
      <c r="FRA10" s="54"/>
      <c r="FRB10" s="54"/>
      <c r="FRC10" s="54"/>
      <c r="FRD10" s="54"/>
      <c r="FRE10" s="54"/>
      <c r="FRF10" s="54"/>
      <c r="FRG10" s="54"/>
      <c r="FRH10" s="54"/>
      <c r="FRI10" s="54"/>
      <c r="FRJ10" s="54"/>
      <c r="FRK10" s="54"/>
      <c r="FRL10" s="54"/>
      <c r="FRM10" s="54"/>
      <c r="FRN10" s="54"/>
      <c r="FRO10" s="54"/>
      <c r="FRP10" s="54"/>
      <c r="FRQ10" s="54"/>
      <c r="FRR10" s="54"/>
      <c r="FRS10" s="54"/>
      <c r="FRT10" s="54"/>
      <c r="FRU10" s="54"/>
      <c r="FRV10" s="54"/>
      <c r="FRW10" s="54"/>
      <c r="FRX10" s="54"/>
      <c r="FRY10" s="54"/>
      <c r="FRZ10" s="54"/>
      <c r="FSA10" s="54"/>
      <c r="FSB10" s="54"/>
      <c r="FSC10" s="54"/>
      <c r="FSD10" s="54"/>
      <c r="FSE10" s="54"/>
      <c r="FSF10" s="54"/>
      <c r="FSG10" s="54"/>
      <c r="FSH10" s="54"/>
      <c r="FSI10" s="54"/>
      <c r="FSJ10" s="54"/>
      <c r="FSK10" s="54"/>
      <c r="FSL10" s="54"/>
      <c r="FSM10" s="54"/>
      <c r="FSN10" s="54"/>
      <c r="FSO10" s="54"/>
      <c r="FSP10" s="54"/>
      <c r="FSQ10" s="54"/>
      <c r="FSR10" s="54"/>
      <c r="FSS10" s="54"/>
      <c r="FST10" s="54"/>
      <c r="FSU10" s="54"/>
      <c r="FSV10" s="54"/>
      <c r="FSW10" s="54"/>
      <c r="FSX10" s="54"/>
      <c r="FSY10" s="54"/>
      <c r="FSZ10" s="54"/>
      <c r="FTA10" s="54"/>
      <c r="FTB10" s="54"/>
      <c r="FTC10" s="54"/>
      <c r="FTD10" s="54"/>
      <c r="FTE10" s="54"/>
      <c r="FTF10" s="54"/>
      <c r="FTG10" s="54"/>
      <c r="FTH10" s="54"/>
      <c r="FTI10" s="54"/>
      <c r="FTJ10" s="54"/>
      <c r="FTK10" s="54"/>
      <c r="FTL10" s="54"/>
      <c r="FTM10" s="54"/>
      <c r="FTN10" s="54"/>
      <c r="FTO10" s="54"/>
      <c r="FTP10" s="54"/>
      <c r="FTQ10" s="54"/>
      <c r="FTR10" s="54"/>
      <c r="FTS10" s="54"/>
      <c r="FTT10" s="54"/>
      <c r="FTU10" s="54"/>
      <c r="FTV10" s="54"/>
      <c r="FTW10" s="54"/>
      <c r="FTX10" s="54"/>
      <c r="FTY10" s="54"/>
      <c r="FTZ10" s="54"/>
      <c r="FUA10" s="54"/>
      <c r="FUB10" s="54"/>
      <c r="FUC10" s="54"/>
      <c r="FUD10" s="54"/>
      <c r="FUE10" s="54"/>
      <c r="FUF10" s="54"/>
      <c r="FUG10" s="54"/>
      <c r="FUH10" s="54"/>
      <c r="FUI10" s="54"/>
      <c r="FUJ10" s="54"/>
      <c r="FUK10" s="54"/>
      <c r="FUL10" s="54"/>
      <c r="FUM10" s="54"/>
      <c r="FUN10" s="54"/>
      <c r="FUO10" s="54"/>
      <c r="FUP10" s="54"/>
      <c r="FUQ10" s="54"/>
      <c r="FUR10" s="54"/>
      <c r="FUS10" s="54"/>
      <c r="FUT10" s="54"/>
      <c r="FUU10" s="54"/>
      <c r="FUV10" s="54"/>
      <c r="FUW10" s="54"/>
      <c r="FUX10" s="54"/>
      <c r="FUY10" s="54"/>
      <c r="FUZ10" s="54"/>
      <c r="FVA10" s="54"/>
      <c r="FVB10" s="54"/>
      <c r="FVC10" s="54"/>
      <c r="FVD10" s="54"/>
      <c r="FVE10" s="54"/>
      <c r="FVF10" s="54"/>
      <c r="FVG10" s="54"/>
      <c r="FVH10" s="54"/>
      <c r="FVI10" s="54"/>
      <c r="FVJ10" s="54"/>
      <c r="FVK10" s="54"/>
      <c r="FVL10" s="54"/>
      <c r="FVM10" s="54"/>
      <c r="FVN10" s="54"/>
      <c r="FVO10" s="54"/>
      <c r="FVP10" s="54"/>
      <c r="FVQ10" s="54"/>
      <c r="FVR10" s="54"/>
      <c r="FVS10" s="54"/>
      <c r="FVT10" s="54"/>
      <c r="FVU10" s="54"/>
      <c r="FVV10" s="54"/>
      <c r="FVW10" s="54"/>
      <c r="FVX10" s="54"/>
      <c r="FVY10" s="54"/>
      <c r="FVZ10" s="54"/>
      <c r="FWA10" s="54"/>
      <c r="FWB10" s="54"/>
      <c r="FWC10" s="54"/>
      <c r="FWD10" s="54"/>
      <c r="FWE10" s="54"/>
      <c r="FWF10" s="54"/>
      <c r="FWG10" s="54"/>
      <c r="FWH10" s="54"/>
      <c r="FWI10" s="54"/>
      <c r="FWJ10" s="54"/>
      <c r="FWK10" s="54"/>
      <c r="FWL10" s="54"/>
      <c r="FWM10" s="54"/>
      <c r="FWN10" s="54"/>
      <c r="FWO10" s="54"/>
      <c r="FWP10" s="54"/>
      <c r="FWQ10" s="54"/>
      <c r="FWR10" s="54"/>
      <c r="FWS10" s="54"/>
      <c r="FWT10" s="54"/>
      <c r="FWU10" s="54"/>
      <c r="FWV10" s="54"/>
      <c r="FWW10" s="54"/>
      <c r="FWX10" s="54"/>
      <c r="FWY10" s="54"/>
      <c r="FWZ10" s="54"/>
      <c r="FXA10" s="54"/>
      <c r="FXB10" s="54"/>
      <c r="FXC10" s="54"/>
      <c r="FXD10" s="54"/>
      <c r="FXE10" s="54"/>
      <c r="FXF10" s="54"/>
      <c r="FXG10" s="54"/>
      <c r="FXH10" s="54"/>
      <c r="FXI10" s="54"/>
      <c r="FXJ10" s="54"/>
      <c r="FXK10" s="54"/>
      <c r="FXL10" s="54"/>
      <c r="FXM10" s="54"/>
      <c r="FXN10" s="54"/>
      <c r="FXO10" s="54"/>
      <c r="FXP10" s="54"/>
      <c r="FXQ10" s="54"/>
      <c r="FXR10" s="54"/>
      <c r="FXS10" s="54"/>
      <c r="FXT10" s="54"/>
      <c r="FXU10" s="54"/>
      <c r="FXV10" s="54"/>
      <c r="FXW10" s="54"/>
      <c r="FXX10" s="54"/>
      <c r="FXY10" s="54"/>
      <c r="FXZ10" s="54"/>
      <c r="FYA10" s="54"/>
      <c r="FYB10" s="54"/>
      <c r="FYC10" s="54"/>
      <c r="FYD10" s="54"/>
      <c r="FYE10" s="54"/>
      <c r="FYF10" s="54"/>
      <c r="FYG10" s="54"/>
      <c r="FYH10" s="54"/>
      <c r="FYI10" s="54"/>
      <c r="FYJ10" s="54"/>
      <c r="FYK10" s="54"/>
      <c r="FYL10" s="54"/>
      <c r="FYM10" s="54"/>
      <c r="FYN10" s="54"/>
      <c r="FYO10" s="54"/>
      <c r="FYP10" s="54"/>
      <c r="FYQ10" s="54"/>
      <c r="FYR10" s="54"/>
      <c r="FYS10" s="54"/>
      <c r="FYT10" s="54"/>
      <c r="FYU10" s="54"/>
      <c r="FYV10" s="54"/>
      <c r="FYW10" s="54"/>
      <c r="FYX10" s="54"/>
      <c r="FYY10" s="54"/>
      <c r="FYZ10" s="54"/>
      <c r="FZA10" s="54"/>
      <c r="FZB10" s="54"/>
      <c r="FZC10" s="54"/>
      <c r="FZD10" s="54"/>
      <c r="FZE10" s="54"/>
      <c r="FZF10" s="54"/>
      <c r="FZG10" s="54"/>
      <c r="FZH10" s="54"/>
      <c r="FZI10" s="54"/>
      <c r="FZJ10" s="54"/>
      <c r="FZK10" s="54"/>
      <c r="FZL10" s="54"/>
      <c r="FZM10" s="54"/>
      <c r="FZN10" s="54"/>
      <c r="FZO10" s="54"/>
      <c r="FZP10" s="54"/>
      <c r="FZQ10" s="54"/>
      <c r="FZR10" s="54"/>
      <c r="FZS10" s="54"/>
      <c r="FZT10" s="54"/>
      <c r="FZU10" s="54"/>
      <c r="FZV10" s="54"/>
      <c r="FZW10" s="54"/>
      <c r="FZX10" s="54"/>
      <c r="FZY10" s="54"/>
      <c r="FZZ10" s="54"/>
      <c r="GAA10" s="54"/>
      <c r="GAB10" s="54"/>
      <c r="GAC10" s="54"/>
      <c r="GAD10" s="54"/>
      <c r="GAE10" s="54"/>
      <c r="GAF10" s="54"/>
      <c r="GAG10" s="54"/>
      <c r="GAH10" s="54"/>
      <c r="GAI10" s="54"/>
      <c r="GAJ10" s="54"/>
      <c r="GAK10" s="54"/>
      <c r="GAL10" s="54"/>
      <c r="GAM10" s="54"/>
      <c r="GAN10" s="54"/>
      <c r="GAO10" s="54"/>
      <c r="GAP10" s="54"/>
      <c r="GAQ10" s="54"/>
      <c r="GAR10" s="54"/>
      <c r="GAS10" s="54"/>
      <c r="GAT10" s="54"/>
      <c r="GAU10" s="54"/>
      <c r="GAV10" s="54"/>
      <c r="GAW10" s="54"/>
      <c r="GAX10" s="54"/>
      <c r="GAY10" s="54"/>
      <c r="GAZ10" s="54"/>
      <c r="GBA10" s="54"/>
      <c r="GBB10" s="54"/>
      <c r="GBC10" s="54"/>
      <c r="GBD10" s="54"/>
      <c r="GBE10" s="54"/>
      <c r="GBF10" s="54"/>
      <c r="GBG10" s="54"/>
      <c r="GBH10" s="54"/>
      <c r="GBI10" s="54"/>
      <c r="GBJ10" s="54"/>
      <c r="GBK10" s="54"/>
      <c r="GBL10" s="54"/>
      <c r="GBM10" s="54"/>
      <c r="GBN10" s="54"/>
      <c r="GBO10" s="54"/>
      <c r="GBP10" s="54"/>
      <c r="GBQ10" s="54"/>
      <c r="GBR10" s="54"/>
      <c r="GBS10" s="54"/>
      <c r="GBT10" s="54"/>
      <c r="GBU10" s="54"/>
      <c r="GBV10" s="54"/>
      <c r="GBW10" s="54"/>
      <c r="GBX10" s="54"/>
      <c r="GBY10" s="54"/>
      <c r="GBZ10" s="54"/>
      <c r="GCA10" s="54"/>
      <c r="GCB10" s="54"/>
      <c r="GCC10" s="54"/>
      <c r="GCD10" s="54"/>
      <c r="GCE10" s="54"/>
      <c r="GCF10" s="54"/>
      <c r="GCG10" s="54"/>
      <c r="GCH10" s="54"/>
      <c r="GCI10" s="54"/>
      <c r="GCJ10" s="54"/>
      <c r="GCK10" s="54"/>
      <c r="GCL10" s="54"/>
      <c r="GCM10" s="54"/>
      <c r="GCN10" s="54"/>
      <c r="GCO10" s="54"/>
      <c r="GCP10" s="54"/>
      <c r="GCQ10" s="54"/>
      <c r="GCR10" s="54"/>
      <c r="GCS10" s="54"/>
      <c r="GCT10" s="54"/>
      <c r="GCU10" s="54"/>
      <c r="GCV10" s="54"/>
      <c r="GCW10" s="54"/>
      <c r="GCX10" s="54"/>
      <c r="GCY10" s="54"/>
      <c r="GCZ10" s="54"/>
      <c r="GDA10" s="54"/>
      <c r="GDB10" s="54"/>
      <c r="GDC10" s="54"/>
      <c r="GDD10" s="54"/>
      <c r="GDE10" s="54"/>
      <c r="GDF10" s="54"/>
      <c r="GDG10" s="54"/>
      <c r="GDH10" s="54"/>
      <c r="GDI10" s="54"/>
      <c r="GDJ10" s="54"/>
      <c r="GDK10" s="54"/>
      <c r="GDL10" s="54"/>
      <c r="GDM10" s="54"/>
      <c r="GDN10" s="54"/>
      <c r="GDO10" s="54"/>
      <c r="GDP10" s="54"/>
      <c r="GDQ10" s="54"/>
      <c r="GDR10" s="54"/>
      <c r="GDS10" s="54"/>
      <c r="GDT10" s="54"/>
      <c r="GDU10" s="54"/>
      <c r="GDV10" s="54"/>
      <c r="GDW10" s="54"/>
      <c r="GDX10" s="54"/>
      <c r="GDY10" s="54"/>
      <c r="GDZ10" s="54"/>
      <c r="GEA10" s="54"/>
      <c r="GEB10" s="54"/>
      <c r="GEC10" s="54"/>
      <c r="GED10" s="54"/>
      <c r="GEE10" s="54"/>
      <c r="GEF10" s="54"/>
      <c r="GEG10" s="54"/>
      <c r="GEH10" s="54"/>
      <c r="GEI10" s="54"/>
      <c r="GEJ10" s="54"/>
      <c r="GEK10" s="54"/>
      <c r="GEL10" s="54"/>
      <c r="GEM10" s="54"/>
      <c r="GEN10" s="54"/>
      <c r="GEO10" s="54"/>
      <c r="GEP10" s="54"/>
      <c r="GEQ10" s="54"/>
      <c r="GER10" s="54"/>
      <c r="GES10" s="54"/>
      <c r="GET10" s="54"/>
      <c r="GEU10" s="54"/>
      <c r="GEV10" s="54"/>
      <c r="GEW10" s="54"/>
      <c r="GEX10" s="54"/>
      <c r="GEY10" s="54"/>
      <c r="GEZ10" s="54"/>
      <c r="GFA10" s="54"/>
      <c r="GFB10" s="54"/>
      <c r="GFC10" s="54"/>
      <c r="GFD10" s="54"/>
      <c r="GFE10" s="54"/>
      <c r="GFF10" s="54"/>
      <c r="GFG10" s="54"/>
      <c r="GFH10" s="54"/>
      <c r="GFI10" s="54"/>
      <c r="GFJ10" s="54"/>
      <c r="GFK10" s="54"/>
      <c r="GFL10" s="54"/>
      <c r="GFM10" s="54"/>
      <c r="GFN10" s="54"/>
      <c r="GFO10" s="54"/>
      <c r="GFP10" s="54"/>
      <c r="GFQ10" s="54"/>
      <c r="GFR10" s="54"/>
      <c r="GFS10" s="54"/>
      <c r="GFT10" s="54"/>
      <c r="GFU10" s="54"/>
      <c r="GFV10" s="54"/>
      <c r="GFW10" s="54"/>
      <c r="GFX10" s="54"/>
      <c r="GFY10" s="54"/>
      <c r="GFZ10" s="54"/>
      <c r="GGA10" s="54"/>
      <c r="GGB10" s="54"/>
      <c r="GGC10" s="54"/>
      <c r="GGD10" s="54"/>
      <c r="GGE10" s="54"/>
      <c r="GGF10" s="54"/>
      <c r="GGG10" s="54"/>
      <c r="GGH10" s="54"/>
      <c r="GGI10" s="54"/>
      <c r="GGJ10" s="54"/>
      <c r="GGK10" s="54"/>
      <c r="GGL10" s="54"/>
      <c r="GGM10" s="54"/>
      <c r="GGN10" s="54"/>
      <c r="GGO10" s="54"/>
      <c r="GGP10" s="54"/>
      <c r="GGQ10" s="54"/>
      <c r="GGR10" s="54"/>
      <c r="GGS10" s="54"/>
      <c r="GGT10" s="54"/>
      <c r="GGU10" s="54"/>
      <c r="GGV10" s="54"/>
      <c r="GGW10" s="54"/>
      <c r="GGX10" s="54"/>
      <c r="GGY10" s="54"/>
      <c r="GGZ10" s="54"/>
      <c r="GHA10" s="54"/>
      <c r="GHB10" s="54"/>
      <c r="GHC10" s="54"/>
      <c r="GHD10" s="54"/>
      <c r="GHE10" s="54"/>
      <c r="GHF10" s="54"/>
      <c r="GHG10" s="54"/>
      <c r="GHH10" s="54"/>
      <c r="GHI10" s="54"/>
      <c r="GHJ10" s="54"/>
      <c r="GHK10" s="54"/>
      <c r="GHL10" s="54"/>
      <c r="GHM10" s="54"/>
      <c r="GHN10" s="54"/>
      <c r="GHO10" s="54"/>
      <c r="GHP10" s="54"/>
      <c r="GHQ10" s="54"/>
      <c r="GHR10" s="54"/>
      <c r="GHS10" s="54"/>
      <c r="GHT10" s="54"/>
      <c r="GHU10" s="54"/>
      <c r="GHV10" s="54"/>
      <c r="GHW10" s="54"/>
      <c r="GHX10" s="54"/>
      <c r="GHY10" s="54"/>
      <c r="GHZ10" s="54"/>
      <c r="GIA10" s="54"/>
      <c r="GIB10" s="54"/>
      <c r="GIC10" s="54"/>
      <c r="GID10" s="54"/>
      <c r="GIE10" s="54"/>
      <c r="GIF10" s="54"/>
      <c r="GIG10" s="54"/>
      <c r="GIH10" s="54"/>
      <c r="GII10" s="54"/>
      <c r="GIJ10" s="54"/>
      <c r="GIK10" s="54"/>
      <c r="GIL10" s="54"/>
      <c r="GIM10" s="54"/>
      <c r="GIN10" s="54"/>
      <c r="GIO10" s="54"/>
      <c r="GIP10" s="54"/>
      <c r="GIQ10" s="54"/>
      <c r="GIR10" s="54"/>
      <c r="GIS10" s="54"/>
      <c r="GIT10" s="54"/>
      <c r="GIU10" s="54"/>
      <c r="GIV10" s="54"/>
      <c r="GIW10" s="54"/>
      <c r="GIX10" s="54"/>
      <c r="GIY10" s="54"/>
      <c r="GIZ10" s="54"/>
      <c r="GJA10" s="54"/>
      <c r="GJB10" s="54"/>
      <c r="GJC10" s="54"/>
      <c r="GJD10" s="54"/>
      <c r="GJE10" s="54"/>
      <c r="GJF10" s="54"/>
      <c r="GJG10" s="54"/>
      <c r="GJH10" s="54"/>
      <c r="GJI10" s="54"/>
      <c r="GJJ10" s="54"/>
      <c r="GJK10" s="54"/>
      <c r="GJL10" s="54"/>
      <c r="GJM10" s="54"/>
      <c r="GJN10" s="54"/>
      <c r="GJO10" s="54"/>
      <c r="GJP10" s="54"/>
      <c r="GJQ10" s="54"/>
      <c r="GJR10" s="54"/>
      <c r="GJS10" s="54"/>
      <c r="GJT10" s="54"/>
      <c r="GJU10" s="54"/>
      <c r="GJV10" s="54"/>
      <c r="GJW10" s="54"/>
      <c r="GJX10" s="54"/>
      <c r="GJY10" s="54"/>
      <c r="GJZ10" s="54"/>
      <c r="GKA10" s="54"/>
      <c r="GKB10" s="54"/>
      <c r="GKC10" s="54"/>
      <c r="GKD10" s="54"/>
      <c r="GKE10" s="54"/>
      <c r="GKF10" s="54"/>
      <c r="GKG10" s="54"/>
      <c r="GKH10" s="54"/>
      <c r="GKI10" s="54"/>
      <c r="GKJ10" s="54"/>
      <c r="GKK10" s="54"/>
      <c r="GKL10" s="54"/>
      <c r="GKM10" s="54"/>
      <c r="GKN10" s="54"/>
      <c r="GKO10" s="54"/>
      <c r="GKP10" s="54"/>
      <c r="GKQ10" s="54"/>
      <c r="GKR10" s="54"/>
      <c r="GKS10" s="54"/>
      <c r="GKT10" s="54"/>
      <c r="GKU10" s="54"/>
      <c r="GKV10" s="54"/>
      <c r="GKW10" s="54"/>
      <c r="GKX10" s="54"/>
      <c r="GKY10" s="54"/>
      <c r="GKZ10" s="54"/>
      <c r="GLA10" s="54"/>
      <c r="GLB10" s="54"/>
      <c r="GLC10" s="54"/>
      <c r="GLD10" s="54"/>
      <c r="GLE10" s="54"/>
      <c r="GLF10" s="54"/>
      <c r="GLG10" s="54"/>
      <c r="GLH10" s="54"/>
      <c r="GLI10" s="54"/>
      <c r="GLJ10" s="54"/>
      <c r="GLK10" s="54"/>
      <c r="GLL10" s="54"/>
      <c r="GLM10" s="54"/>
      <c r="GLN10" s="54"/>
      <c r="GLO10" s="54"/>
      <c r="GLP10" s="54"/>
      <c r="GLQ10" s="54"/>
      <c r="GLR10" s="54"/>
      <c r="GLS10" s="54"/>
      <c r="GLT10" s="54"/>
      <c r="GLU10" s="54"/>
      <c r="GLV10" s="54"/>
      <c r="GLW10" s="54"/>
      <c r="GLX10" s="54"/>
      <c r="GLY10" s="54"/>
      <c r="GLZ10" s="54"/>
      <c r="GMA10" s="54"/>
      <c r="GMB10" s="54"/>
      <c r="GMC10" s="54"/>
      <c r="GMD10" s="54"/>
      <c r="GME10" s="54"/>
      <c r="GMF10" s="54"/>
      <c r="GMG10" s="54"/>
      <c r="GMH10" s="54"/>
      <c r="GMI10" s="54"/>
      <c r="GMJ10" s="54"/>
      <c r="GMK10" s="54"/>
      <c r="GML10" s="54"/>
      <c r="GMM10" s="54"/>
      <c r="GMN10" s="54"/>
      <c r="GMO10" s="54"/>
      <c r="GMP10" s="54"/>
      <c r="GMQ10" s="54"/>
      <c r="GMR10" s="54"/>
      <c r="GMS10" s="54"/>
      <c r="GMT10" s="54"/>
      <c r="GMU10" s="54"/>
      <c r="GMV10" s="54"/>
      <c r="GMW10" s="54"/>
      <c r="GMX10" s="54"/>
      <c r="GMY10" s="54"/>
      <c r="GMZ10" s="54"/>
      <c r="GNA10" s="54"/>
      <c r="GNB10" s="54"/>
      <c r="GNC10" s="54"/>
      <c r="GND10" s="54"/>
      <c r="GNE10" s="54"/>
      <c r="GNF10" s="54"/>
      <c r="GNG10" s="54"/>
      <c r="GNH10" s="54"/>
      <c r="GNI10" s="54"/>
      <c r="GNJ10" s="54"/>
      <c r="GNK10" s="54"/>
      <c r="GNL10" s="54"/>
      <c r="GNM10" s="54"/>
      <c r="GNN10" s="54"/>
      <c r="GNO10" s="54"/>
      <c r="GNP10" s="54"/>
      <c r="GNQ10" s="54"/>
      <c r="GNR10" s="54"/>
      <c r="GNS10" s="54"/>
      <c r="GNT10" s="54"/>
      <c r="GNU10" s="54"/>
      <c r="GNV10" s="54"/>
      <c r="GNW10" s="54"/>
      <c r="GNX10" s="54"/>
      <c r="GNY10" s="54"/>
      <c r="GNZ10" s="54"/>
      <c r="GOA10" s="54"/>
      <c r="GOB10" s="54"/>
      <c r="GOC10" s="54"/>
      <c r="GOD10" s="54"/>
      <c r="GOE10" s="54"/>
      <c r="GOF10" s="54"/>
      <c r="GOG10" s="54"/>
      <c r="GOH10" s="54"/>
      <c r="GOI10" s="54"/>
      <c r="GOJ10" s="54"/>
      <c r="GOK10" s="54"/>
      <c r="GOL10" s="54"/>
      <c r="GOM10" s="54"/>
      <c r="GON10" s="54"/>
      <c r="GOO10" s="54"/>
      <c r="GOP10" s="54"/>
      <c r="GOQ10" s="54"/>
      <c r="GOR10" s="54"/>
      <c r="GOS10" s="54"/>
      <c r="GOT10" s="54"/>
      <c r="GOU10" s="54"/>
      <c r="GOV10" s="54"/>
      <c r="GOW10" s="54"/>
      <c r="GOX10" s="54"/>
      <c r="GOY10" s="54"/>
      <c r="GOZ10" s="54"/>
      <c r="GPA10" s="54"/>
      <c r="GPB10" s="54"/>
      <c r="GPC10" s="54"/>
      <c r="GPD10" s="54"/>
      <c r="GPE10" s="54"/>
      <c r="GPF10" s="54"/>
      <c r="GPG10" s="54"/>
      <c r="GPH10" s="54"/>
      <c r="GPI10" s="54"/>
      <c r="GPJ10" s="54"/>
      <c r="GPK10" s="54"/>
      <c r="GPL10" s="54"/>
      <c r="GPM10" s="54"/>
      <c r="GPN10" s="54"/>
      <c r="GPO10" s="54"/>
      <c r="GPP10" s="54"/>
      <c r="GPQ10" s="54"/>
      <c r="GPR10" s="54"/>
      <c r="GPS10" s="54"/>
      <c r="GPT10" s="54"/>
      <c r="GPU10" s="54"/>
      <c r="GPV10" s="54"/>
      <c r="GPW10" s="54"/>
      <c r="GPX10" s="54"/>
      <c r="GPY10" s="54"/>
      <c r="GPZ10" s="54"/>
      <c r="GQA10" s="54"/>
      <c r="GQB10" s="54"/>
      <c r="GQC10" s="54"/>
      <c r="GQD10" s="54"/>
      <c r="GQE10" s="54"/>
      <c r="GQF10" s="54"/>
      <c r="GQG10" s="54"/>
      <c r="GQH10" s="54"/>
      <c r="GQI10" s="54"/>
      <c r="GQJ10" s="54"/>
      <c r="GQK10" s="54"/>
      <c r="GQL10" s="54"/>
      <c r="GQM10" s="54"/>
      <c r="GQN10" s="54"/>
      <c r="GQO10" s="54"/>
      <c r="GQP10" s="54"/>
      <c r="GQQ10" s="54"/>
      <c r="GQR10" s="54"/>
      <c r="GQS10" s="54"/>
      <c r="GQT10" s="54"/>
      <c r="GQU10" s="54"/>
      <c r="GQV10" s="54"/>
      <c r="GQW10" s="54"/>
      <c r="GQX10" s="54"/>
      <c r="GQY10" s="54"/>
      <c r="GQZ10" s="54"/>
      <c r="GRA10" s="54"/>
      <c r="GRB10" s="54"/>
      <c r="GRC10" s="54"/>
      <c r="GRD10" s="54"/>
      <c r="GRE10" s="54"/>
      <c r="GRF10" s="54"/>
      <c r="GRG10" s="54"/>
      <c r="GRH10" s="54"/>
      <c r="GRI10" s="54"/>
      <c r="GRJ10" s="54"/>
      <c r="GRK10" s="54"/>
      <c r="GRL10" s="54"/>
      <c r="GRM10" s="54"/>
      <c r="GRN10" s="54"/>
      <c r="GRO10" s="54"/>
      <c r="GRP10" s="54"/>
      <c r="GRQ10" s="54"/>
      <c r="GRR10" s="54"/>
      <c r="GRS10" s="54"/>
      <c r="GRT10" s="54"/>
      <c r="GRU10" s="54"/>
      <c r="GRV10" s="54"/>
      <c r="GRW10" s="54"/>
      <c r="GRX10" s="54"/>
      <c r="GRY10" s="54"/>
      <c r="GRZ10" s="54"/>
      <c r="GSA10" s="54"/>
      <c r="GSB10" s="54"/>
      <c r="GSC10" s="54"/>
      <c r="GSD10" s="54"/>
      <c r="GSE10" s="54"/>
      <c r="GSF10" s="54"/>
      <c r="GSG10" s="54"/>
      <c r="GSH10" s="54"/>
      <c r="GSI10" s="54"/>
      <c r="GSJ10" s="54"/>
      <c r="GSK10" s="54"/>
      <c r="GSL10" s="54"/>
      <c r="GSM10" s="54"/>
      <c r="GSN10" s="54"/>
      <c r="GSO10" s="54"/>
      <c r="GSP10" s="54"/>
      <c r="GSQ10" s="54"/>
      <c r="GSR10" s="54"/>
      <c r="GSS10" s="54"/>
      <c r="GST10" s="54"/>
      <c r="GSU10" s="54"/>
      <c r="GSV10" s="54"/>
      <c r="GSW10" s="54"/>
      <c r="GSX10" s="54"/>
      <c r="GSY10" s="54"/>
      <c r="GSZ10" s="54"/>
      <c r="GTA10" s="54"/>
      <c r="GTB10" s="54"/>
      <c r="GTC10" s="54"/>
      <c r="GTD10" s="54"/>
      <c r="GTE10" s="54"/>
      <c r="GTF10" s="54"/>
      <c r="GTG10" s="54"/>
      <c r="GTH10" s="54"/>
      <c r="GTI10" s="54"/>
      <c r="GTJ10" s="54"/>
      <c r="GTK10" s="54"/>
      <c r="GTL10" s="54"/>
      <c r="GTM10" s="54"/>
      <c r="GTN10" s="54"/>
      <c r="GTO10" s="54"/>
      <c r="GTP10" s="54"/>
      <c r="GTQ10" s="54"/>
      <c r="GTR10" s="54"/>
      <c r="GTS10" s="54"/>
      <c r="GTT10" s="54"/>
      <c r="GTU10" s="54"/>
      <c r="GTV10" s="54"/>
      <c r="GTW10" s="54"/>
      <c r="GTX10" s="54"/>
      <c r="GTY10" s="54"/>
      <c r="GTZ10" s="54"/>
      <c r="GUA10" s="54"/>
      <c r="GUB10" s="54"/>
      <c r="GUC10" s="54"/>
      <c r="GUD10" s="54"/>
      <c r="GUE10" s="54"/>
      <c r="GUF10" s="54"/>
      <c r="GUG10" s="54"/>
      <c r="GUH10" s="54"/>
      <c r="GUI10" s="54"/>
      <c r="GUJ10" s="54"/>
      <c r="GUK10" s="54"/>
      <c r="GUL10" s="54"/>
      <c r="GUM10" s="54"/>
      <c r="GUN10" s="54"/>
      <c r="GUO10" s="54"/>
      <c r="GUP10" s="54"/>
      <c r="GUQ10" s="54"/>
      <c r="GUR10" s="54"/>
      <c r="GUS10" s="54"/>
      <c r="GUT10" s="54"/>
      <c r="GUU10" s="54"/>
      <c r="GUV10" s="54"/>
      <c r="GUW10" s="54"/>
      <c r="GUX10" s="54"/>
      <c r="GUY10" s="54"/>
      <c r="GUZ10" s="54"/>
      <c r="GVA10" s="54"/>
      <c r="GVB10" s="54"/>
      <c r="GVC10" s="54"/>
      <c r="GVD10" s="54"/>
      <c r="GVE10" s="54"/>
      <c r="GVF10" s="54"/>
      <c r="GVG10" s="54"/>
      <c r="GVH10" s="54"/>
      <c r="GVI10" s="54"/>
      <c r="GVJ10" s="54"/>
      <c r="GVK10" s="54"/>
      <c r="GVL10" s="54"/>
      <c r="GVM10" s="54"/>
      <c r="GVN10" s="54"/>
      <c r="GVO10" s="54"/>
      <c r="GVP10" s="54"/>
      <c r="GVQ10" s="54"/>
      <c r="GVR10" s="54"/>
      <c r="GVS10" s="54"/>
      <c r="GVT10" s="54"/>
      <c r="GVU10" s="54"/>
      <c r="GVV10" s="54"/>
      <c r="GVW10" s="54"/>
      <c r="GVX10" s="54"/>
      <c r="GVY10" s="54"/>
      <c r="GVZ10" s="54"/>
      <c r="GWA10" s="54"/>
      <c r="GWB10" s="54"/>
      <c r="GWC10" s="54"/>
      <c r="GWD10" s="54"/>
      <c r="GWE10" s="54"/>
      <c r="GWF10" s="54"/>
      <c r="GWG10" s="54"/>
      <c r="GWH10" s="54"/>
      <c r="GWI10" s="54"/>
      <c r="GWJ10" s="54"/>
      <c r="GWK10" s="54"/>
      <c r="GWL10" s="54"/>
      <c r="GWM10" s="54"/>
      <c r="GWN10" s="54"/>
      <c r="GWO10" s="54"/>
      <c r="GWP10" s="54"/>
      <c r="GWQ10" s="54"/>
      <c r="GWR10" s="54"/>
      <c r="GWS10" s="54"/>
      <c r="GWT10" s="54"/>
      <c r="GWU10" s="54"/>
      <c r="GWV10" s="54"/>
      <c r="GWW10" s="54"/>
      <c r="GWX10" s="54"/>
      <c r="GWY10" s="54"/>
      <c r="GWZ10" s="54"/>
      <c r="GXA10" s="54"/>
      <c r="GXB10" s="54"/>
      <c r="GXC10" s="54"/>
      <c r="GXD10" s="54"/>
      <c r="GXE10" s="54"/>
      <c r="GXF10" s="54"/>
      <c r="GXG10" s="54"/>
      <c r="GXH10" s="54"/>
      <c r="GXI10" s="54"/>
      <c r="GXJ10" s="54"/>
      <c r="GXK10" s="54"/>
      <c r="GXL10" s="54"/>
      <c r="GXM10" s="54"/>
      <c r="GXN10" s="54"/>
      <c r="GXO10" s="54"/>
      <c r="GXP10" s="54"/>
      <c r="GXQ10" s="54"/>
      <c r="GXR10" s="54"/>
      <c r="GXS10" s="54"/>
      <c r="GXT10" s="54"/>
      <c r="GXU10" s="54"/>
      <c r="GXV10" s="54"/>
      <c r="GXW10" s="54"/>
      <c r="GXX10" s="54"/>
      <c r="GXY10" s="54"/>
      <c r="GXZ10" s="54"/>
      <c r="GYA10" s="54"/>
      <c r="GYB10" s="54"/>
      <c r="GYC10" s="54"/>
      <c r="GYD10" s="54"/>
      <c r="GYE10" s="54"/>
      <c r="GYF10" s="54"/>
      <c r="GYG10" s="54"/>
      <c r="GYH10" s="54"/>
      <c r="GYI10" s="54"/>
      <c r="GYJ10" s="54"/>
      <c r="GYK10" s="54"/>
      <c r="GYL10" s="54"/>
      <c r="GYM10" s="54"/>
      <c r="GYN10" s="54"/>
      <c r="GYO10" s="54"/>
      <c r="GYP10" s="54"/>
      <c r="GYQ10" s="54"/>
      <c r="GYR10" s="54"/>
      <c r="GYS10" s="54"/>
      <c r="GYT10" s="54"/>
      <c r="GYU10" s="54"/>
      <c r="GYV10" s="54"/>
      <c r="GYW10" s="54"/>
      <c r="GYX10" s="54"/>
      <c r="GYY10" s="54"/>
      <c r="GYZ10" s="54"/>
      <c r="GZA10" s="54"/>
      <c r="GZB10" s="54"/>
      <c r="GZC10" s="54"/>
      <c r="GZD10" s="54"/>
      <c r="GZE10" s="54"/>
      <c r="GZF10" s="54"/>
      <c r="GZG10" s="54"/>
      <c r="GZH10" s="54"/>
      <c r="GZI10" s="54"/>
      <c r="GZJ10" s="54"/>
      <c r="GZK10" s="54"/>
      <c r="GZL10" s="54"/>
      <c r="GZM10" s="54"/>
      <c r="GZN10" s="54"/>
      <c r="GZO10" s="54"/>
      <c r="GZP10" s="54"/>
      <c r="GZQ10" s="54"/>
      <c r="GZR10" s="54"/>
      <c r="GZS10" s="54"/>
      <c r="GZT10" s="54"/>
      <c r="GZU10" s="54"/>
      <c r="GZV10" s="54"/>
      <c r="GZW10" s="54"/>
      <c r="GZX10" s="54"/>
      <c r="GZY10" s="54"/>
      <c r="GZZ10" s="54"/>
      <c r="HAA10" s="54"/>
      <c r="HAB10" s="54"/>
      <c r="HAC10" s="54"/>
      <c r="HAD10" s="54"/>
      <c r="HAE10" s="54"/>
      <c r="HAF10" s="54"/>
      <c r="HAG10" s="54"/>
      <c r="HAH10" s="54"/>
      <c r="HAI10" s="54"/>
      <c r="HAJ10" s="54"/>
      <c r="HAK10" s="54"/>
      <c r="HAL10" s="54"/>
      <c r="HAM10" s="54"/>
      <c r="HAN10" s="54"/>
      <c r="HAO10" s="54"/>
      <c r="HAP10" s="54"/>
      <c r="HAQ10" s="54"/>
      <c r="HAR10" s="54"/>
      <c r="HAS10" s="54"/>
      <c r="HAT10" s="54"/>
      <c r="HAU10" s="54"/>
      <c r="HAV10" s="54"/>
      <c r="HAW10" s="54"/>
      <c r="HAX10" s="54"/>
      <c r="HAY10" s="54"/>
      <c r="HAZ10" s="54"/>
      <c r="HBA10" s="54"/>
      <c r="HBB10" s="54"/>
      <c r="HBC10" s="54"/>
      <c r="HBD10" s="54"/>
      <c r="HBE10" s="54"/>
      <c r="HBF10" s="54"/>
      <c r="HBG10" s="54"/>
      <c r="HBH10" s="54"/>
      <c r="HBI10" s="54"/>
      <c r="HBJ10" s="54"/>
      <c r="HBK10" s="54"/>
      <c r="HBL10" s="54"/>
      <c r="HBM10" s="54"/>
      <c r="HBN10" s="54"/>
      <c r="HBO10" s="54"/>
      <c r="HBP10" s="54"/>
      <c r="HBQ10" s="54"/>
      <c r="HBR10" s="54"/>
      <c r="HBS10" s="54"/>
      <c r="HBT10" s="54"/>
      <c r="HBU10" s="54"/>
      <c r="HBV10" s="54"/>
      <c r="HBW10" s="54"/>
      <c r="HBX10" s="54"/>
      <c r="HBY10" s="54"/>
      <c r="HBZ10" s="54"/>
      <c r="HCA10" s="54"/>
      <c r="HCB10" s="54"/>
      <c r="HCC10" s="54"/>
      <c r="HCD10" s="54"/>
      <c r="HCE10" s="54"/>
      <c r="HCF10" s="54"/>
      <c r="HCG10" s="54"/>
      <c r="HCH10" s="54"/>
      <c r="HCI10" s="54"/>
      <c r="HCJ10" s="54"/>
      <c r="HCK10" s="54"/>
      <c r="HCL10" s="54"/>
      <c r="HCM10" s="54"/>
      <c r="HCN10" s="54"/>
      <c r="HCO10" s="54"/>
      <c r="HCP10" s="54"/>
      <c r="HCQ10" s="54"/>
      <c r="HCR10" s="54"/>
      <c r="HCS10" s="54"/>
      <c r="HCT10" s="54"/>
      <c r="HCU10" s="54"/>
      <c r="HCV10" s="54"/>
      <c r="HCW10" s="54"/>
      <c r="HCX10" s="54"/>
      <c r="HCY10" s="54"/>
      <c r="HCZ10" s="54"/>
      <c r="HDA10" s="54"/>
      <c r="HDB10" s="54"/>
      <c r="HDC10" s="54"/>
      <c r="HDD10" s="54"/>
      <c r="HDE10" s="54"/>
      <c r="HDF10" s="54"/>
      <c r="HDG10" s="54"/>
      <c r="HDH10" s="54"/>
      <c r="HDI10" s="54"/>
      <c r="HDJ10" s="54"/>
      <c r="HDK10" s="54"/>
      <c r="HDL10" s="54"/>
      <c r="HDM10" s="54"/>
      <c r="HDN10" s="54"/>
      <c r="HDO10" s="54"/>
      <c r="HDP10" s="54"/>
      <c r="HDQ10" s="54"/>
      <c r="HDR10" s="54"/>
      <c r="HDS10" s="54"/>
      <c r="HDT10" s="54"/>
      <c r="HDU10" s="54"/>
      <c r="HDV10" s="54"/>
      <c r="HDW10" s="54"/>
      <c r="HDX10" s="54"/>
      <c r="HDY10" s="54"/>
      <c r="HDZ10" s="54"/>
      <c r="HEA10" s="54"/>
      <c r="HEB10" s="54"/>
      <c r="HEC10" s="54"/>
      <c r="HED10" s="54"/>
      <c r="HEE10" s="54"/>
      <c r="HEF10" s="54"/>
      <c r="HEG10" s="54"/>
      <c r="HEH10" s="54"/>
      <c r="HEI10" s="54"/>
      <c r="HEJ10" s="54"/>
      <c r="HEK10" s="54"/>
      <c r="HEL10" s="54"/>
      <c r="HEM10" s="54"/>
      <c r="HEN10" s="54"/>
      <c r="HEO10" s="54"/>
      <c r="HEP10" s="54"/>
      <c r="HEQ10" s="54"/>
      <c r="HER10" s="54"/>
      <c r="HES10" s="54"/>
      <c r="HET10" s="54"/>
      <c r="HEU10" s="54"/>
      <c r="HEV10" s="54"/>
      <c r="HEW10" s="54"/>
      <c r="HEX10" s="54"/>
      <c r="HEY10" s="54"/>
      <c r="HEZ10" s="54"/>
      <c r="HFA10" s="54"/>
      <c r="HFB10" s="54"/>
      <c r="HFC10" s="54"/>
      <c r="HFD10" s="54"/>
      <c r="HFE10" s="54"/>
      <c r="HFF10" s="54"/>
      <c r="HFG10" s="54"/>
      <c r="HFH10" s="54"/>
      <c r="HFI10" s="54"/>
      <c r="HFJ10" s="54"/>
      <c r="HFK10" s="54"/>
      <c r="HFL10" s="54"/>
      <c r="HFM10" s="54"/>
      <c r="HFN10" s="54"/>
      <c r="HFO10" s="54"/>
      <c r="HFP10" s="54"/>
      <c r="HFQ10" s="54"/>
      <c r="HFR10" s="54"/>
      <c r="HFS10" s="54"/>
      <c r="HFT10" s="54"/>
      <c r="HFU10" s="54"/>
      <c r="HFV10" s="54"/>
      <c r="HFW10" s="54"/>
      <c r="HFX10" s="54"/>
      <c r="HFY10" s="54"/>
      <c r="HFZ10" s="54"/>
      <c r="HGA10" s="54"/>
      <c r="HGB10" s="54"/>
      <c r="HGC10" s="54"/>
      <c r="HGD10" s="54"/>
      <c r="HGE10" s="54"/>
      <c r="HGF10" s="54"/>
      <c r="HGG10" s="54"/>
      <c r="HGH10" s="54"/>
      <c r="HGI10" s="54"/>
      <c r="HGJ10" s="54"/>
      <c r="HGK10" s="54"/>
      <c r="HGL10" s="54"/>
      <c r="HGM10" s="54"/>
      <c r="HGN10" s="54"/>
      <c r="HGO10" s="54"/>
      <c r="HGP10" s="54"/>
      <c r="HGQ10" s="54"/>
      <c r="HGR10" s="54"/>
      <c r="HGS10" s="54"/>
      <c r="HGT10" s="54"/>
      <c r="HGU10" s="54"/>
      <c r="HGV10" s="54"/>
      <c r="HGW10" s="54"/>
      <c r="HGX10" s="54"/>
      <c r="HGY10" s="54"/>
      <c r="HGZ10" s="54"/>
      <c r="HHA10" s="54"/>
      <c r="HHB10" s="54"/>
      <c r="HHC10" s="54"/>
      <c r="HHD10" s="54"/>
      <c r="HHE10" s="54"/>
      <c r="HHF10" s="54"/>
      <c r="HHG10" s="54"/>
      <c r="HHH10" s="54"/>
      <c r="HHI10" s="54"/>
      <c r="HHJ10" s="54"/>
      <c r="HHK10" s="54"/>
      <c r="HHL10" s="54"/>
      <c r="HHM10" s="54"/>
      <c r="HHN10" s="54"/>
      <c r="HHO10" s="54"/>
      <c r="HHP10" s="54"/>
      <c r="HHQ10" s="54"/>
      <c r="HHR10" s="54"/>
      <c r="HHS10" s="54"/>
      <c r="HHT10" s="54"/>
      <c r="HHU10" s="54"/>
      <c r="HHV10" s="54"/>
      <c r="HHW10" s="54"/>
      <c r="HHX10" s="54"/>
      <c r="HHY10" s="54"/>
      <c r="HHZ10" s="54"/>
      <c r="HIA10" s="54"/>
      <c r="HIB10" s="54"/>
      <c r="HIC10" s="54"/>
      <c r="HID10" s="54"/>
      <c r="HIE10" s="54"/>
      <c r="HIF10" s="54"/>
      <c r="HIG10" s="54"/>
      <c r="HIH10" s="54"/>
      <c r="HII10" s="54"/>
      <c r="HIJ10" s="54"/>
      <c r="HIK10" s="54"/>
      <c r="HIL10" s="54"/>
      <c r="HIM10" s="54"/>
      <c r="HIN10" s="54"/>
      <c r="HIO10" s="54"/>
      <c r="HIP10" s="54"/>
      <c r="HIQ10" s="54"/>
      <c r="HIR10" s="54"/>
      <c r="HIS10" s="54"/>
      <c r="HIT10" s="54"/>
      <c r="HIU10" s="54"/>
      <c r="HIV10" s="54"/>
      <c r="HIW10" s="54"/>
      <c r="HIX10" s="54"/>
      <c r="HIY10" s="54"/>
      <c r="HIZ10" s="54"/>
      <c r="HJA10" s="54"/>
      <c r="HJB10" s="54"/>
      <c r="HJC10" s="54"/>
      <c r="HJD10" s="54"/>
      <c r="HJE10" s="54"/>
      <c r="HJF10" s="54"/>
      <c r="HJG10" s="54"/>
      <c r="HJH10" s="54"/>
      <c r="HJI10" s="54"/>
      <c r="HJJ10" s="54"/>
      <c r="HJK10" s="54"/>
      <c r="HJL10" s="54"/>
      <c r="HJM10" s="54"/>
      <c r="HJN10" s="54"/>
      <c r="HJO10" s="54"/>
      <c r="HJP10" s="54"/>
      <c r="HJQ10" s="54"/>
      <c r="HJR10" s="54"/>
      <c r="HJS10" s="54"/>
      <c r="HJT10" s="54"/>
      <c r="HJU10" s="54"/>
      <c r="HJV10" s="54"/>
      <c r="HJW10" s="54"/>
      <c r="HJX10" s="54"/>
      <c r="HJY10" s="54"/>
      <c r="HJZ10" s="54"/>
      <c r="HKA10" s="54"/>
      <c r="HKB10" s="54"/>
      <c r="HKC10" s="54"/>
      <c r="HKD10" s="54"/>
      <c r="HKE10" s="54"/>
      <c r="HKF10" s="54"/>
      <c r="HKG10" s="54"/>
      <c r="HKH10" s="54"/>
      <c r="HKI10" s="54"/>
      <c r="HKJ10" s="54"/>
      <c r="HKK10" s="54"/>
      <c r="HKL10" s="54"/>
      <c r="HKM10" s="54"/>
      <c r="HKN10" s="54"/>
      <c r="HKO10" s="54"/>
      <c r="HKP10" s="54"/>
      <c r="HKQ10" s="54"/>
      <c r="HKR10" s="54"/>
      <c r="HKS10" s="54"/>
      <c r="HKT10" s="54"/>
      <c r="HKU10" s="54"/>
      <c r="HKV10" s="54"/>
      <c r="HKW10" s="54"/>
      <c r="HKX10" s="54"/>
      <c r="HKY10" s="54"/>
      <c r="HKZ10" s="54"/>
      <c r="HLA10" s="54"/>
      <c r="HLB10" s="54"/>
      <c r="HLC10" s="54"/>
      <c r="HLD10" s="54"/>
      <c r="HLE10" s="54"/>
      <c r="HLF10" s="54"/>
      <c r="HLG10" s="54"/>
      <c r="HLH10" s="54"/>
      <c r="HLI10" s="54"/>
      <c r="HLJ10" s="54"/>
      <c r="HLK10" s="54"/>
      <c r="HLL10" s="54"/>
      <c r="HLM10" s="54"/>
      <c r="HLN10" s="54"/>
      <c r="HLO10" s="54"/>
      <c r="HLP10" s="54"/>
      <c r="HLQ10" s="54"/>
      <c r="HLR10" s="54"/>
      <c r="HLS10" s="54"/>
      <c r="HLT10" s="54"/>
      <c r="HLU10" s="54"/>
      <c r="HLV10" s="54"/>
      <c r="HLW10" s="54"/>
      <c r="HLX10" s="54"/>
      <c r="HLY10" s="54"/>
      <c r="HLZ10" s="54"/>
      <c r="HMA10" s="54"/>
      <c r="HMB10" s="54"/>
      <c r="HMC10" s="54"/>
      <c r="HMD10" s="54"/>
      <c r="HME10" s="54"/>
      <c r="HMF10" s="54"/>
      <c r="HMG10" s="54"/>
      <c r="HMH10" s="54"/>
      <c r="HMI10" s="54"/>
      <c r="HMJ10" s="54"/>
      <c r="HMK10" s="54"/>
      <c r="HML10" s="54"/>
      <c r="HMM10" s="54"/>
      <c r="HMN10" s="54"/>
      <c r="HMO10" s="54"/>
      <c r="HMP10" s="54"/>
      <c r="HMQ10" s="54"/>
      <c r="HMR10" s="54"/>
      <c r="HMS10" s="54"/>
      <c r="HMT10" s="54"/>
      <c r="HMU10" s="54"/>
      <c r="HMV10" s="54"/>
      <c r="HMW10" s="54"/>
      <c r="HMX10" s="54"/>
      <c r="HMY10" s="54"/>
      <c r="HMZ10" s="54"/>
      <c r="HNA10" s="54"/>
      <c r="HNB10" s="54"/>
      <c r="HNC10" s="54"/>
      <c r="HND10" s="54"/>
      <c r="HNE10" s="54"/>
      <c r="HNF10" s="54"/>
      <c r="HNG10" s="54"/>
      <c r="HNH10" s="54"/>
      <c r="HNI10" s="54"/>
      <c r="HNJ10" s="54"/>
      <c r="HNK10" s="54"/>
      <c r="HNL10" s="54"/>
      <c r="HNM10" s="54"/>
      <c r="HNN10" s="54"/>
      <c r="HNO10" s="54"/>
      <c r="HNP10" s="54"/>
      <c r="HNQ10" s="54"/>
      <c r="HNR10" s="54"/>
      <c r="HNS10" s="54"/>
      <c r="HNT10" s="54"/>
      <c r="HNU10" s="54"/>
      <c r="HNV10" s="54"/>
      <c r="HNW10" s="54"/>
      <c r="HNX10" s="54"/>
      <c r="HNY10" s="54"/>
      <c r="HNZ10" s="54"/>
      <c r="HOA10" s="54"/>
      <c r="HOB10" s="54"/>
      <c r="HOC10" s="54"/>
      <c r="HOD10" s="54"/>
      <c r="HOE10" s="54"/>
      <c r="HOF10" s="54"/>
      <c r="HOG10" s="54"/>
      <c r="HOH10" s="54"/>
      <c r="HOI10" s="54"/>
      <c r="HOJ10" s="54"/>
      <c r="HOK10" s="54"/>
      <c r="HOL10" s="54"/>
      <c r="HOM10" s="54"/>
      <c r="HON10" s="54"/>
      <c r="HOO10" s="54"/>
      <c r="HOP10" s="54"/>
      <c r="HOQ10" s="54"/>
      <c r="HOR10" s="54"/>
      <c r="HOS10" s="54"/>
      <c r="HOT10" s="54"/>
      <c r="HOU10" s="54"/>
      <c r="HOV10" s="54"/>
      <c r="HOW10" s="54"/>
      <c r="HOX10" s="54"/>
      <c r="HOY10" s="54"/>
      <c r="HOZ10" s="54"/>
      <c r="HPA10" s="54"/>
      <c r="HPB10" s="54"/>
      <c r="HPC10" s="54"/>
      <c r="HPD10" s="54"/>
      <c r="HPE10" s="54"/>
      <c r="HPF10" s="54"/>
      <c r="HPG10" s="54"/>
      <c r="HPH10" s="54"/>
      <c r="HPI10" s="54"/>
      <c r="HPJ10" s="54"/>
      <c r="HPK10" s="54"/>
      <c r="HPL10" s="54"/>
      <c r="HPM10" s="54"/>
      <c r="HPN10" s="54"/>
      <c r="HPO10" s="54"/>
      <c r="HPP10" s="54"/>
      <c r="HPQ10" s="54"/>
      <c r="HPR10" s="54"/>
      <c r="HPS10" s="54"/>
      <c r="HPT10" s="54"/>
      <c r="HPU10" s="54"/>
      <c r="HPV10" s="54"/>
      <c r="HPW10" s="54"/>
      <c r="HPX10" s="54"/>
      <c r="HPY10" s="54"/>
      <c r="HPZ10" s="54"/>
      <c r="HQA10" s="54"/>
      <c r="HQB10" s="54"/>
      <c r="HQC10" s="54"/>
      <c r="HQD10" s="54"/>
      <c r="HQE10" s="54"/>
      <c r="HQF10" s="54"/>
      <c r="HQG10" s="54"/>
      <c r="HQH10" s="54"/>
      <c r="HQI10" s="54"/>
      <c r="HQJ10" s="54"/>
      <c r="HQK10" s="54"/>
      <c r="HQL10" s="54"/>
      <c r="HQM10" s="54"/>
      <c r="HQN10" s="54"/>
      <c r="HQO10" s="54"/>
      <c r="HQP10" s="54"/>
      <c r="HQQ10" s="54"/>
      <c r="HQR10" s="54"/>
      <c r="HQS10" s="54"/>
      <c r="HQT10" s="54"/>
      <c r="HQU10" s="54"/>
      <c r="HQV10" s="54"/>
      <c r="HQW10" s="54"/>
      <c r="HQX10" s="54"/>
      <c r="HQY10" s="54"/>
      <c r="HQZ10" s="54"/>
      <c r="HRA10" s="54"/>
      <c r="HRB10" s="54"/>
      <c r="HRC10" s="54"/>
      <c r="HRD10" s="54"/>
      <c r="HRE10" s="54"/>
      <c r="HRF10" s="54"/>
      <c r="HRG10" s="54"/>
      <c r="HRH10" s="54"/>
      <c r="HRI10" s="54"/>
      <c r="HRJ10" s="54"/>
      <c r="HRK10" s="54"/>
      <c r="HRL10" s="54"/>
      <c r="HRM10" s="54"/>
      <c r="HRN10" s="54"/>
      <c r="HRO10" s="54"/>
      <c r="HRP10" s="54"/>
      <c r="HRQ10" s="54"/>
      <c r="HRR10" s="54"/>
      <c r="HRS10" s="54"/>
      <c r="HRT10" s="54"/>
      <c r="HRU10" s="54"/>
      <c r="HRV10" s="54"/>
      <c r="HRW10" s="54"/>
      <c r="HRX10" s="54"/>
      <c r="HRY10" s="54"/>
      <c r="HRZ10" s="54"/>
      <c r="HSA10" s="54"/>
      <c r="HSB10" s="54"/>
      <c r="HSC10" s="54"/>
      <c r="HSD10" s="54"/>
      <c r="HSE10" s="54"/>
      <c r="HSF10" s="54"/>
      <c r="HSG10" s="54"/>
      <c r="HSH10" s="54"/>
      <c r="HSI10" s="54"/>
      <c r="HSJ10" s="54"/>
      <c r="HSK10" s="54"/>
      <c r="HSL10" s="54"/>
      <c r="HSM10" s="54"/>
      <c r="HSN10" s="54"/>
      <c r="HSO10" s="54"/>
      <c r="HSP10" s="54"/>
      <c r="HSQ10" s="54"/>
      <c r="HSR10" s="54"/>
      <c r="HSS10" s="54"/>
      <c r="HST10" s="54"/>
      <c r="HSU10" s="54"/>
      <c r="HSV10" s="54"/>
      <c r="HSW10" s="54"/>
      <c r="HSX10" s="54"/>
      <c r="HSY10" s="54"/>
      <c r="HSZ10" s="54"/>
      <c r="HTA10" s="54"/>
      <c r="HTB10" s="54"/>
      <c r="HTC10" s="54"/>
      <c r="HTD10" s="54"/>
      <c r="HTE10" s="54"/>
      <c r="HTF10" s="54"/>
      <c r="HTG10" s="54"/>
      <c r="HTH10" s="54"/>
      <c r="HTI10" s="54"/>
      <c r="HTJ10" s="54"/>
      <c r="HTK10" s="54"/>
      <c r="HTL10" s="54"/>
      <c r="HTM10" s="54"/>
      <c r="HTN10" s="54"/>
      <c r="HTO10" s="54"/>
      <c r="HTP10" s="54"/>
      <c r="HTQ10" s="54"/>
      <c r="HTR10" s="54"/>
      <c r="HTS10" s="54"/>
      <c r="HTT10" s="54"/>
      <c r="HTU10" s="54"/>
      <c r="HTV10" s="54"/>
      <c r="HTW10" s="54"/>
      <c r="HTX10" s="54"/>
      <c r="HTY10" s="54"/>
      <c r="HTZ10" s="54"/>
      <c r="HUA10" s="54"/>
      <c r="HUB10" s="54"/>
      <c r="HUC10" s="54"/>
      <c r="HUD10" s="54"/>
      <c r="HUE10" s="54"/>
      <c r="HUF10" s="54"/>
      <c r="HUG10" s="54"/>
      <c r="HUH10" s="54"/>
      <c r="HUI10" s="54"/>
      <c r="HUJ10" s="54"/>
      <c r="HUK10" s="54"/>
      <c r="HUL10" s="54"/>
      <c r="HUM10" s="54"/>
      <c r="HUN10" s="54"/>
      <c r="HUO10" s="54"/>
      <c r="HUP10" s="54"/>
      <c r="HUQ10" s="54"/>
      <c r="HUR10" s="54"/>
      <c r="HUS10" s="54"/>
      <c r="HUT10" s="54"/>
      <c r="HUU10" s="54"/>
      <c r="HUV10" s="54"/>
      <c r="HUW10" s="54"/>
      <c r="HUX10" s="54"/>
      <c r="HUY10" s="54"/>
      <c r="HUZ10" s="54"/>
      <c r="HVA10" s="54"/>
      <c r="HVB10" s="54"/>
      <c r="HVC10" s="54"/>
      <c r="HVD10" s="54"/>
      <c r="HVE10" s="54"/>
      <c r="HVF10" s="54"/>
      <c r="HVG10" s="54"/>
      <c r="HVH10" s="54"/>
      <c r="HVI10" s="54"/>
      <c r="HVJ10" s="54"/>
      <c r="HVK10" s="54"/>
      <c r="HVL10" s="54"/>
      <c r="HVM10" s="54"/>
      <c r="HVN10" s="54"/>
      <c r="HVO10" s="54"/>
      <c r="HVP10" s="54"/>
      <c r="HVQ10" s="54"/>
      <c r="HVR10" s="54"/>
      <c r="HVS10" s="54"/>
      <c r="HVT10" s="54"/>
      <c r="HVU10" s="54"/>
      <c r="HVV10" s="54"/>
      <c r="HVW10" s="54"/>
      <c r="HVX10" s="54"/>
      <c r="HVY10" s="54"/>
      <c r="HVZ10" s="54"/>
      <c r="HWA10" s="54"/>
      <c r="HWB10" s="54"/>
      <c r="HWC10" s="54"/>
      <c r="HWD10" s="54"/>
      <c r="HWE10" s="54"/>
      <c r="HWF10" s="54"/>
      <c r="HWG10" s="54"/>
      <c r="HWH10" s="54"/>
      <c r="HWI10" s="54"/>
      <c r="HWJ10" s="54"/>
      <c r="HWK10" s="54"/>
      <c r="HWL10" s="54"/>
      <c r="HWM10" s="54"/>
      <c r="HWN10" s="54"/>
      <c r="HWO10" s="54"/>
      <c r="HWP10" s="54"/>
      <c r="HWQ10" s="54"/>
      <c r="HWR10" s="54"/>
      <c r="HWS10" s="54"/>
      <c r="HWT10" s="54"/>
      <c r="HWU10" s="54"/>
      <c r="HWV10" s="54"/>
      <c r="HWW10" s="54"/>
      <c r="HWX10" s="54"/>
      <c r="HWY10" s="54"/>
      <c r="HWZ10" s="54"/>
      <c r="HXA10" s="54"/>
      <c r="HXB10" s="54"/>
      <c r="HXC10" s="54"/>
      <c r="HXD10" s="54"/>
      <c r="HXE10" s="54"/>
      <c r="HXF10" s="54"/>
      <c r="HXG10" s="54"/>
      <c r="HXH10" s="54"/>
      <c r="HXI10" s="54"/>
      <c r="HXJ10" s="54"/>
      <c r="HXK10" s="54"/>
      <c r="HXL10" s="54"/>
      <c r="HXM10" s="54"/>
      <c r="HXN10" s="54"/>
      <c r="HXO10" s="54"/>
      <c r="HXP10" s="54"/>
      <c r="HXQ10" s="54"/>
      <c r="HXR10" s="54"/>
      <c r="HXS10" s="54"/>
      <c r="HXT10" s="54"/>
      <c r="HXU10" s="54"/>
      <c r="HXV10" s="54"/>
      <c r="HXW10" s="54"/>
      <c r="HXX10" s="54"/>
      <c r="HXY10" s="54"/>
      <c r="HXZ10" s="54"/>
      <c r="HYA10" s="54"/>
      <c r="HYB10" s="54"/>
      <c r="HYC10" s="54"/>
      <c r="HYD10" s="54"/>
      <c r="HYE10" s="54"/>
      <c r="HYF10" s="54"/>
      <c r="HYG10" s="54"/>
      <c r="HYH10" s="54"/>
      <c r="HYI10" s="54"/>
      <c r="HYJ10" s="54"/>
      <c r="HYK10" s="54"/>
      <c r="HYL10" s="54"/>
      <c r="HYM10" s="54"/>
      <c r="HYN10" s="54"/>
      <c r="HYO10" s="54"/>
      <c r="HYP10" s="54"/>
      <c r="HYQ10" s="54"/>
      <c r="HYR10" s="54"/>
      <c r="HYS10" s="54"/>
      <c r="HYT10" s="54"/>
      <c r="HYU10" s="54"/>
      <c r="HYV10" s="54"/>
      <c r="HYW10" s="54"/>
      <c r="HYX10" s="54"/>
      <c r="HYY10" s="54"/>
      <c r="HYZ10" s="54"/>
      <c r="HZA10" s="54"/>
      <c r="HZB10" s="54"/>
      <c r="HZC10" s="54"/>
      <c r="HZD10" s="54"/>
      <c r="HZE10" s="54"/>
      <c r="HZF10" s="54"/>
      <c r="HZG10" s="54"/>
      <c r="HZH10" s="54"/>
      <c r="HZI10" s="54"/>
      <c r="HZJ10" s="54"/>
      <c r="HZK10" s="54"/>
      <c r="HZL10" s="54"/>
      <c r="HZM10" s="54"/>
      <c r="HZN10" s="54"/>
      <c r="HZO10" s="54"/>
      <c r="HZP10" s="54"/>
      <c r="HZQ10" s="54"/>
      <c r="HZR10" s="54"/>
      <c r="HZS10" s="54"/>
      <c r="HZT10" s="54"/>
      <c r="HZU10" s="54"/>
      <c r="HZV10" s="54"/>
      <c r="HZW10" s="54"/>
      <c r="HZX10" s="54"/>
      <c r="HZY10" s="54"/>
      <c r="HZZ10" s="54"/>
      <c r="IAA10" s="54"/>
      <c r="IAB10" s="54"/>
      <c r="IAC10" s="54"/>
      <c r="IAD10" s="54"/>
      <c r="IAE10" s="54"/>
      <c r="IAF10" s="54"/>
      <c r="IAG10" s="54"/>
      <c r="IAH10" s="54"/>
      <c r="IAI10" s="54"/>
      <c r="IAJ10" s="54"/>
      <c r="IAK10" s="54"/>
      <c r="IAL10" s="54"/>
      <c r="IAM10" s="54"/>
      <c r="IAN10" s="54"/>
      <c r="IAO10" s="54"/>
      <c r="IAP10" s="54"/>
      <c r="IAQ10" s="54"/>
      <c r="IAR10" s="54"/>
      <c r="IAS10" s="54"/>
      <c r="IAT10" s="54"/>
      <c r="IAU10" s="54"/>
      <c r="IAV10" s="54"/>
      <c r="IAW10" s="54"/>
      <c r="IAX10" s="54"/>
      <c r="IAY10" s="54"/>
      <c r="IAZ10" s="54"/>
      <c r="IBA10" s="54"/>
      <c r="IBB10" s="54"/>
      <c r="IBC10" s="54"/>
      <c r="IBD10" s="54"/>
      <c r="IBE10" s="54"/>
      <c r="IBF10" s="54"/>
      <c r="IBG10" s="54"/>
      <c r="IBH10" s="54"/>
      <c r="IBI10" s="54"/>
      <c r="IBJ10" s="54"/>
      <c r="IBK10" s="54"/>
      <c r="IBL10" s="54"/>
      <c r="IBM10" s="54"/>
      <c r="IBN10" s="54"/>
      <c r="IBO10" s="54"/>
      <c r="IBP10" s="54"/>
      <c r="IBQ10" s="54"/>
      <c r="IBR10" s="54"/>
      <c r="IBS10" s="54"/>
      <c r="IBT10" s="54"/>
      <c r="IBU10" s="54"/>
      <c r="IBV10" s="54"/>
      <c r="IBW10" s="54"/>
      <c r="IBX10" s="54"/>
      <c r="IBY10" s="54"/>
      <c r="IBZ10" s="54"/>
      <c r="ICA10" s="54"/>
      <c r="ICB10" s="54"/>
      <c r="ICC10" s="54"/>
      <c r="ICD10" s="54"/>
      <c r="ICE10" s="54"/>
      <c r="ICF10" s="54"/>
      <c r="ICG10" s="54"/>
      <c r="ICH10" s="54"/>
      <c r="ICI10" s="54"/>
      <c r="ICJ10" s="54"/>
      <c r="ICK10" s="54"/>
      <c r="ICL10" s="54"/>
      <c r="ICM10" s="54"/>
      <c r="ICN10" s="54"/>
      <c r="ICO10" s="54"/>
      <c r="ICP10" s="54"/>
      <c r="ICQ10" s="54"/>
      <c r="ICR10" s="54"/>
      <c r="ICS10" s="54"/>
      <c r="ICT10" s="54"/>
      <c r="ICU10" s="54"/>
      <c r="ICV10" s="54"/>
      <c r="ICW10" s="54"/>
      <c r="ICX10" s="54"/>
      <c r="ICY10" s="54"/>
      <c r="ICZ10" s="54"/>
      <c r="IDA10" s="54"/>
      <c r="IDB10" s="54"/>
      <c r="IDC10" s="54"/>
      <c r="IDD10" s="54"/>
      <c r="IDE10" s="54"/>
      <c r="IDF10" s="54"/>
      <c r="IDG10" s="54"/>
      <c r="IDH10" s="54"/>
      <c r="IDI10" s="54"/>
      <c r="IDJ10" s="54"/>
      <c r="IDK10" s="54"/>
      <c r="IDL10" s="54"/>
      <c r="IDM10" s="54"/>
      <c r="IDN10" s="54"/>
      <c r="IDO10" s="54"/>
      <c r="IDP10" s="54"/>
      <c r="IDQ10" s="54"/>
      <c r="IDR10" s="54"/>
      <c r="IDS10" s="54"/>
      <c r="IDT10" s="54"/>
      <c r="IDU10" s="54"/>
      <c r="IDV10" s="54"/>
      <c r="IDW10" s="54"/>
      <c r="IDX10" s="54"/>
      <c r="IDY10" s="54"/>
      <c r="IDZ10" s="54"/>
      <c r="IEA10" s="54"/>
      <c r="IEB10" s="54"/>
      <c r="IEC10" s="54"/>
      <c r="IED10" s="54"/>
      <c r="IEE10" s="54"/>
      <c r="IEF10" s="54"/>
      <c r="IEG10" s="54"/>
      <c r="IEH10" s="54"/>
      <c r="IEI10" s="54"/>
      <c r="IEJ10" s="54"/>
      <c r="IEK10" s="54"/>
      <c r="IEL10" s="54"/>
      <c r="IEM10" s="54"/>
      <c r="IEN10" s="54"/>
      <c r="IEO10" s="54"/>
      <c r="IEP10" s="54"/>
      <c r="IEQ10" s="54"/>
      <c r="IER10" s="54"/>
      <c r="IES10" s="54"/>
      <c r="IET10" s="54"/>
      <c r="IEU10" s="54"/>
      <c r="IEV10" s="54"/>
      <c r="IEW10" s="54"/>
      <c r="IEX10" s="54"/>
      <c r="IEY10" s="54"/>
      <c r="IEZ10" s="54"/>
      <c r="IFA10" s="54"/>
      <c r="IFB10" s="54"/>
      <c r="IFC10" s="54"/>
      <c r="IFD10" s="54"/>
      <c r="IFE10" s="54"/>
      <c r="IFF10" s="54"/>
      <c r="IFG10" s="54"/>
      <c r="IFH10" s="54"/>
      <c r="IFI10" s="54"/>
      <c r="IFJ10" s="54"/>
      <c r="IFK10" s="54"/>
      <c r="IFL10" s="54"/>
      <c r="IFM10" s="54"/>
      <c r="IFN10" s="54"/>
      <c r="IFO10" s="54"/>
      <c r="IFP10" s="54"/>
      <c r="IFQ10" s="54"/>
      <c r="IFR10" s="54"/>
      <c r="IFS10" s="54"/>
      <c r="IFT10" s="54"/>
      <c r="IFU10" s="54"/>
      <c r="IFV10" s="54"/>
      <c r="IFW10" s="54"/>
      <c r="IFX10" s="54"/>
      <c r="IFY10" s="54"/>
      <c r="IFZ10" s="54"/>
      <c r="IGA10" s="54"/>
      <c r="IGB10" s="54"/>
      <c r="IGC10" s="54"/>
      <c r="IGD10" s="54"/>
      <c r="IGE10" s="54"/>
      <c r="IGF10" s="54"/>
      <c r="IGG10" s="54"/>
      <c r="IGH10" s="54"/>
      <c r="IGI10" s="54"/>
      <c r="IGJ10" s="54"/>
      <c r="IGK10" s="54"/>
      <c r="IGL10" s="54"/>
      <c r="IGM10" s="54"/>
      <c r="IGN10" s="54"/>
      <c r="IGO10" s="54"/>
      <c r="IGP10" s="54"/>
      <c r="IGQ10" s="54"/>
      <c r="IGR10" s="54"/>
      <c r="IGS10" s="54"/>
      <c r="IGT10" s="54"/>
      <c r="IGU10" s="54"/>
      <c r="IGV10" s="54"/>
      <c r="IGW10" s="54"/>
      <c r="IGX10" s="54"/>
      <c r="IGY10" s="54"/>
      <c r="IGZ10" s="54"/>
      <c r="IHA10" s="54"/>
      <c r="IHB10" s="54"/>
      <c r="IHC10" s="54"/>
      <c r="IHD10" s="54"/>
      <c r="IHE10" s="54"/>
      <c r="IHF10" s="54"/>
      <c r="IHG10" s="54"/>
      <c r="IHH10" s="54"/>
      <c r="IHI10" s="54"/>
      <c r="IHJ10" s="54"/>
      <c r="IHK10" s="54"/>
      <c r="IHL10" s="54"/>
      <c r="IHM10" s="54"/>
      <c r="IHN10" s="54"/>
      <c r="IHO10" s="54"/>
      <c r="IHP10" s="54"/>
      <c r="IHQ10" s="54"/>
      <c r="IHR10" s="54"/>
      <c r="IHS10" s="54"/>
      <c r="IHT10" s="54"/>
      <c r="IHU10" s="54"/>
      <c r="IHV10" s="54"/>
      <c r="IHW10" s="54"/>
      <c r="IHX10" s="54"/>
      <c r="IHY10" s="54"/>
      <c r="IHZ10" s="54"/>
      <c r="IIA10" s="54"/>
      <c r="IIB10" s="54"/>
      <c r="IIC10" s="54"/>
      <c r="IID10" s="54"/>
      <c r="IIE10" s="54"/>
      <c r="IIF10" s="54"/>
      <c r="IIG10" s="54"/>
      <c r="IIH10" s="54"/>
      <c r="III10" s="54"/>
      <c r="IIJ10" s="54"/>
      <c r="IIK10" s="54"/>
      <c r="IIL10" s="54"/>
      <c r="IIM10" s="54"/>
      <c r="IIN10" s="54"/>
      <c r="IIO10" s="54"/>
      <c r="IIP10" s="54"/>
      <c r="IIQ10" s="54"/>
      <c r="IIR10" s="54"/>
      <c r="IIS10" s="54"/>
      <c r="IIT10" s="54"/>
      <c r="IIU10" s="54"/>
      <c r="IIV10" s="54"/>
      <c r="IIW10" s="54"/>
      <c r="IIX10" s="54"/>
      <c r="IIY10" s="54"/>
      <c r="IIZ10" s="54"/>
      <c r="IJA10" s="54"/>
      <c r="IJB10" s="54"/>
      <c r="IJC10" s="54"/>
      <c r="IJD10" s="54"/>
      <c r="IJE10" s="54"/>
      <c r="IJF10" s="54"/>
      <c r="IJG10" s="54"/>
      <c r="IJH10" s="54"/>
      <c r="IJI10" s="54"/>
      <c r="IJJ10" s="54"/>
      <c r="IJK10" s="54"/>
      <c r="IJL10" s="54"/>
      <c r="IJM10" s="54"/>
      <c r="IJN10" s="54"/>
      <c r="IJO10" s="54"/>
      <c r="IJP10" s="54"/>
      <c r="IJQ10" s="54"/>
      <c r="IJR10" s="54"/>
      <c r="IJS10" s="54"/>
      <c r="IJT10" s="54"/>
      <c r="IJU10" s="54"/>
      <c r="IJV10" s="54"/>
      <c r="IJW10" s="54"/>
      <c r="IJX10" s="54"/>
      <c r="IJY10" s="54"/>
      <c r="IJZ10" s="54"/>
      <c r="IKA10" s="54"/>
      <c r="IKB10" s="54"/>
      <c r="IKC10" s="54"/>
      <c r="IKD10" s="54"/>
      <c r="IKE10" s="54"/>
      <c r="IKF10" s="54"/>
      <c r="IKG10" s="54"/>
      <c r="IKH10" s="54"/>
      <c r="IKI10" s="54"/>
      <c r="IKJ10" s="54"/>
      <c r="IKK10" s="54"/>
      <c r="IKL10" s="54"/>
      <c r="IKM10" s="54"/>
      <c r="IKN10" s="54"/>
      <c r="IKO10" s="54"/>
      <c r="IKP10" s="54"/>
      <c r="IKQ10" s="54"/>
      <c r="IKR10" s="54"/>
      <c r="IKS10" s="54"/>
      <c r="IKT10" s="54"/>
      <c r="IKU10" s="54"/>
      <c r="IKV10" s="54"/>
      <c r="IKW10" s="54"/>
      <c r="IKX10" s="54"/>
      <c r="IKY10" s="54"/>
      <c r="IKZ10" s="54"/>
      <c r="ILA10" s="54"/>
      <c r="ILB10" s="54"/>
      <c r="ILC10" s="54"/>
      <c r="ILD10" s="54"/>
      <c r="ILE10" s="54"/>
      <c r="ILF10" s="54"/>
      <c r="ILG10" s="54"/>
      <c r="ILH10" s="54"/>
      <c r="ILI10" s="54"/>
      <c r="ILJ10" s="54"/>
      <c r="ILK10" s="54"/>
      <c r="ILL10" s="54"/>
      <c r="ILM10" s="54"/>
      <c r="ILN10" s="54"/>
      <c r="ILO10" s="54"/>
      <c r="ILP10" s="54"/>
      <c r="ILQ10" s="54"/>
      <c r="ILR10" s="54"/>
      <c r="ILS10" s="54"/>
      <c r="ILT10" s="54"/>
      <c r="ILU10" s="54"/>
      <c r="ILV10" s="54"/>
      <c r="ILW10" s="54"/>
      <c r="ILX10" s="54"/>
      <c r="ILY10" s="54"/>
      <c r="ILZ10" s="54"/>
      <c r="IMA10" s="54"/>
      <c r="IMB10" s="54"/>
      <c r="IMC10" s="54"/>
      <c r="IMD10" s="54"/>
      <c r="IME10" s="54"/>
      <c r="IMF10" s="54"/>
      <c r="IMG10" s="54"/>
      <c r="IMH10" s="54"/>
      <c r="IMI10" s="54"/>
      <c r="IMJ10" s="54"/>
      <c r="IMK10" s="54"/>
      <c r="IML10" s="54"/>
      <c r="IMM10" s="54"/>
      <c r="IMN10" s="54"/>
      <c r="IMO10" s="54"/>
      <c r="IMP10" s="54"/>
      <c r="IMQ10" s="54"/>
      <c r="IMR10" s="54"/>
      <c r="IMS10" s="54"/>
      <c r="IMT10" s="54"/>
      <c r="IMU10" s="54"/>
      <c r="IMV10" s="54"/>
      <c r="IMW10" s="54"/>
      <c r="IMX10" s="54"/>
      <c r="IMY10" s="54"/>
      <c r="IMZ10" s="54"/>
      <c r="INA10" s="54"/>
      <c r="INB10" s="54"/>
      <c r="INC10" s="54"/>
      <c r="IND10" s="54"/>
      <c r="INE10" s="54"/>
      <c r="INF10" s="54"/>
      <c r="ING10" s="54"/>
      <c r="INH10" s="54"/>
      <c r="INI10" s="54"/>
      <c r="INJ10" s="54"/>
      <c r="INK10" s="54"/>
      <c r="INL10" s="54"/>
      <c r="INM10" s="54"/>
      <c r="INN10" s="54"/>
      <c r="INO10" s="54"/>
      <c r="INP10" s="54"/>
      <c r="INQ10" s="54"/>
      <c r="INR10" s="54"/>
      <c r="INS10" s="54"/>
      <c r="INT10" s="54"/>
      <c r="INU10" s="54"/>
      <c r="INV10" s="54"/>
      <c r="INW10" s="54"/>
      <c r="INX10" s="54"/>
      <c r="INY10" s="54"/>
      <c r="INZ10" s="54"/>
      <c r="IOA10" s="54"/>
      <c r="IOB10" s="54"/>
      <c r="IOC10" s="54"/>
      <c r="IOD10" s="54"/>
      <c r="IOE10" s="54"/>
      <c r="IOF10" s="54"/>
      <c r="IOG10" s="54"/>
      <c r="IOH10" s="54"/>
      <c r="IOI10" s="54"/>
      <c r="IOJ10" s="54"/>
      <c r="IOK10" s="54"/>
      <c r="IOL10" s="54"/>
      <c r="IOM10" s="54"/>
      <c r="ION10" s="54"/>
      <c r="IOO10" s="54"/>
      <c r="IOP10" s="54"/>
      <c r="IOQ10" s="54"/>
      <c r="IOR10" s="54"/>
      <c r="IOS10" s="54"/>
      <c r="IOT10" s="54"/>
      <c r="IOU10" s="54"/>
      <c r="IOV10" s="54"/>
      <c r="IOW10" s="54"/>
      <c r="IOX10" s="54"/>
      <c r="IOY10" s="54"/>
      <c r="IOZ10" s="54"/>
      <c r="IPA10" s="54"/>
      <c r="IPB10" s="54"/>
      <c r="IPC10" s="54"/>
      <c r="IPD10" s="54"/>
      <c r="IPE10" s="54"/>
      <c r="IPF10" s="54"/>
      <c r="IPG10" s="54"/>
      <c r="IPH10" s="54"/>
      <c r="IPI10" s="54"/>
      <c r="IPJ10" s="54"/>
      <c r="IPK10" s="54"/>
      <c r="IPL10" s="54"/>
      <c r="IPM10" s="54"/>
      <c r="IPN10" s="54"/>
      <c r="IPO10" s="54"/>
      <c r="IPP10" s="54"/>
      <c r="IPQ10" s="54"/>
      <c r="IPR10" s="54"/>
      <c r="IPS10" s="54"/>
      <c r="IPT10" s="54"/>
      <c r="IPU10" s="54"/>
      <c r="IPV10" s="54"/>
      <c r="IPW10" s="54"/>
      <c r="IPX10" s="54"/>
      <c r="IPY10" s="54"/>
      <c r="IPZ10" s="54"/>
      <c r="IQA10" s="54"/>
      <c r="IQB10" s="54"/>
      <c r="IQC10" s="54"/>
      <c r="IQD10" s="54"/>
      <c r="IQE10" s="54"/>
      <c r="IQF10" s="54"/>
      <c r="IQG10" s="54"/>
      <c r="IQH10" s="54"/>
      <c r="IQI10" s="54"/>
      <c r="IQJ10" s="54"/>
      <c r="IQK10" s="54"/>
      <c r="IQL10" s="54"/>
      <c r="IQM10" s="54"/>
      <c r="IQN10" s="54"/>
      <c r="IQO10" s="54"/>
      <c r="IQP10" s="54"/>
      <c r="IQQ10" s="54"/>
      <c r="IQR10" s="54"/>
      <c r="IQS10" s="54"/>
      <c r="IQT10" s="54"/>
      <c r="IQU10" s="54"/>
      <c r="IQV10" s="54"/>
      <c r="IQW10" s="54"/>
      <c r="IQX10" s="54"/>
      <c r="IQY10" s="54"/>
      <c r="IQZ10" s="54"/>
      <c r="IRA10" s="54"/>
      <c r="IRB10" s="54"/>
      <c r="IRC10" s="54"/>
      <c r="IRD10" s="54"/>
      <c r="IRE10" s="54"/>
      <c r="IRF10" s="54"/>
      <c r="IRG10" s="54"/>
      <c r="IRH10" s="54"/>
      <c r="IRI10" s="54"/>
      <c r="IRJ10" s="54"/>
      <c r="IRK10" s="54"/>
      <c r="IRL10" s="54"/>
      <c r="IRM10" s="54"/>
      <c r="IRN10" s="54"/>
      <c r="IRO10" s="54"/>
      <c r="IRP10" s="54"/>
      <c r="IRQ10" s="54"/>
      <c r="IRR10" s="54"/>
      <c r="IRS10" s="54"/>
      <c r="IRT10" s="54"/>
      <c r="IRU10" s="54"/>
      <c r="IRV10" s="54"/>
      <c r="IRW10" s="54"/>
      <c r="IRX10" s="54"/>
      <c r="IRY10" s="54"/>
      <c r="IRZ10" s="54"/>
      <c r="ISA10" s="54"/>
      <c r="ISB10" s="54"/>
      <c r="ISC10" s="54"/>
      <c r="ISD10" s="54"/>
      <c r="ISE10" s="54"/>
      <c r="ISF10" s="54"/>
      <c r="ISG10" s="54"/>
      <c r="ISH10" s="54"/>
      <c r="ISI10" s="54"/>
      <c r="ISJ10" s="54"/>
      <c r="ISK10" s="54"/>
      <c r="ISL10" s="54"/>
      <c r="ISM10" s="54"/>
      <c r="ISN10" s="54"/>
      <c r="ISO10" s="54"/>
      <c r="ISP10" s="54"/>
      <c r="ISQ10" s="54"/>
      <c r="ISR10" s="54"/>
      <c r="ISS10" s="54"/>
      <c r="IST10" s="54"/>
      <c r="ISU10" s="54"/>
      <c r="ISV10" s="54"/>
      <c r="ISW10" s="54"/>
      <c r="ISX10" s="54"/>
      <c r="ISY10" s="54"/>
      <c r="ISZ10" s="54"/>
      <c r="ITA10" s="54"/>
      <c r="ITB10" s="54"/>
      <c r="ITC10" s="54"/>
      <c r="ITD10" s="54"/>
      <c r="ITE10" s="54"/>
      <c r="ITF10" s="54"/>
      <c r="ITG10" s="54"/>
      <c r="ITH10" s="54"/>
      <c r="ITI10" s="54"/>
      <c r="ITJ10" s="54"/>
      <c r="ITK10" s="54"/>
      <c r="ITL10" s="54"/>
      <c r="ITM10" s="54"/>
      <c r="ITN10" s="54"/>
      <c r="ITO10" s="54"/>
      <c r="ITP10" s="54"/>
      <c r="ITQ10" s="54"/>
      <c r="ITR10" s="54"/>
      <c r="ITS10" s="54"/>
      <c r="ITT10" s="54"/>
      <c r="ITU10" s="54"/>
      <c r="ITV10" s="54"/>
      <c r="ITW10" s="54"/>
      <c r="ITX10" s="54"/>
      <c r="ITY10" s="54"/>
      <c r="ITZ10" s="54"/>
      <c r="IUA10" s="54"/>
      <c r="IUB10" s="54"/>
      <c r="IUC10" s="54"/>
      <c r="IUD10" s="54"/>
      <c r="IUE10" s="54"/>
      <c r="IUF10" s="54"/>
      <c r="IUG10" s="54"/>
      <c r="IUH10" s="54"/>
      <c r="IUI10" s="54"/>
      <c r="IUJ10" s="54"/>
      <c r="IUK10" s="54"/>
      <c r="IUL10" s="54"/>
      <c r="IUM10" s="54"/>
      <c r="IUN10" s="54"/>
      <c r="IUO10" s="54"/>
      <c r="IUP10" s="54"/>
      <c r="IUQ10" s="54"/>
      <c r="IUR10" s="54"/>
      <c r="IUS10" s="54"/>
      <c r="IUT10" s="54"/>
      <c r="IUU10" s="54"/>
      <c r="IUV10" s="54"/>
      <c r="IUW10" s="54"/>
      <c r="IUX10" s="54"/>
      <c r="IUY10" s="54"/>
      <c r="IUZ10" s="54"/>
      <c r="IVA10" s="54"/>
      <c r="IVB10" s="54"/>
      <c r="IVC10" s="54"/>
      <c r="IVD10" s="54"/>
      <c r="IVE10" s="54"/>
      <c r="IVF10" s="54"/>
      <c r="IVG10" s="54"/>
      <c r="IVH10" s="54"/>
      <c r="IVI10" s="54"/>
      <c r="IVJ10" s="54"/>
      <c r="IVK10" s="54"/>
      <c r="IVL10" s="54"/>
      <c r="IVM10" s="54"/>
      <c r="IVN10" s="54"/>
      <c r="IVO10" s="54"/>
      <c r="IVP10" s="54"/>
      <c r="IVQ10" s="54"/>
      <c r="IVR10" s="54"/>
      <c r="IVS10" s="54"/>
      <c r="IVT10" s="54"/>
      <c r="IVU10" s="54"/>
      <c r="IVV10" s="54"/>
      <c r="IVW10" s="54"/>
      <c r="IVX10" s="54"/>
      <c r="IVY10" s="54"/>
      <c r="IVZ10" s="54"/>
      <c r="IWA10" s="54"/>
      <c r="IWB10" s="54"/>
      <c r="IWC10" s="54"/>
      <c r="IWD10" s="54"/>
      <c r="IWE10" s="54"/>
      <c r="IWF10" s="54"/>
      <c r="IWG10" s="54"/>
      <c r="IWH10" s="54"/>
      <c r="IWI10" s="54"/>
      <c r="IWJ10" s="54"/>
      <c r="IWK10" s="54"/>
      <c r="IWL10" s="54"/>
      <c r="IWM10" s="54"/>
      <c r="IWN10" s="54"/>
      <c r="IWO10" s="54"/>
      <c r="IWP10" s="54"/>
      <c r="IWQ10" s="54"/>
      <c r="IWR10" s="54"/>
      <c r="IWS10" s="54"/>
      <c r="IWT10" s="54"/>
      <c r="IWU10" s="54"/>
      <c r="IWV10" s="54"/>
      <c r="IWW10" s="54"/>
      <c r="IWX10" s="54"/>
      <c r="IWY10" s="54"/>
      <c r="IWZ10" s="54"/>
      <c r="IXA10" s="54"/>
      <c r="IXB10" s="54"/>
      <c r="IXC10" s="54"/>
      <c r="IXD10" s="54"/>
      <c r="IXE10" s="54"/>
      <c r="IXF10" s="54"/>
      <c r="IXG10" s="54"/>
      <c r="IXH10" s="54"/>
      <c r="IXI10" s="54"/>
      <c r="IXJ10" s="54"/>
      <c r="IXK10" s="54"/>
      <c r="IXL10" s="54"/>
      <c r="IXM10" s="54"/>
      <c r="IXN10" s="54"/>
      <c r="IXO10" s="54"/>
      <c r="IXP10" s="54"/>
      <c r="IXQ10" s="54"/>
      <c r="IXR10" s="54"/>
      <c r="IXS10" s="54"/>
      <c r="IXT10" s="54"/>
      <c r="IXU10" s="54"/>
      <c r="IXV10" s="54"/>
      <c r="IXW10" s="54"/>
      <c r="IXX10" s="54"/>
      <c r="IXY10" s="54"/>
      <c r="IXZ10" s="54"/>
      <c r="IYA10" s="54"/>
      <c r="IYB10" s="54"/>
      <c r="IYC10" s="54"/>
      <c r="IYD10" s="54"/>
      <c r="IYE10" s="54"/>
      <c r="IYF10" s="54"/>
      <c r="IYG10" s="54"/>
      <c r="IYH10" s="54"/>
      <c r="IYI10" s="54"/>
      <c r="IYJ10" s="54"/>
      <c r="IYK10" s="54"/>
      <c r="IYL10" s="54"/>
      <c r="IYM10" s="54"/>
      <c r="IYN10" s="54"/>
      <c r="IYO10" s="54"/>
      <c r="IYP10" s="54"/>
      <c r="IYQ10" s="54"/>
      <c r="IYR10" s="54"/>
      <c r="IYS10" s="54"/>
      <c r="IYT10" s="54"/>
      <c r="IYU10" s="54"/>
      <c r="IYV10" s="54"/>
      <c r="IYW10" s="54"/>
      <c r="IYX10" s="54"/>
      <c r="IYY10" s="54"/>
      <c r="IYZ10" s="54"/>
      <c r="IZA10" s="54"/>
      <c r="IZB10" s="54"/>
      <c r="IZC10" s="54"/>
      <c r="IZD10" s="54"/>
      <c r="IZE10" s="54"/>
      <c r="IZF10" s="54"/>
      <c r="IZG10" s="54"/>
      <c r="IZH10" s="54"/>
      <c r="IZI10" s="54"/>
      <c r="IZJ10" s="54"/>
      <c r="IZK10" s="54"/>
      <c r="IZL10" s="54"/>
      <c r="IZM10" s="54"/>
      <c r="IZN10" s="54"/>
      <c r="IZO10" s="54"/>
      <c r="IZP10" s="54"/>
      <c r="IZQ10" s="54"/>
      <c r="IZR10" s="54"/>
      <c r="IZS10" s="54"/>
      <c r="IZT10" s="54"/>
      <c r="IZU10" s="54"/>
      <c r="IZV10" s="54"/>
      <c r="IZW10" s="54"/>
      <c r="IZX10" s="54"/>
      <c r="IZY10" s="54"/>
      <c r="IZZ10" s="54"/>
      <c r="JAA10" s="54"/>
      <c r="JAB10" s="54"/>
      <c r="JAC10" s="54"/>
      <c r="JAD10" s="54"/>
      <c r="JAE10" s="54"/>
      <c r="JAF10" s="54"/>
      <c r="JAG10" s="54"/>
      <c r="JAH10" s="54"/>
      <c r="JAI10" s="54"/>
      <c r="JAJ10" s="54"/>
      <c r="JAK10" s="54"/>
      <c r="JAL10" s="54"/>
      <c r="JAM10" s="54"/>
      <c r="JAN10" s="54"/>
      <c r="JAO10" s="54"/>
      <c r="JAP10" s="54"/>
      <c r="JAQ10" s="54"/>
      <c r="JAR10" s="54"/>
      <c r="JAS10" s="54"/>
      <c r="JAT10" s="54"/>
      <c r="JAU10" s="54"/>
      <c r="JAV10" s="54"/>
      <c r="JAW10" s="54"/>
      <c r="JAX10" s="54"/>
      <c r="JAY10" s="54"/>
      <c r="JAZ10" s="54"/>
      <c r="JBA10" s="54"/>
      <c r="JBB10" s="54"/>
      <c r="JBC10" s="54"/>
      <c r="JBD10" s="54"/>
      <c r="JBE10" s="54"/>
      <c r="JBF10" s="54"/>
      <c r="JBG10" s="54"/>
      <c r="JBH10" s="54"/>
      <c r="JBI10" s="54"/>
      <c r="JBJ10" s="54"/>
      <c r="JBK10" s="54"/>
      <c r="JBL10" s="54"/>
      <c r="JBM10" s="54"/>
      <c r="JBN10" s="54"/>
      <c r="JBO10" s="54"/>
      <c r="JBP10" s="54"/>
      <c r="JBQ10" s="54"/>
      <c r="JBR10" s="54"/>
      <c r="JBS10" s="54"/>
      <c r="JBT10" s="54"/>
      <c r="JBU10" s="54"/>
      <c r="JBV10" s="54"/>
      <c r="JBW10" s="54"/>
      <c r="JBX10" s="54"/>
      <c r="JBY10" s="54"/>
      <c r="JBZ10" s="54"/>
      <c r="JCA10" s="54"/>
      <c r="JCB10" s="54"/>
      <c r="JCC10" s="54"/>
      <c r="JCD10" s="54"/>
      <c r="JCE10" s="54"/>
      <c r="JCF10" s="54"/>
      <c r="JCG10" s="54"/>
      <c r="JCH10" s="54"/>
      <c r="JCI10" s="54"/>
      <c r="JCJ10" s="54"/>
      <c r="JCK10" s="54"/>
      <c r="JCL10" s="54"/>
      <c r="JCM10" s="54"/>
      <c r="JCN10" s="54"/>
      <c r="JCO10" s="54"/>
      <c r="JCP10" s="54"/>
      <c r="JCQ10" s="54"/>
      <c r="JCR10" s="54"/>
      <c r="JCS10" s="54"/>
      <c r="JCT10" s="54"/>
      <c r="JCU10" s="54"/>
      <c r="JCV10" s="54"/>
      <c r="JCW10" s="54"/>
      <c r="JCX10" s="54"/>
      <c r="JCY10" s="54"/>
      <c r="JCZ10" s="54"/>
      <c r="JDA10" s="54"/>
      <c r="JDB10" s="54"/>
      <c r="JDC10" s="54"/>
      <c r="JDD10" s="54"/>
      <c r="JDE10" s="54"/>
      <c r="JDF10" s="54"/>
      <c r="JDG10" s="54"/>
      <c r="JDH10" s="54"/>
      <c r="JDI10" s="54"/>
      <c r="JDJ10" s="54"/>
      <c r="JDK10" s="54"/>
      <c r="JDL10" s="54"/>
      <c r="JDM10" s="54"/>
      <c r="JDN10" s="54"/>
      <c r="JDO10" s="54"/>
      <c r="JDP10" s="54"/>
      <c r="JDQ10" s="54"/>
      <c r="JDR10" s="54"/>
      <c r="JDS10" s="54"/>
      <c r="JDT10" s="54"/>
      <c r="JDU10" s="54"/>
      <c r="JDV10" s="54"/>
      <c r="JDW10" s="54"/>
      <c r="JDX10" s="54"/>
      <c r="JDY10" s="54"/>
      <c r="JDZ10" s="54"/>
      <c r="JEA10" s="54"/>
      <c r="JEB10" s="54"/>
      <c r="JEC10" s="54"/>
      <c r="JED10" s="54"/>
      <c r="JEE10" s="54"/>
      <c r="JEF10" s="54"/>
      <c r="JEG10" s="54"/>
      <c r="JEH10" s="54"/>
      <c r="JEI10" s="54"/>
      <c r="JEJ10" s="54"/>
      <c r="JEK10" s="54"/>
      <c r="JEL10" s="54"/>
      <c r="JEM10" s="54"/>
      <c r="JEN10" s="54"/>
      <c r="JEO10" s="54"/>
      <c r="JEP10" s="54"/>
      <c r="JEQ10" s="54"/>
      <c r="JER10" s="54"/>
      <c r="JES10" s="54"/>
      <c r="JET10" s="54"/>
      <c r="JEU10" s="54"/>
      <c r="JEV10" s="54"/>
      <c r="JEW10" s="54"/>
      <c r="JEX10" s="54"/>
      <c r="JEY10" s="54"/>
      <c r="JEZ10" s="54"/>
      <c r="JFA10" s="54"/>
      <c r="JFB10" s="54"/>
      <c r="JFC10" s="54"/>
      <c r="JFD10" s="54"/>
      <c r="JFE10" s="54"/>
      <c r="JFF10" s="54"/>
      <c r="JFG10" s="54"/>
      <c r="JFH10" s="54"/>
      <c r="JFI10" s="54"/>
      <c r="JFJ10" s="54"/>
      <c r="JFK10" s="54"/>
      <c r="JFL10" s="54"/>
      <c r="JFM10" s="54"/>
      <c r="JFN10" s="54"/>
      <c r="JFO10" s="54"/>
      <c r="JFP10" s="54"/>
      <c r="JFQ10" s="54"/>
      <c r="JFR10" s="54"/>
      <c r="JFS10" s="54"/>
      <c r="JFT10" s="54"/>
      <c r="JFU10" s="54"/>
      <c r="JFV10" s="54"/>
      <c r="JFW10" s="54"/>
      <c r="JFX10" s="54"/>
      <c r="JFY10" s="54"/>
      <c r="JFZ10" s="54"/>
      <c r="JGA10" s="54"/>
      <c r="JGB10" s="54"/>
      <c r="JGC10" s="54"/>
      <c r="JGD10" s="54"/>
      <c r="JGE10" s="54"/>
      <c r="JGF10" s="54"/>
      <c r="JGG10" s="54"/>
      <c r="JGH10" s="54"/>
      <c r="JGI10" s="54"/>
      <c r="JGJ10" s="54"/>
      <c r="JGK10" s="54"/>
      <c r="JGL10" s="54"/>
      <c r="JGM10" s="54"/>
      <c r="JGN10" s="54"/>
      <c r="JGO10" s="54"/>
      <c r="JGP10" s="54"/>
      <c r="JGQ10" s="54"/>
      <c r="JGR10" s="54"/>
      <c r="JGS10" s="54"/>
      <c r="JGT10" s="54"/>
      <c r="JGU10" s="54"/>
      <c r="JGV10" s="54"/>
      <c r="JGW10" s="54"/>
      <c r="JGX10" s="54"/>
      <c r="JGY10" s="54"/>
      <c r="JGZ10" s="54"/>
      <c r="JHA10" s="54"/>
      <c r="JHB10" s="54"/>
      <c r="JHC10" s="54"/>
      <c r="JHD10" s="54"/>
      <c r="JHE10" s="54"/>
      <c r="JHF10" s="54"/>
      <c r="JHG10" s="54"/>
      <c r="JHH10" s="54"/>
      <c r="JHI10" s="54"/>
      <c r="JHJ10" s="54"/>
      <c r="JHK10" s="54"/>
      <c r="JHL10" s="54"/>
      <c r="JHM10" s="54"/>
      <c r="JHN10" s="54"/>
      <c r="JHO10" s="54"/>
      <c r="JHP10" s="54"/>
      <c r="JHQ10" s="54"/>
      <c r="JHR10" s="54"/>
      <c r="JHS10" s="54"/>
      <c r="JHT10" s="54"/>
      <c r="JHU10" s="54"/>
      <c r="JHV10" s="54"/>
      <c r="JHW10" s="54"/>
      <c r="JHX10" s="54"/>
      <c r="JHY10" s="54"/>
      <c r="JHZ10" s="54"/>
      <c r="JIA10" s="54"/>
      <c r="JIB10" s="54"/>
      <c r="JIC10" s="54"/>
      <c r="JID10" s="54"/>
      <c r="JIE10" s="54"/>
      <c r="JIF10" s="54"/>
      <c r="JIG10" s="54"/>
      <c r="JIH10" s="54"/>
      <c r="JII10" s="54"/>
      <c r="JIJ10" s="54"/>
      <c r="JIK10" s="54"/>
      <c r="JIL10" s="54"/>
      <c r="JIM10" s="54"/>
      <c r="JIN10" s="54"/>
      <c r="JIO10" s="54"/>
      <c r="JIP10" s="54"/>
      <c r="JIQ10" s="54"/>
      <c r="JIR10" s="54"/>
      <c r="JIS10" s="54"/>
      <c r="JIT10" s="54"/>
      <c r="JIU10" s="54"/>
      <c r="JIV10" s="54"/>
      <c r="JIW10" s="54"/>
      <c r="JIX10" s="54"/>
      <c r="JIY10" s="54"/>
      <c r="JIZ10" s="54"/>
      <c r="JJA10" s="54"/>
      <c r="JJB10" s="54"/>
      <c r="JJC10" s="54"/>
      <c r="JJD10" s="54"/>
      <c r="JJE10" s="54"/>
      <c r="JJF10" s="54"/>
      <c r="JJG10" s="54"/>
      <c r="JJH10" s="54"/>
      <c r="JJI10" s="54"/>
      <c r="JJJ10" s="54"/>
      <c r="JJK10" s="54"/>
      <c r="JJL10" s="54"/>
      <c r="JJM10" s="54"/>
      <c r="JJN10" s="54"/>
      <c r="JJO10" s="54"/>
      <c r="JJP10" s="54"/>
      <c r="JJQ10" s="54"/>
      <c r="JJR10" s="54"/>
      <c r="JJS10" s="54"/>
      <c r="JJT10" s="54"/>
      <c r="JJU10" s="54"/>
      <c r="JJV10" s="54"/>
      <c r="JJW10" s="54"/>
      <c r="JJX10" s="54"/>
      <c r="JJY10" s="54"/>
      <c r="JJZ10" s="54"/>
      <c r="JKA10" s="54"/>
      <c r="JKB10" s="54"/>
      <c r="JKC10" s="54"/>
      <c r="JKD10" s="54"/>
      <c r="JKE10" s="54"/>
      <c r="JKF10" s="54"/>
      <c r="JKG10" s="54"/>
      <c r="JKH10" s="54"/>
      <c r="JKI10" s="54"/>
      <c r="JKJ10" s="54"/>
      <c r="JKK10" s="54"/>
      <c r="JKL10" s="54"/>
      <c r="JKM10" s="54"/>
      <c r="JKN10" s="54"/>
      <c r="JKO10" s="54"/>
      <c r="JKP10" s="54"/>
      <c r="JKQ10" s="54"/>
      <c r="JKR10" s="54"/>
      <c r="JKS10" s="54"/>
      <c r="JKT10" s="54"/>
      <c r="JKU10" s="54"/>
      <c r="JKV10" s="54"/>
      <c r="JKW10" s="54"/>
      <c r="JKX10" s="54"/>
      <c r="JKY10" s="54"/>
      <c r="JKZ10" s="54"/>
      <c r="JLA10" s="54"/>
      <c r="JLB10" s="54"/>
      <c r="JLC10" s="54"/>
      <c r="JLD10" s="54"/>
      <c r="JLE10" s="54"/>
      <c r="JLF10" s="54"/>
      <c r="JLG10" s="54"/>
      <c r="JLH10" s="54"/>
      <c r="JLI10" s="54"/>
      <c r="JLJ10" s="54"/>
      <c r="JLK10" s="54"/>
      <c r="JLL10" s="54"/>
      <c r="JLM10" s="54"/>
      <c r="JLN10" s="54"/>
      <c r="JLO10" s="54"/>
      <c r="JLP10" s="54"/>
      <c r="JLQ10" s="54"/>
      <c r="JLR10" s="54"/>
      <c r="JLS10" s="54"/>
      <c r="JLT10" s="54"/>
      <c r="JLU10" s="54"/>
      <c r="JLV10" s="54"/>
      <c r="JLW10" s="54"/>
      <c r="JLX10" s="54"/>
      <c r="JLY10" s="54"/>
      <c r="JLZ10" s="54"/>
      <c r="JMA10" s="54"/>
      <c r="JMB10" s="54"/>
      <c r="JMC10" s="54"/>
      <c r="JMD10" s="54"/>
      <c r="JME10" s="54"/>
      <c r="JMF10" s="54"/>
      <c r="JMG10" s="54"/>
      <c r="JMH10" s="54"/>
      <c r="JMI10" s="54"/>
      <c r="JMJ10" s="54"/>
      <c r="JMK10" s="54"/>
      <c r="JML10" s="54"/>
      <c r="JMM10" s="54"/>
      <c r="JMN10" s="54"/>
      <c r="JMO10" s="54"/>
      <c r="JMP10" s="54"/>
      <c r="JMQ10" s="54"/>
      <c r="JMR10" s="54"/>
      <c r="JMS10" s="54"/>
      <c r="JMT10" s="54"/>
      <c r="JMU10" s="54"/>
      <c r="JMV10" s="54"/>
      <c r="JMW10" s="54"/>
      <c r="JMX10" s="54"/>
      <c r="JMY10" s="54"/>
      <c r="JMZ10" s="54"/>
      <c r="JNA10" s="54"/>
      <c r="JNB10" s="54"/>
      <c r="JNC10" s="54"/>
      <c r="JND10" s="54"/>
      <c r="JNE10" s="54"/>
      <c r="JNF10" s="54"/>
      <c r="JNG10" s="54"/>
      <c r="JNH10" s="54"/>
      <c r="JNI10" s="54"/>
      <c r="JNJ10" s="54"/>
      <c r="JNK10" s="54"/>
      <c r="JNL10" s="54"/>
      <c r="JNM10" s="54"/>
      <c r="JNN10" s="54"/>
      <c r="JNO10" s="54"/>
      <c r="JNP10" s="54"/>
      <c r="JNQ10" s="54"/>
      <c r="JNR10" s="54"/>
      <c r="JNS10" s="54"/>
      <c r="JNT10" s="54"/>
      <c r="JNU10" s="54"/>
      <c r="JNV10" s="54"/>
      <c r="JNW10" s="54"/>
      <c r="JNX10" s="54"/>
      <c r="JNY10" s="54"/>
      <c r="JNZ10" s="54"/>
      <c r="JOA10" s="54"/>
      <c r="JOB10" s="54"/>
      <c r="JOC10" s="54"/>
      <c r="JOD10" s="54"/>
      <c r="JOE10" s="54"/>
      <c r="JOF10" s="54"/>
      <c r="JOG10" s="54"/>
      <c r="JOH10" s="54"/>
      <c r="JOI10" s="54"/>
      <c r="JOJ10" s="54"/>
      <c r="JOK10" s="54"/>
      <c r="JOL10" s="54"/>
      <c r="JOM10" s="54"/>
      <c r="JON10" s="54"/>
      <c r="JOO10" s="54"/>
      <c r="JOP10" s="54"/>
      <c r="JOQ10" s="54"/>
      <c r="JOR10" s="54"/>
      <c r="JOS10" s="54"/>
      <c r="JOT10" s="54"/>
      <c r="JOU10" s="54"/>
      <c r="JOV10" s="54"/>
      <c r="JOW10" s="54"/>
      <c r="JOX10" s="54"/>
      <c r="JOY10" s="54"/>
      <c r="JOZ10" s="54"/>
      <c r="JPA10" s="54"/>
      <c r="JPB10" s="54"/>
      <c r="JPC10" s="54"/>
      <c r="JPD10" s="54"/>
      <c r="JPE10" s="54"/>
      <c r="JPF10" s="54"/>
      <c r="JPG10" s="54"/>
      <c r="JPH10" s="54"/>
      <c r="JPI10" s="54"/>
      <c r="JPJ10" s="54"/>
      <c r="JPK10" s="54"/>
      <c r="JPL10" s="54"/>
      <c r="JPM10" s="54"/>
      <c r="JPN10" s="54"/>
      <c r="JPO10" s="54"/>
      <c r="JPP10" s="54"/>
      <c r="JPQ10" s="54"/>
      <c r="JPR10" s="54"/>
      <c r="JPS10" s="54"/>
      <c r="JPT10" s="54"/>
      <c r="JPU10" s="54"/>
      <c r="JPV10" s="54"/>
      <c r="JPW10" s="54"/>
      <c r="JPX10" s="54"/>
      <c r="JPY10" s="54"/>
      <c r="JPZ10" s="54"/>
      <c r="JQA10" s="54"/>
      <c r="JQB10" s="54"/>
      <c r="JQC10" s="54"/>
      <c r="JQD10" s="54"/>
      <c r="JQE10" s="54"/>
      <c r="JQF10" s="54"/>
      <c r="JQG10" s="54"/>
      <c r="JQH10" s="54"/>
      <c r="JQI10" s="54"/>
      <c r="JQJ10" s="54"/>
      <c r="JQK10" s="54"/>
      <c r="JQL10" s="54"/>
      <c r="JQM10" s="54"/>
      <c r="JQN10" s="54"/>
      <c r="JQO10" s="54"/>
      <c r="JQP10" s="54"/>
      <c r="JQQ10" s="54"/>
      <c r="JQR10" s="54"/>
      <c r="JQS10" s="54"/>
      <c r="JQT10" s="54"/>
      <c r="JQU10" s="54"/>
      <c r="JQV10" s="54"/>
      <c r="JQW10" s="54"/>
      <c r="JQX10" s="54"/>
      <c r="JQY10" s="54"/>
      <c r="JQZ10" s="54"/>
      <c r="JRA10" s="54"/>
      <c r="JRB10" s="54"/>
      <c r="JRC10" s="54"/>
      <c r="JRD10" s="54"/>
      <c r="JRE10" s="54"/>
      <c r="JRF10" s="54"/>
      <c r="JRG10" s="54"/>
      <c r="JRH10" s="54"/>
      <c r="JRI10" s="54"/>
      <c r="JRJ10" s="54"/>
      <c r="JRK10" s="54"/>
      <c r="JRL10" s="54"/>
      <c r="JRM10" s="54"/>
      <c r="JRN10" s="54"/>
      <c r="JRO10" s="54"/>
      <c r="JRP10" s="54"/>
      <c r="JRQ10" s="54"/>
      <c r="JRR10" s="54"/>
      <c r="JRS10" s="54"/>
      <c r="JRT10" s="54"/>
      <c r="JRU10" s="54"/>
      <c r="JRV10" s="54"/>
      <c r="JRW10" s="54"/>
      <c r="JRX10" s="54"/>
      <c r="JRY10" s="54"/>
      <c r="JRZ10" s="54"/>
      <c r="JSA10" s="54"/>
      <c r="JSB10" s="54"/>
      <c r="JSC10" s="54"/>
      <c r="JSD10" s="54"/>
      <c r="JSE10" s="54"/>
      <c r="JSF10" s="54"/>
      <c r="JSG10" s="54"/>
      <c r="JSH10" s="54"/>
      <c r="JSI10" s="54"/>
      <c r="JSJ10" s="54"/>
      <c r="JSK10" s="54"/>
      <c r="JSL10" s="54"/>
      <c r="JSM10" s="54"/>
      <c r="JSN10" s="54"/>
      <c r="JSO10" s="54"/>
      <c r="JSP10" s="54"/>
      <c r="JSQ10" s="54"/>
      <c r="JSR10" s="54"/>
      <c r="JSS10" s="54"/>
      <c r="JST10" s="54"/>
      <c r="JSU10" s="54"/>
      <c r="JSV10" s="54"/>
      <c r="JSW10" s="54"/>
      <c r="JSX10" s="54"/>
      <c r="JSY10" s="54"/>
      <c r="JSZ10" s="54"/>
      <c r="JTA10" s="54"/>
      <c r="JTB10" s="54"/>
      <c r="JTC10" s="54"/>
      <c r="JTD10" s="54"/>
      <c r="JTE10" s="54"/>
      <c r="JTF10" s="54"/>
      <c r="JTG10" s="54"/>
      <c r="JTH10" s="54"/>
      <c r="JTI10" s="54"/>
      <c r="JTJ10" s="54"/>
      <c r="JTK10" s="54"/>
      <c r="JTL10" s="54"/>
      <c r="JTM10" s="54"/>
      <c r="JTN10" s="54"/>
      <c r="JTO10" s="54"/>
      <c r="JTP10" s="54"/>
      <c r="JTQ10" s="54"/>
      <c r="JTR10" s="54"/>
      <c r="JTS10" s="54"/>
      <c r="JTT10" s="54"/>
      <c r="JTU10" s="54"/>
      <c r="JTV10" s="54"/>
      <c r="JTW10" s="54"/>
      <c r="JTX10" s="54"/>
      <c r="JTY10" s="54"/>
      <c r="JTZ10" s="54"/>
      <c r="JUA10" s="54"/>
      <c r="JUB10" s="54"/>
      <c r="JUC10" s="54"/>
      <c r="JUD10" s="54"/>
      <c r="JUE10" s="54"/>
      <c r="JUF10" s="54"/>
      <c r="JUG10" s="54"/>
      <c r="JUH10" s="54"/>
      <c r="JUI10" s="54"/>
      <c r="JUJ10" s="54"/>
      <c r="JUK10" s="54"/>
      <c r="JUL10" s="54"/>
      <c r="JUM10" s="54"/>
      <c r="JUN10" s="54"/>
      <c r="JUO10" s="54"/>
      <c r="JUP10" s="54"/>
      <c r="JUQ10" s="54"/>
      <c r="JUR10" s="54"/>
      <c r="JUS10" s="54"/>
      <c r="JUT10" s="54"/>
      <c r="JUU10" s="54"/>
      <c r="JUV10" s="54"/>
      <c r="JUW10" s="54"/>
      <c r="JUX10" s="54"/>
      <c r="JUY10" s="54"/>
      <c r="JUZ10" s="54"/>
      <c r="JVA10" s="54"/>
      <c r="JVB10" s="54"/>
      <c r="JVC10" s="54"/>
      <c r="JVD10" s="54"/>
      <c r="JVE10" s="54"/>
      <c r="JVF10" s="54"/>
      <c r="JVG10" s="54"/>
      <c r="JVH10" s="54"/>
      <c r="JVI10" s="54"/>
      <c r="JVJ10" s="54"/>
      <c r="JVK10" s="54"/>
      <c r="JVL10" s="54"/>
      <c r="JVM10" s="54"/>
      <c r="JVN10" s="54"/>
      <c r="JVO10" s="54"/>
      <c r="JVP10" s="54"/>
      <c r="JVQ10" s="54"/>
      <c r="JVR10" s="54"/>
      <c r="JVS10" s="54"/>
      <c r="JVT10" s="54"/>
      <c r="JVU10" s="54"/>
      <c r="JVV10" s="54"/>
      <c r="JVW10" s="54"/>
      <c r="JVX10" s="54"/>
      <c r="JVY10" s="54"/>
      <c r="JVZ10" s="54"/>
      <c r="JWA10" s="54"/>
      <c r="JWB10" s="54"/>
      <c r="JWC10" s="54"/>
      <c r="JWD10" s="54"/>
      <c r="JWE10" s="54"/>
      <c r="JWF10" s="54"/>
      <c r="JWG10" s="54"/>
      <c r="JWH10" s="54"/>
      <c r="JWI10" s="54"/>
      <c r="JWJ10" s="54"/>
      <c r="JWK10" s="54"/>
      <c r="JWL10" s="54"/>
      <c r="JWM10" s="54"/>
      <c r="JWN10" s="54"/>
      <c r="JWO10" s="54"/>
      <c r="JWP10" s="54"/>
      <c r="JWQ10" s="54"/>
      <c r="JWR10" s="54"/>
      <c r="JWS10" s="54"/>
      <c r="JWT10" s="54"/>
      <c r="JWU10" s="54"/>
      <c r="JWV10" s="54"/>
      <c r="JWW10" s="54"/>
      <c r="JWX10" s="54"/>
      <c r="JWY10" s="54"/>
      <c r="JWZ10" s="54"/>
      <c r="JXA10" s="54"/>
      <c r="JXB10" s="54"/>
      <c r="JXC10" s="54"/>
      <c r="JXD10" s="54"/>
      <c r="JXE10" s="54"/>
      <c r="JXF10" s="54"/>
      <c r="JXG10" s="54"/>
      <c r="JXH10" s="54"/>
      <c r="JXI10" s="54"/>
      <c r="JXJ10" s="54"/>
      <c r="JXK10" s="54"/>
      <c r="JXL10" s="54"/>
      <c r="JXM10" s="54"/>
      <c r="JXN10" s="54"/>
      <c r="JXO10" s="54"/>
      <c r="JXP10" s="54"/>
      <c r="JXQ10" s="54"/>
      <c r="JXR10" s="54"/>
      <c r="JXS10" s="54"/>
      <c r="JXT10" s="54"/>
      <c r="JXU10" s="54"/>
      <c r="JXV10" s="54"/>
      <c r="JXW10" s="54"/>
      <c r="JXX10" s="54"/>
      <c r="JXY10" s="54"/>
      <c r="JXZ10" s="54"/>
      <c r="JYA10" s="54"/>
      <c r="JYB10" s="54"/>
      <c r="JYC10" s="54"/>
      <c r="JYD10" s="54"/>
      <c r="JYE10" s="54"/>
      <c r="JYF10" s="54"/>
      <c r="JYG10" s="54"/>
      <c r="JYH10" s="54"/>
      <c r="JYI10" s="54"/>
      <c r="JYJ10" s="54"/>
      <c r="JYK10" s="54"/>
      <c r="JYL10" s="54"/>
      <c r="JYM10" s="54"/>
      <c r="JYN10" s="54"/>
      <c r="JYO10" s="54"/>
      <c r="JYP10" s="54"/>
      <c r="JYQ10" s="54"/>
      <c r="JYR10" s="54"/>
      <c r="JYS10" s="54"/>
      <c r="JYT10" s="54"/>
      <c r="JYU10" s="54"/>
      <c r="JYV10" s="54"/>
      <c r="JYW10" s="54"/>
      <c r="JYX10" s="54"/>
      <c r="JYY10" s="54"/>
      <c r="JYZ10" s="54"/>
      <c r="JZA10" s="54"/>
      <c r="JZB10" s="54"/>
      <c r="JZC10" s="54"/>
      <c r="JZD10" s="54"/>
      <c r="JZE10" s="54"/>
      <c r="JZF10" s="54"/>
      <c r="JZG10" s="54"/>
      <c r="JZH10" s="54"/>
      <c r="JZI10" s="54"/>
      <c r="JZJ10" s="54"/>
      <c r="JZK10" s="54"/>
      <c r="JZL10" s="54"/>
      <c r="JZM10" s="54"/>
      <c r="JZN10" s="54"/>
      <c r="JZO10" s="54"/>
      <c r="JZP10" s="54"/>
      <c r="JZQ10" s="54"/>
      <c r="JZR10" s="54"/>
      <c r="JZS10" s="54"/>
      <c r="JZT10" s="54"/>
      <c r="JZU10" s="54"/>
      <c r="JZV10" s="54"/>
      <c r="JZW10" s="54"/>
      <c r="JZX10" s="54"/>
      <c r="JZY10" s="54"/>
      <c r="JZZ10" s="54"/>
      <c r="KAA10" s="54"/>
      <c r="KAB10" s="54"/>
      <c r="KAC10" s="54"/>
      <c r="KAD10" s="54"/>
      <c r="KAE10" s="54"/>
      <c r="KAF10" s="54"/>
      <c r="KAG10" s="54"/>
      <c r="KAH10" s="54"/>
      <c r="KAI10" s="54"/>
      <c r="KAJ10" s="54"/>
      <c r="KAK10" s="54"/>
      <c r="KAL10" s="54"/>
      <c r="KAM10" s="54"/>
      <c r="KAN10" s="54"/>
      <c r="KAO10" s="54"/>
      <c r="KAP10" s="54"/>
      <c r="KAQ10" s="54"/>
      <c r="KAR10" s="54"/>
      <c r="KAS10" s="54"/>
      <c r="KAT10" s="54"/>
      <c r="KAU10" s="54"/>
      <c r="KAV10" s="54"/>
      <c r="KAW10" s="54"/>
      <c r="KAX10" s="54"/>
      <c r="KAY10" s="54"/>
      <c r="KAZ10" s="54"/>
      <c r="KBA10" s="54"/>
      <c r="KBB10" s="54"/>
      <c r="KBC10" s="54"/>
      <c r="KBD10" s="54"/>
      <c r="KBE10" s="54"/>
      <c r="KBF10" s="54"/>
      <c r="KBG10" s="54"/>
      <c r="KBH10" s="54"/>
      <c r="KBI10" s="54"/>
      <c r="KBJ10" s="54"/>
      <c r="KBK10" s="54"/>
      <c r="KBL10" s="54"/>
      <c r="KBM10" s="54"/>
      <c r="KBN10" s="54"/>
      <c r="KBO10" s="54"/>
      <c r="KBP10" s="54"/>
      <c r="KBQ10" s="54"/>
      <c r="KBR10" s="54"/>
      <c r="KBS10" s="54"/>
      <c r="KBT10" s="54"/>
      <c r="KBU10" s="54"/>
      <c r="KBV10" s="54"/>
      <c r="KBW10" s="54"/>
      <c r="KBX10" s="54"/>
      <c r="KBY10" s="54"/>
      <c r="KBZ10" s="54"/>
      <c r="KCA10" s="54"/>
      <c r="KCB10" s="54"/>
      <c r="KCC10" s="54"/>
      <c r="KCD10" s="54"/>
      <c r="KCE10" s="54"/>
      <c r="KCF10" s="54"/>
      <c r="KCG10" s="54"/>
      <c r="KCH10" s="54"/>
      <c r="KCI10" s="54"/>
      <c r="KCJ10" s="54"/>
      <c r="KCK10" s="54"/>
      <c r="KCL10" s="54"/>
      <c r="KCM10" s="54"/>
      <c r="KCN10" s="54"/>
      <c r="KCO10" s="54"/>
      <c r="KCP10" s="54"/>
      <c r="KCQ10" s="54"/>
      <c r="KCR10" s="54"/>
      <c r="KCS10" s="54"/>
      <c r="KCT10" s="54"/>
      <c r="KCU10" s="54"/>
      <c r="KCV10" s="54"/>
      <c r="KCW10" s="54"/>
      <c r="KCX10" s="54"/>
      <c r="KCY10" s="54"/>
      <c r="KCZ10" s="54"/>
      <c r="KDA10" s="54"/>
      <c r="KDB10" s="54"/>
      <c r="KDC10" s="54"/>
      <c r="KDD10" s="54"/>
      <c r="KDE10" s="54"/>
      <c r="KDF10" s="54"/>
      <c r="KDG10" s="54"/>
      <c r="KDH10" s="54"/>
      <c r="KDI10" s="54"/>
      <c r="KDJ10" s="54"/>
      <c r="KDK10" s="54"/>
      <c r="KDL10" s="54"/>
      <c r="KDM10" s="54"/>
      <c r="KDN10" s="54"/>
      <c r="KDO10" s="54"/>
      <c r="KDP10" s="54"/>
      <c r="KDQ10" s="54"/>
      <c r="KDR10" s="54"/>
      <c r="KDS10" s="54"/>
      <c r="KDT10" s="54"/>
      <c r="KDU10" s="54"/>
      <c r="KDV10" s="54"/>
      <c r="KDW10" s="54"/>
      <c r="KDX10" s="54"/>
      <c r="KDY10" s="54"/>
      <c r="KDZ10" s="54"/>
      <c r="KEA10" s="54"/>
      <c r="KEB10" s="54"/>
      <c r="KEC10" s="54"/>
      <c r="KED10" s="54"/>
      <c r="KEE10" s="54"/>
      <c r="KEF10" s="54"/>
      <c r="KEG10" s="54"/>
      <c r="KEH10" s="54"/>
      <c r="KEI10" s="54"/>
      <c r="KEJ10" s="54"/>
      <c r="KEK10" s="54"/>
      <c r="KEL10" s="54"/>
      <c r="KEM10" s="54"/>
      <c r="KEN10" s="54"/>
      <c r="KEO10" s="54"/>
      <c r="KEP10" s="54"/>
      <c r="KEQ10" s="54"/>
      <c r="KER10" s="54"/>
      <c r="KES10" s="54"/>
      <c r="KET10" s="54"/>
      <c r="KEU10" s="54"/>
      <c r="KEV10" s="54"/>
      <c r="KEW10" s="54"/>
      <c r="KEX10" s="54"/>
      <c r="KEY10" s="54"/>
      <c r="KEZ10" s="54"/>
      <c r="KFA10" s="54"/>
      <c r="KFB10" s="54"/>
      <c r="KFC10" s="54"/>
      <c r="KFD10" s="54"/>
      <c r="KFE10" s="54"/>
      <c r="KFF10" s="54"/>
      <c r="KFG10" s="54"/>
      <c r="KFH10" s="54"/>
      <c r="KFI10" s="54"/>
      <c r="KFJ10" s="54"/>
      <c r="KFK10" s="54"/>
      <c r="KFL10" s="54"/>
      <c r="KFM10" s="54"/>
      <c r="KFN10" s="54"/>
      <c r="KFO10" s="54"/>
      <c r="KFP10" s="54"/>
      <c r="KFQ10" s="54"/>
      <c r="KFR10" s="54"/>
      <c r="KFS10" s="54"/>
      <c r="KFT10" s="54"/>
      <c r="KFU10" s="54"/>
      <c r="KFV10" s="54"/>
      <c r="KFW10" s="54"/>
      <c r="KFX10" s="54"/>
      <c r="KFY10" s="54"/>
      <c r="KFZ10" s="54"/>
      <c r="KGA10" s="54"/>
      <c r="KGB10" s="54"/>
      <c r="KGC10" s="54"/>
      <c r="KGD10" s="54"/>
      <c r="KGE10" s="54"/>
      <c r="KGF10" s="54"/>
      <c r="KGG10" s="54"/>
      <c r="KGH10" s="54"/>
      <c r="KGI10" s="54"/>
      <c r="KGJ10" s="54"/>
      <c r="KGK10" s="54"/>
      <c r="KGL10" s="54"/>
      <c r="KGM10" s="54"/>
      <c r="KGN10" s="54"/>
      <c r="KGO10" s="54"/>
      <c r="KGP10" s="54"/>
      <c r="KGQ10" s="54"/>
      <c r="KGR10" s="54"/>
      <c r="KGS10" s="54"/>
      <c r="KGT10" s="54"/>
      <c r="KGU10" s="54"/>
      <c r="KGV10" s="54"/>
      <c r="KGW10" s="54"/>
      <c r="KGX10" s="54"/>
      <c r="KGY10" s="54"/>
      <c r="KGZ10" s="54"/>
      <c r="KHA10" s="54"/>
      <c r="KHB10" s="54"/>
      <c r="KHC10" s="54"/>
      <c r="KHD10" s="54"/>
      <c r="KHE10" s="54"/>
      <c r="KHF10" s="54"/>
      <c r="KHG10" s="54"/>
      <c r="KHH10" s="54"/>
      <c r="KHI10" s="54"/>
      <c r="KHJ10" s="54"/>
      <c r="KHK10" s="54"/>
      <c r="KHL10" s="54"/>
      <c r="KHM10" s="54"/>
      <c r="KHN10" s="54"/>
      <c r="KHO10" s="54"/>
      <c r="KHP10" s="54"/>
      <c r="KHQ10" s="54"/>
      <c r="KHR10" s="54"/>
      <c r="KHS10" s="54"/>
      <c r="KHT10" s="54"/>
      <c r="KHU10" s="54"/>
      <c r="KHV10" s="54"/>
      <c r="KHW10" s="54"/>
      <c r="KHX10" s="54"/>
      <c r="KHY10" s="54"/>
      <c r="KHZ10" s="54"/>
      <c r="KIA10" s="54"/>
      <c r="KIB10" s="54"/>
      <c r="KIC10" s="54"/>
      <c r="KID10" s="54"/>
      <c r="KIE10" s="54"/>
      <c r="KIF10" s="54"/>
      <c r="KIG10" s="54"/>
      <c r="KIH10" s="54"/>
      <c r="KII10" s="54"/>
      <c r="KIJ10" s="54"/>
      <c r="KIK10" s="54"/>
      <c r="KIL10" s="54"/>
      <c r="KIM10" s="54"/>
      <c r="KIN10" s="54"/>
      <c r="KIO10" s="54"/>
      <c r="KIP10" s="54"/>
      <c r="KIQ10" s="54"/>
      <c r="KIR10" s="54"/>
      <c r="KIS10" s="54"/>
      <c r="KIT10" s="54"/>
      <c r="KIU10" s="54"/>
      <c r="KIV10" s="54"/>
      <c r="KIW10" s="54"/>
      <c r="KIX10" s="54"/>
      <c r="KIY10" s="54"/>
      <c r="KIZ10" s="54"/>
      <c r="KJA10" s="54"/>
      <c r="KJB10" s="54"/>
      <c r="KJC10" s="54"/>
      <c r="KJD10" s="54"/>
      <c r="KJE10" s="54"/>
      <c r="KJF10" s="54"/>
      <c r="KJG10" s="54"/>
      <c r="KJH10" s="54"/>
      <c r="KJI10" s="54"/>
      <c r="KJJ10" s="54"/>
      <c r="KJK10" s="54"/>
      <c r="KJL10" s="54"/>
      <c r="KJM10" s="54"/>
      <c r="KJN10" s="54"/>
      <c r="KJO10" s="54"/>
      <c r="KJP10" s="54"/>
      <c r="KJQ10" s="54"/>
      <c r="KJR10" s="54"/>
      <c r="KJS10" s="54"/>
      <c r="KJT10" s="54"/>
      <c r="KJU10" s="54"/>
      <c r="KJV10" s="54"/>
      <c r="KJW10" s="54"/>
      <c r="KJX10" s="54"/>
      <c r="KJY10" s="54"/>
      <c r="KJZ10" s="54"/>
      <c r="KKA10" s="54"/>
      <c r="KKB10" s="54"/>
      <c r="KKC10" s="54"/>
      <c r="KKD10" s="54"/>
      <c r="KKE10" s="54"/>
      <c r="KKF10" s="54"/>
      <c r="KKG10" s="54"/>
      <c r="KKH10" s="54"/>
      <c r="KKI10" s="54"/>
      <c r="KKJ10" s="54"/>
      <c r="KKK10" s="54"/>
      <c r="KKL10" s="54"/>
      <c r="KKM10" s="54"/>
      <c r="KKN10" s="54"/>
      <c r="KKO10" s="54"/>
      <c r="KKP10" s="54"/>
      <c r="KKQ10" s="54"/>
      <c r="KKR10" s="54"/>
      <c r="KKS10" s="54"/>
      <c r="KKT10" s="54"/>
      <c r="KKU10" s="54"/>
      <c r="KKV10" s="54"/>
      <c r="KKW10" s="54"/>
      <c r="KKX10" s="54"/>
      <c r="KKY10" s="54"/>
      <c r="KKZ10" s="54"/>
      <c r="KLA10" s="54"/>
      <c r="KLB10" s="54"/>
      <c r="KLC10" s="54"/>
      <c r="KLD10" s="54"/>
      <c r="KLE10" s="54"/>
      <c r="KLF10" s="54"/>
      <c r="KLG10" s="54"/>
      <c r="KLH10" s="54"/>
      <c r="KLI10" s="54"/>
      <c r="KLJ10" s="54"/>
      <c r="KLK10" s="54"/>
      <c r="KLL10" s="54"/>
      <c r="KLM10" s="54"/>
      <c r="KLN10" s="54"/>
      <c r="KLO10" s="54"/>
      <c r="KLP10" s="54"/>
      <c r="KLQ10" s="54"/>
      <c r="KLR10" s="54"/>
      <c r="KLS10" s="54"/>
      <c r="KLT10" s="54"/>
      <c r="KLU10" s="54"/>
      <c r="KLV10" s="54"/>
      <c r="KLW10" s="54"/>
      <c r="KLX10" s="54"/>
      <c r="KLY10" s="54"/>
      <c r="KLZ10" s="54"/>
      <c r="KMA10" s="54"/>
      <c r="KMB10" s="54"/>
      <c r="KMC10" s="54"/>
      <c r="KMD10" s="54"/>
      <c r="KME10" s="54"/>
      <c r="KMF10" s="54"/>
      <c r="KMG10" s="54"/>
      <c r="KMH10" s="54"/>
      <c r="KMI10" s="54"/>
      <c r="KMJ10" s="54"/>
      <c r="KMK10" s="54"/>
      <c r="KML10" s="54"/>
      <c r="KMM10" s="54"/>
      <c r="KMN10" s="54"/>
      <c r="KMO10" s="54"/>
      <c r="KMP10" s="54"/>
      <c r="KMQ10" s="54"/>
      <c r="KMR10" s="54"/>
      <c r="KMS10" s="54"/>
      <c r="KMT10" s="54"/>
      <c r="KMU10" s="54"/>
      <c r="KMV10" s="54"/>
      <c r="KMW10" s="54"/>
      <c r="KMX10" s="54"/>
      <c r="KMY10" s="54"/>
      <c r="KMZ10" s="54"/>
      <c r="KNA10" s="54"/>
      <c r="KNB10" s="54"/>
      <c r="KNC10" s="54"/>
      <c r="KND10" s="54"/>
      <c r="KNE10" s="54"/>
      <c r="KNF10" s="54"/>
      <c r="KNG10" s="54"/>
      <c r="KNH10" s="54"/>
      <c r="KNI10" s="54"/>
      <c r="KNJ10" s="54"/>
      <c r="KNK10" s="54"/>
      <c r="KNL10" s="54"/>
      <c r="KNM10" s="54"/>
      <c r="KNN10" s="54"/>
      <c r="KNO10" s="54"/>
      <c r="KNP10" s="54"/>
      <c r="KNQ10" s="54"/>
      <c r="KNR10" s="54"/>
      <c r="KNS10" s="54"/>
      <c r="KNT10" s="54"/>
      <c r="KNU10" s="54"/>
      <c r="KNV10" s="54"/>
      <c r="KNW10" s="54"/>
      <c r="KNX10" s="54"/>
      <c r="KNY10" s="54"/>
      <c r="KNZ10" s="54"/>
      <c r="KOA10" s="54"/>
      <c r="KOB10" s="54"/>
      <c r="KOC10" s="54"/>
      <c r="KOD10" s="54"/>
      <c r="KOE10" s="54"/>
      <c r="KOF10" s="54"/>
      <c r="KOG10" s="54"/>
      <c r="KOH10" s="54"/>
      <c r="KOI10" s="54"/>
      <c r="KOJ10" s="54"/>
      <c r="KOK10" s="54"/>
      <c r="KOL10" s="54"/>
      <c r="KOM10" s="54"/>
      <c r="KON10" s="54"/>
      <c r="KOO10" s="54"/>
      <c r="KOP10" s="54"/>
      <c r="KOQ10" s="54"/>
      <c r="KOR10" s="54"/>
      <c r="KOS10" s="54"/>
      <c r="KOT10" s="54"/>
      <c r="KOU10" s="54"/>
      <c r="KOV10" s="54"/>
      <c r="KOW10" s="54"/>
      <c r="KOX10" s="54"/>
      <c r="KOY10" s="54"/>
      <c r="KOZ10" s="54"/>
      <c r="KPA10" s="54"/>
      <c r="KPB10" s="54"/>
      <c r="KPC10" s="54"/>
      <c r="KPD10" s="54"/>
      <c r="KPE10" s="54"/>
      <c r="KPF10" s="54"/>
      <c r="KPG10" s="54"/>
      <c r="KPH10" s="54"/>
      <c r="KPI10" s="54"/>
      <c r="KPJ10" s="54"/>
      <c r="KPK10" s="54"/>
      <c r="KPL10" s="54"/>
      <c r="KPM10" s="54"/>
      <c r="KPN10" s="54"/>
      <c r="KPO10" s="54"/>
      <c r="KPP10" s="54"/>
      <c r="KPQ10" s="54"/>
      <c r="KPR10" s="54"/>
      <c r="KPS10" s="54"/>
      <c r="KPT10" s="54"/>
      <c r="KPU10" s="54"/>
      <c r="KPV10" s="54"/>
      <c r="KPW10" s="54"/>
      <c r="KPX10" s="54"/>
      <c r="KPY10" s="54"/>
      <c r="KPZ10" s="54"/>
      <c r="KQA10" s="54"/>
      <c r="KQB10" s="54"/>
      <c r="KQC10" s="54"/>
      <c r="KQD10" s="54"/>
      <c r="KQE10" s="54"/>
      <c r="KQF10" s="54"/>
      <c r="KQG10" s="54"/>
      <c r="KQH10" s="54"/>
      <c r="KQI10" s="54"/>
      <c r="KQJ10" s="54"/>
      <c r="KQK10" s="54"/>
      <c r="KQL10" s="54"/>
      <c r="KQM10" s="54"/>
      <c r="KQN10" s="54"/>
      <c r="KQO10" s="54"/>
      <c r="KQP10" s="54"/>
      <c r="KQQ10" s="54"/>
      <c r="KQR10" s="54"/>
      <c r="KQS10" s="54"/>
      <c r="KQT10" s="54"/>
      <c r="KQU10" s="54"/>
      <c r="KQV10" s="54"/>
      <c r="KQW10" s="54"/>
      <c r="KQX10" s="54"/>
      <c r="KQY10" s="54"/>
      <c r="KQZ10" s="54"/>
      <c r="KRA10" s="54"/>
      <c r="KRB10" s="54"/>
      <c r="KRC10" s="54"/>
      <c r="KRD10" s="54"/>
      <c r="KRE10" s="54"/>
      <c r="KRF10" s="54"/>
      <c r="KRG10" s="54"/>
      <c r="KRH10" s="54"/>
      <c r="KRI10" s="54"/>
      <c r="KRJ10" s="54"/>
      <c r="KRK10" s="54"/>
      <c r="KRL10" s="54"/>
      <c r="KRM10" s="54"/>
      <c r="KRN10" s="54"/>
      <c r="KRO10" s="54"/>
      <c r="KRP10" s="54"/>
      <c r="KRQ10" s="54"/>
      <c r="KRR10" s="54"/>
      <c r="KRS10" s="54"/>
      <c r="KRT10" s="54"/>
      <c r="KRU10" s="54"/>
      <c r="KRV10" s="54"/>
      <c r="KRW10" s="54"/>
      <c r="KRX10" s="54"/>
      <c r="KRY10" s="54"/>
      <c r="KRZ10" s="54"/>
      <c r="KSA10" s="54"/>
      <c r="KSB10" s="54"/>
      <c r="KSC10" s="54"/>
      <c r="KSD10" s="54"/>
      <c r="KSE10" s="54"/>
      <c r="KSF10" s="54"/>
      <c r="KSG10" s="54"/>
      <c r="KSH10" s="54"/>
      <c r="KSI10" s="54"/>
      <c r="KSJ10" s="54"/>
      <c r="KSK10" s="54"/>
      <c r="KSL10" s="54"/>
      <c r="KSM10" s="54"/>
      <c r="KSN10" s="54"/>
      <c r="KSO10" s="54"/>
      <c r="KSP10" s="54"/>
      <c r="KSQ10" s="54"/>
      <c r="KSR10" s="54"/>
      <c r="KSS10" s="54"/>
      <c r="KST10" s="54"/>
      <c r="KSU10" s="54"/>
      <c r="KSV10" s="54"/>
      <c r="KSW10" s="54"/>
      <c r="KSX10" s="54"/>
      <c r="KSY10" s="54"/>
      <c r="KSZ10" s="54"/>
      <c r="KTA10" s="54"/>
      <c r="KTB10" s="54"/>
      <c r="KTC10" s="54"/>
      <c r="KTD10" s="54"/>
      <c r="KTE10" s="54"/>
      <c r="KTF10" s="54"/>
      <c r="KTG10" s="54"/>
      <c r="KTH10" s="54"/>
      <c r="KTI10" s="54"/>
      <c r="KTJ10" s="54"/>
      <c r="KTK10" s="54"/>
      <c r="KTL10" s="54"/>
      <c r="KTM10" s="54"/>
      <c r="KTN10" s="54"/>
      <c r="KTO10" s="54"/>
      <c r="KTP10" s="54"/>
      <c r="KTQ10" s="54"/>
      <c r="KTR10" s="54"/>
      <c r="KTS10" s="54"/>
      <c r="KTT10" s="54"/>
      <c r="KTU10" s="54"/>
      <c r="KTV10" s="54"/>
      <c r="KTW10" s="54"/>
      <c r="KTX10" s="54"/>
      <c r="KTY10" s="54"/>
      <c r="KTZ10" s="54"/>
      <c r="KUA10" s="54"/>
      <c r="KUB10" s="54"/>
      <c r="KUC10" s="54"/>
      <c r="KUD10" s="54"/>
      <c r="KUE10" s="54"/>
      <c r="KUF10" s="54"/>
      <c r="KUG10" s="54"/>
      <c r="KUH10" s="54"/>
      <c r="KUI10" s="54"/>
      <c r="KUJ10" s="54"/>
      <c r="KUK10" s="54"/>
      <c r="KUL10" s="54"/>
      <c r="KUM10" s="54"/>
      <c r="KUN10" s="54"/>
      <c r="KUO10" s="54"/>
      <c r="KUP10" s="54"/>
      <c r="KUQ10" s="54"/>
      <c r="KUR10" s="54"/>
      <c r="KUS10" s="54"/>
      <c r="KUT10" s="54"/>
      <c r="KUU10" s="54"/>
      <c r="KUV10" s="54"/>
      <c r="KUW10" s="54"/>
      <c r="KUX10" s="54"/>
      <c r="KUY10" s="54"/>
      <c r="KUZ10" s="54"/>
      <c r="KVA10" s="54"/>
      <c r="KVB10" s="54"/>
      <c r="KVC10" s="54"/>
      <c r="KVD10" s="54"/>
      <c r="KVE10" s="54"/>
      <c r="KVF10" s="54"/>
      <c r="KVG10" s="54"/>
      <c r="KVH10" s="54"/>
      <c r="KVI10" s="54"/>
      <c r="KVJ10" s="54"/>
      <c r="KVK10" s="54"/>
      <c r="KVL10" s="54"/>
      <c r="KVM10" s="54"/>
      <c r="KVN10" s="54"/>
      <c r="KVO10" s="54"/>
      <c r="KVP10" s="54"/>
      <c r="KVQ10" s="54"/>
      <c r="KVR10" s="54"/>
      <c r="KVS10" s="54"/>
      <c r="KVT10" s="54"/>
      <c r="KVU10" s="54"/>
      <c r="KVV10" s="54"/>
      <c r="KVW10" s="54"/>
      <c r="KVX10" s="54"/>
      <c r="KVY10" s="54"/>
      <c r="KVZ10" s="54"/>
      <c r="KWA10" s="54"/>
      <c r="KWB10" s="54"/>
      <c r="KWC10" s="54"/>
      <c r="KWD10" s="54"/>
      <c r="KWE10" s="54"/>
      <c r="KWF10" s="54"/>
      <c r="KWG10" s="54"/>
      <c r="KWH10" s="54"/>
      <c r="KWI10" s="54"/>
      <c r="KWJ10" s="54"/>
      <c r="KWK10" s="54"/>
      <c r="KWL10" s="54"/>
      <c r="KWM10" s="54"/>
      <c r="KWN10" s="54"/>
      <c r="KWO10" s="54"/>
      <c r="KWP10" s="54"/>
      <c r="KWQ10" s="54"/>
      <c r="KWR10" s="54"/>
      <c r="KWS10" s="54"/>
      <c r="KWT10" s="54"/>
      <c r="KWU10" s="54"/>
      <c r="KWV10" s="54"/>
      <c r="KWW10" s="54"/>
      <c r="KWX10" s="54"/>
      <c r="KWY10" s="54"/>
      <c r="KWZ10" s="54"/>
      <c r="KXA10" s="54"/>
      <c r="KXB10" s="54"/>
      <c r="KXC10" s="54"/>
      <c r="KXD10" s="54"/>
      <c r="KXE10" s="54"/>
      <c r="KXF10" s="54"/>
      <c r="KXG10" s="54"/>
      <c r="KXH10" s="54"/>
      <c r="KXI10" s="54"/>
      <c r="KXJ10" s="54"/>
      <c r="KXK10" s="54"/>
      <c r="KXL10" s="54"/>
      <c r="KXM10" s="54"/>
      <c r="KXN10" s="54"/>
      <c r="KXO10" s="54"/>
      <c r="KXP10" s="54"/>
      <c r="KXQ10" s="54"/>
      <c r="KXR10" s="54"/>
      <c r="KXS10" s="54"/>
      <c r="KXT10" s="54"/>
      <c r="KXU10" s="54"/>
      <c r="KXV10" s="54"/>
      <c r="KXW10" s="54"/>
      <c r="KXX10" s="54"/>
      <c r="KXY10" s="54"/>
      <c r="KXZ10" s="54"/>
      <c r="KYA10" s="54"/>
      <c r="KYB10" s="54"/>
      <c r="KYC10" s="54"/>
      <c r="KYD10" s="54"/>
      <c r="KYE10" s="54"/>
      <c r="KYF10" s="54"/>
      <c r="KYG10" s="54"/>
      <c r="KYH10" s="54"/>
      <c r="KYI10" s="54"/>
      <c r="KYJ10" s="54"/>
      <c r="KYK10" s="54"/>
      <c r="KYL10" s="54"/>
      <c r="KYM10" s="54"/>
      <c r="KYN10" s="54"/>
      <c r="KYO10" s="54"/>
      <c r="KYP10" s="54"/>
      <c r="KYQ10" s="54"/>
      <c r="KYR10" s="54"/>
      <c r="KYS10" s="54"/>
      <c r="KYT10" s="54"/>
      <c r="KYU10" s="54"/>
      <c r="KYV10" s="54"/>
      <c r="KYW10" s="54"/>
      <c r="KYX10" s="54"/>
      <c r="KYY10" s="54"/>
      <c r="KYZ10" s="54"/>
      <c r="KZA10" s="54"/>
      <c r="KZB10" s="54"/>
      <c r="KZC10" s="54"/>
      <c r="KZD10" s="54"/>
      <c r="KZE10" s="54"/>
      <c r="KZF10" s="54"/>
      <c r="KZG10" s="54"/>
      <c r="KZH10" s="54"/>
      <c r="KZI10" s="54"/>
      <c r="KZJ10" s="54"/>
      <c r="KZK10" s="54"/>
      <c r="KZL10" s="54"/>
      <c r="KZM10" s="54"/>
      <c r="KZN10" s="54"/>
      <c r="KZO10" s="54"/>
      <c r="KZP10" s="54"/>
      <c r="KZQ10" s="54"/>
      <c r="KZR10" s="54"/>
      <c r="KZS10" s="54"/>
      <c r="KZT10" s="54"/>
      <c r="KZU10" s="54"/>
      <c r="KZV10" s="54"/>
      <c r="KZW10" s="54"/>
      <c r="KZX10" s="54"/>
      <c r="KZY10" s="54"/>
      <c r="KZZ10" s="54"/>
      <c r="LAA10" s="54"/>
      <c r="LAB10" s="54"/>
      <c r="LAC10" s="54"/>
      <c r="LAD10" s="54"/>
      <c r="LAE10" s="54"/>
      <c r="LAF10" s="54"/>
      <c r="LAG10" s="54"/>
      <c r="LAH10" s="54"/>
      <c r="LAI10" s="54"/>
      <c r="LAJ10" s="54"/>
      <c r="LAK10" s="54"/>
      <c r="LAL10" s="54"/>
      <c r="LAM10" s="54"/>
      <c r="LAN10" s="54"/>
      <c r="LAO10" s="54"/>
      <c r="LAP10" s="54"/>
      <c r="LAQ10" s="54"/>
      <c r="LAR10" s="54"/>
      <c r="LAS10" s="54"/>
      <c r="LAT10" s="54"/>
      <c r="LAU10" s="54"/>
      <c r="LAV10" s="54"/>
      <c r="LAW10" s="54"/>
      <c r="LAX10" s="54"/>
      <c r="LAY10" s="54"/>
      <c r="LAZ10" s="54"/>
      <c r="LBA10" s="54"/>
      <c r="LBB10" s="54"/>
      <c r="LBC10" s="54"/>
      <c r="LBD10" s="54"/>
      <c r="LBE10" s="54"/>
      <c r="LBF10" s="54"/>
      <c r="LBG10" s="54"/>
      <c r="LBH10" s="54"/>
      <c r="LBI10" s="54"/>
      <c r="LBJ10" s="54"/>
      <c r="LBK10" s="54"/>
      <c r="LBL10" s="54"/>
      <c r="LBM10" s="54"/>
      <c r="LBN10" s="54"/>
      <c r="LBO10" s="54"/>
      <c r="LBP10" s="54"/>
      <c r="LBQ10" s="54"/>
      <c r="LBR10" s="54"/>
      <c r="LBS10" s="54"/>
      <c r="LBT10" s="54"/>
      <c r="LBU10" s="54"/>
      <c r="LBV10" s="54"/>
      <c r="LBW10" s="54"/>
      <c r="LBX10" s="54"/>
      <c r="LBY10" s="54"/>
      <c r="LBZ10" s="54"/>
      <c r="LCA10" s="54"/>
      <c r="LCB10" s="54"/>
      <c r="LCC10" s="54"/>
      <c r="LCD10" s="54"/>
      <c r="LCE10" s="54"/>
      <c r="LCF10" s="54"/>
      <c r="LCG10" s="54"/>
      <c r="LCH10" s="54"/>
      <c r="LCI10" s="54"/>
      <c r="LCJ10" s="54"/>
      <c r="LCK10" s="54"/>
      <c r="LCL10" s="54"/>
      <c r="LCM10" s="54"/>
      <c r="LCN10" s="54"/>
      <c r="LCO10" s="54"/>
      <c r="LCP10" s="54"/>
      <c r="LCQ10" s="54"/>
      <c r="LCR10" s="54"/>
      <c r="LCS10" s="54"/>
      <c r="LCT10" s="54"/>
      <c r="LCU10" s="54"/>
      <c r="LCV10" s="54"/>
      <c r="LCW10" s="54"/>
      <c r="LCX10" s="54"/>
      <c r="LCY10" s="54"/>
      <c r="LCZ10" s="54"/>
      <c r="LDA10" s="54"/>
      <c r="LDB10" s="54"/>
      <c r="LDC10" s="54"/>
      <c r="LDD10" s="54"/>
      <c r="LDE10" s="54"/>
      <c r="LDF10" s="54"/>
      <c r="LDG10" s="54"/>
      <c r="LDH10" s="54"/>
      <c r="LDI10" s="54"/>
      <c r="LDJ10" s="54"/>
      <c r="LDK10" s="54"/>
      <c r="LDL10" s="54"/>
      <c r="LDM10" s="54"/>
      <c r="LDN10" s="54"/>
      <c r="LDO10" s="54"/>
      <c r="LDP10" s="54"/>
      <c r="LDQ10" s="54"/>
      <c r="LDR10" s="54"/>
      <c r="LDS10" s="54"/>
      <c r="LDT10" s="54"/>
      <c r="LDU10" s="54"/>
      <c r="LDV10" s="54"/>
      <c r="LDW10" s="54"/>
      <c r="LDX10" s="54"/>
      <c r="LDY10" s="54"/>
      <c r="LDZ10" s="54"/>
      <c r="LEA10" s="54"/>
      <c r="LEB10" s="54"/>
      <c r="LEC10" s="54"/>
      <c r="LED10" s="54"/>
      <c r="LEE10" s="54"/>
      <c r="LEF10" s="54"/>
      <c r="LEG10" s="54"/>
      <c r="LEH10" s="54"/>
      <c r="LEI10" s="54"/>
      <c r="LEJ10" s="54"/>
      <c r="LEK10" s="54"/>
      <c r="LEL10" s="54"/>
      <c r="LEM10" s="54"/>
      <c r="LEN10" s="54"/>
      <c r="LEO10" s="54"/>
      <c r="LEP10" s="54"/>
      <c r="LEQ10" s="54"/>
      <c r="LER10" s="54"/>
      <c r="LES10" s="54"/>
      <c r="LET10" s="54"/>
      <c r="LEU10" s="54"/>
      <c r="LEV10" s="54"/>
      <c r="LEW10" s="54"/>
      <c r="LEX10" s="54"/>
      <c r="LEY10" s="54"/>
      <c r="LEZ10" s="54"/>
      <c r="LFA10" s="54"/>
      <c r="LFB10" s="54"/>
      <c r="LFC10" s="54"/>
      <c r="LFD10" s="54"/>
      <c r="LFE10" s="54"/>
      <c r="LFF10" s="54"/>
      <c r="LFG10" s="54"/>
      <c r="LFH10" s="54"/>
      <c r="LFI10" s="54"/>
      <c r="LFJ10" s="54"/>
      <c r="LFK10" s="54"/>
      <c r="LFL10" s="54"/>
      <c r="LFM10" s="54"/>
      <c r="LFN10" s="54"/>
      <c r="LFO10" s="54"/>
      <c r="LFP10" s="54"/>
      <c r="LFQ10" s="54"/>
      <c r="LFR10" s="54"/>
      <c r="LFS10" s="54"/>
      <c r="LFT10" s="54"/>
      <c r="LFU10" s="54"/>
      <c r="LFV10" s="54"/>
      <c r="LFW10" s="54"/>
      <c r="LFX10" s="54"/>
      <c r="LFY10" s="54"/>
      <c r="LFZ10" s="54"/>
      <c r="LGA10" s="54"/>
      <c r="LGB10" s="54"/>
      <c r="LGC10" s="54"/>
      <c r="LGD10" s="54"/>
      <c r="LGE10" s="54"/>
      <c r="LGF10" s="54"/>
      <c r="LGG10" s="54"/>
      <c r="LGH10" s="54"/>
      <c r="LGI10" s="54"/>
      <c r="LGJ10" s="54"/>
      <c r="LGK10" s="54"/>
      <c r="LGL10" s="54"/>
      <c r="LGM10" s="54"/>
      <c r="LGN10" s="54"/>
      <c r="LGO10" s="54"/>
      <c r="LGP10" s="54"/>
      <c r="LGQ10" s="54"/>
      <c r="LGR10" s="54"/>
      <c r="LGS10" s="54"/>
      <c r="LGT10" s="54"/>
      <c r="LGU10" s="54"/>
      <c r="LGV10" s="54"/>
      <c r="LGW10" s="54"/>
      <c r="LGX10" s="54"/>
      <c r="LGY10" s="54"/>
      <c r="LGZ10" s="54"/>
      <c r="LHA10" s="54"/>
      <c r="LHB10" s="54"/>
      <c r="LHC10" s="54"/>
      <c r="LHD10" s="54"/>
      <c r="LHE10" s="54"/>
      <c r="LHF10" s="54"/>
      <c r="LHG10" s="54"/>
      <c r="LHH10" s="54"/>
      <c r="LHI10" s="54"/>
      <c r="LHJ10" s="54"/>
      <c r="LHK10" s="54"/>
      <c r="LHL10" s="54"/>
      <c r="LHM10" s="54"/>
      <c r="LHN10" s="54"/>
      <c r="LHO10" s="54"/>
      <c r="LHP10" s="54"/>
      <c r="LHQ10" s="54"/>
      <c r="LHR10" s="54"/>
      <c r="LHS10" s="54"/>
      <c r="LHT10" s="54"/>
      <c r="LHU10" s="54"/>
      <c r="LHV10" s="54"/>
      <c r="LHW10" s="54"/>
      <c r="LHX10" s="54"/>
      <c r="LHY10" s="54"/>
      <c r="LHZ10" s="54"/>
      <c r="LIA10" s="54"/>
      <c r="LIB10" s="54"/>
      <c r="LIC10" s="54"/>
      <c r="LID10" s="54"/>
      <c r="LIE10" s="54"/>
      <c r="LIF10" s="54"/>
      <c r="LIG10" s="54"/>
      <c r="LIH10" s="54"/>
      <c r="LII10" s="54"/>
      <c r="LIJ10" s="54"/>
      <c r="LIK10" s="54"/>
      <c r="LIL10" s="54"/>
      <c r="LIM10" s="54"/>
      <c r="LIN10" s="54"/>
      <c r="LIO10" s="54"/>
      <c r="LIP10" s="54"/>
      <c r="LIQ10" s="54"/>
      <c r="LIR10" s="54"/>
      <c r="LIS10" s="54"/>
      <c r="LIT10" s="54"/>
      <c r="LIU10" s="54"/>
      <c r="LIV10" s="54"/>
      <c r="LIW10" s="54"/>
      <c r="LIX10" s="54"/>
      <c r="LIY10" s="54"/>
      <c r="LIZ10" s="54"/>
      <c r="LJA10" s="54"/>
      <c r="LJB10" s="54"/>
      <c r="LJC10" s="54"/>
      <c r="LJD10" s="54"/>
      <c r="LJE10" s="54"/>
      <c r="LJF10" s="54"/>
      <c r="LJG10" s="54"/>
      <c r="LJH10" s="54"/>
      <c r="LJI10" s="54"/>
      <c r="LJJ10" s="54"/>
      <c r="LJK10" s="54"/>
      <c r="LJL10" s="54"/>
      <c r="LJM10" s="54"/>
      <c r="LJN10" s="54"/>
      <c r="LJO10" s="54"/>
      <c r="LJP10" s="54"/>
      <c r="LJQ10" s="54"/>
      <c r="LJR10" s="54"/>
      <c r="LJS10" s="54"/>
      <c r="LJT10" s="54"/>
      <c r="LJU10" s="54"/>
      <c r="LJV10" s="54"/>
      <c r="LJW10" s="54"/>
      <c r="LJX10" s="54"/>
      <c r="LJY10" s="54"/>
      <c r="LJZ10" s="54"/>
      <c r="LKA10" s="54"/>
      <c r="LKB10" s="54"/>
      <c r="LKC10" s="54"/>
      <c r="LKD10" s="54"/>
      <c r="LKE10" s="54"/>
      <c r="LKF10" s="54"/>
      <c r="LKG10" s="54"/>
      <c r="LKH10" s="54"/>
      <c r="LKI10" s="54"/>
      <c r="LKJ10" s="54"/>
      <c r="LKK10" s="54"/>
      <c r="LKL10" s="54"/>
      <c r="LKM10" s="54"/>
      <c r="LKN10" s="54"/>
      <c r="LKO10" s="54"/>
      <c r="LKP10" s="54"/>
      <c r="LKQ10" s="54"/>
      <c r="LKR10" s="54"/>
      <c r="LKS10" s="54"/>
      <c r="LKT10" s="54"/>
      <c r="LKU10" s="54"/>
      <c r="LKV10" s="54"/>
      <c r="LKW10" s="54"/>
      <c r="LKX10" s="54"/>
      <c r="LKY10" s="54"/>
      <c r="LKZ10" s="54"/>
      <c r="LLA10" s="54"/>
      <c r="LLB10" s="54"/>
      <c r="LLC10" s="54"/>
      <c r="LLD10" s="54"/>
      <c r="LLE10" s="54"/>
      <c r="LLF10" s="54"/>
      <c r="LLG10" s="54"/>
      <c r="LLH10" s="54"/>
      <c r="LLI10" s="54"/>
      <c r="LLJ10" s="54"/>
      <c r="LLK10" s="54"/>
      <c r="LLL10" s="54"/>
      <c r="LLM10" s="54"/>
      <c r="LLN10" s="54"/>
      <c r="LLO10" s="54"/>
      <c r="LLP10" s="54"/>
      <c r="LLQ10" s="54"/>
      <c r="LLR10" s="54"/>
      <c r="LLS10" s="54"/>
      <c r="LLT10" s="54"/>
      <c r="LLU10" s="54"/>
      <c r="LLV10" s="54"/>
      <c r="LLW10" s="54"/>
      <c r="LLX10" s="54"/>
      <c r="LLY10" s="54"/>
      <c r="LLZ10" s="54"/>
      <c r="LMA10" s="54"/>
      <c r="LMB10" s="54"/>
      <c r="LMC10" s="54"/>
      <c r="LMD10" s="54"/>
      <c r="LME10" s="54"/>
      <c r="LMF10" s="54"/>
      <c r="LMG10" s="54"/>
      <c r="LMH10" s="54"/>
      <c r="LMI10" s="54"/>
      <c r="LMJ10" s="54"/>
      <c r="LMK10" s="54"/>
      <c r="LML10" s="54"/>
      <c r="LMM10" s="54"/>
      <c r="LMN10" s="54"/>
      <c r="LMO10" s="54"/>
      <c r="LMP10" s="54"/>
      <c r="LMQ10" s="54"/>
      <c r="LMR10" s="54"/>
      <c r="LMS10" s="54"/>
      <c r="LMT10" s="54"/>
      <c r="LMU10" s="54"/>
      <c r="LMV10" s="54"/>
      <c r="LMW10" s="54"/>
      <c r="LMX10" s="54"/>
      <c r="LMY10" s="54"/>
      <c r="LMZ10" s="54"/>
      <c r="LNA10" s="54"/>
      <c r="LNB10" s="54"/>
      <c r="LNC10" s="54"/>
      <c r="LND10" s="54"/>
      <c r="LNE10" s="54"/>
      <c r="LNF10" s="54"/>
      <c r="LNG10" s="54"/>
      <c r="LNH10" s="54"/>
      <c r="LNI10" s="54"/>
      <c r="LNJ10" s="54"/>
      <c r="LNK10" s="54"/>
      <c r="LNL10" s="54"/>
      <c r="LNM10" s="54"/>
      <c r="LNN10" s="54"/>
      <c r="LNO10" s="54"/>
      <c r="LNP10" s="54"/>
      <c r="LNQ10" s="54"/>
      <c r="LNR10" s="54"/>
      <c r="LNS10" s="54"/>
      <c r="LNT10" s="54"/>
      <c r="LNU10" s="54"/>
      <c r="LNV10" s="54"/>
      <c r="LNW10" s="54"/>
      <c r="LNX10" s="54"/>
      <c r="LNY10" s="54"/>
      <c r="LNZ10" s="54"/>
      <c r="LOA10" s="54"/>
      <c r="LOB10" s="54"/>
      <c r="LOC10" s="54"/>
      <c r="LOD10" s="54"/>
      <c r="LOE10" s="54"/>
      <c r="LOF10" s="54"/>
      <c r="LOG10" s="54"/>
      <c r="LOH10" s="54"/>
      <c r="LOI10" s="54"/>
      <c r="LOJ10" s="54"/>
      <c r="LOK10" s="54"/>
      <c r="LOL10" s="54"/>
      <c r="LOM10" s="54"/>
      <c r="LON10" s="54"/>
      <c r="LOO10" s="54"/>
      <c r="LOP10" s="54"/>
      <c r="LOQ10" s="54"/>
      <c r="LOR10" s="54"/>
      <c r="LOS10" s="54"/>
      <c r="LOT10" s="54"/>
      <c r="LOU10" s="54"/>
      <c r="LOV10" s="54"/>
      <c r="LOW10" s="54"/>
      <c r="LOX10" s="54"/>
      <c r="LOY10" s="54"/>
      <c r="LOZ10" s="54"/>
      <c r="LPA10" s="54"/>
      <c r="LPB10" s="54"/>
      <c r="LPC10" s="54"/>
      <c r="LPD10" s="54"/>
      <c r="LPE10" s="54"/>
      <c r="LPF10" s="54"/>
      <c r="LPG10" s="54"/>
      <c r="LPH10" s="54"/>
      <c r="LPI10" s="54"/>
      <c r="LPJ10" s="54"/>
      <c r="LPK10" s="54"/>
      <c r="LPL10" s="54"/>
      <c r="LPM10" s="54"/>
      <c r="LPN10" s="54"/>
      <c r="LPO10" s="54"/>
      <c r="LPP10" s="54"/>
      <c r="LPQ10" s="54"/>
      <c r="LPR10" s="54"/>
      <c r="LPS10" s="54"/>
      <c r="LPT10" s="54"/>
      <c r="LPU10" s="54"/>
      <c r="LPV10" s="54"/>
      <c r="LPW10" s="54"/>
      <c r="LPX10" s="54"/>
      <c r="LPY10" s="54"/>
      <c r="LPZ10" s="54"/>
      <c r="LQA10" s="54"/>
      <c r="LQB10" s="54"/>
      <c r="LQC10" s="54"/>
      <c r="LQD10" s="54"/>
      <c r="LQE10" s="54"/>
      <c r="LQF10" s="54"/>
      <c r="LQG10" s="54"/>
      <c r="LQH10" s="54"/>
      <c r="LQI10" s="54"/>
      <c r="LQJ10" s="54"/>
      <c r="LQK10" s="54"/>
      <c r="LQL10" s="54"/>
      <c r="LQM10" s="54"/>
      <c r="LQN10" s="54"/>
      <c r="LQO10" s="54"/>
      <c r="LQP10" s="54"/>
      <c r="LQQ10" s="54"/>
      <c r="LQR10" s="54"/>
      <c r="LQS10" s="54"/>
      <c r="LQT10" s="54"/>
      <c r="LQU10" s="54"/>
      <c r="LQV10" s="54"/>
      <c r="LQW10" s="54"/>
      <c r="LQX10" s="54"/>
      <c r="LQY10" s="54"/>
      <c r="LQZ10" s="54"/>
      <c r="LRA10" s="54"/>
      <c r="LRB10" s="54"/>
      <c r="LRC10" s="54"/>
      <c r="LRD10" s="54"/>
      <c r="LRE10" s="54"/>
      <c r="LRF10" s="54"/>
      <c r="LRG10" s="54"/>
      <c r="LRH10" s="54"/>
      <c r="LRI10" s="54"/>
      <c r="LRJ10" s="54"/>
      <c r="LRK10" s="54"/>
      <c r="LRL10" s="54"/>
      <c r="LRM10" s="54"/>
      <c r="LRN10" s="54"/>
      <c r="LRO10" s="54"/>
      <c r="LRP10" s="54"/>
      <c r="LRQ10" s="54"/>
      <c r="LRR10" s="54"/>
      <c r="LRS10" s="54"/>
      <c r="LRT10" s="54"/>
      <c r="LRU10" s="54"/>
      <c r="LRV10" s="54"/>
      <c r="LRW10" s="54"/>
      <c r="LRX10" s="54"/>
      <c r="LRY10" s="54"/>
      <c r="LRZ10" s="54"/>
      <c r="LSA10" s="54"/>
      <c r="LSB10" s="54"/>
      <c r="LSC10" s="54"/>
      <c r="LSD10" s="54"/>
      <c r="LSE10" s="54"/>
      <c r="LSF10" s="54"/>
      <c r="LSG10" s="54"/>
      <c r="LSH10" s="54"/>
      <c r="LSI10" s="54"/>
      <c r="LSJ10" s="54"/>
      <c r="LSK10" s="54"/>
      <c r="LSL10" s="54"/>
      <c r="LSM10" s="54"/>
      <c r="LSN10" s="54"/>
      <c r="LSO10" s="54"/>
      <c r="LSP10" s="54"/>
      <c r="LSQ10" s="54"/>
      <c r="LSR10" s="54"/>
      <c r="LSS10" s="54"/>
      <c r="LST10" s="54"/>
      <c r="LSU10" s="54"/>
      <c r="LSV10" s="54"/>
      <c r="LSW10" s="54"/>
      <c r="LSX10" s="54"/>
      <c r="LSY10" s="54"/>
      <c r="LSZ10" s="54"/>
      <c r="LTA10" s="54"/>
      <c r="LTB10" s="54"/>
      <c r="LTC10" s="54"/>
      <c r="LTD10" s="54"/>
      <c r="LTE10" s="54"/>
      <c r="LTF10" s="54"/>
      <c r="LTG10" s="54"/>
      <c r="LTH10" s="54"/>
      <c r="LTI10" s="54"/>
      <c r="LTJ10" s="54"/>
      <c r="LTK10" s="54"/>
      <c r="LTL10" s="54"/>
      <c r="LTM10" s="54"/>
      <c r="LTN10" s="54"/>
      <c r="LTO10" s="54"/>
      <c r="LTP10" s="54"/>
      <c r="LTQ10" s="54"/>
      <c r="LTR10" s="54"/>
      <c r="LTS10" s="54"/>
      <c r="LTT10" s="54"/>
      <c r="LTU10" s="54"/>
      <c r="LTV10" s="54"/>
      <c r="LTW10" s="54"/>
      <c r="LTX10" s="54"/>
      <c r="LTY10" s="54"/>
      <c r="LTZ10" s="54"/>
      <c r="LUA10" s="54"/>
      <c r="LUB10" s="54"/>
      <c r="LUC10" s="54"/>
      <c r="LUD10" s="54"/>
      <c r="LUE10" s="54"/>
      <c r="LUF10" s="54"/>
      <c r="LUG10" s="54"/>
      <c r="LUH10" s="54"/>
      <c r="LUI10" s="54"/>
      <c r="LUJ10" s="54"/>
      <c r="LUK10" s="54"/>
      <c r="LUL10" s="54"/>
      <c r="LUM10" s="54"/>
      <c r="LUN10" s="54"/>
      <c r="LUO10" s="54"/>
      <c r="LUP10" s="54"/>
      <c r="LUQ10" s="54"/>
      <c r="LUR10" s="54"/>
      <c r="LUS10" s="54"/>
      <c r="LUT10" s="54"/>
      <c r="LUU10" s="54"/>
      <c r="LUV10" s="54"/>
      <c r="LUW10" s="54"/>
      <c r="LUX10" s="54"/>
      <c r="LUY10" s="54"/>
      <c r="LUZ10" s="54"/>
      <c r="LVA10" s="54"/>
      <c r="LVB10" s="54"/>
      <c r="LVC10" s="54"/>
      <c r="LVD10" s="54"/>
      <c r="LVE10" s="54"/>
      <c r="LVF10" s="54"/>
      <c r="LVG10" s="54"/>
      <c r="LVH10" s="54"/>
      <c r="LVI10" s="54"/>
      <c r="LVJ10" s="54"/>
      <c r="LVK10" s="54"/>
      <c r="LVL10" s="54"/>
      <c r="LVM10" s="54"/>
      <c r="LVN10" s="54"/>
      <c r="LVO10" s="54"/>
      <c r="LVP10" s="54"/>
      <c r="LVQ10" s="54"/>
      <c r="LVR10" s="54"/>
      <c r="LVS10" s="54"/>
      <c r="LVT10" s="54"/>
      <c r="LVU10" s="54"/>
      <c r="LVV10" s="54"/>
      <c r="LVW10" s="54"/>
      <c r="LVX10" s="54"/>
      <c r="LVY10" s="54"/>
      <c r="LVZ10" s="54"/>
      <c r="LWA10" s="54"/>
      <c r="LWB10" s="54"/>
      <c r="LWC10" s="54"/>
      <c r="LWD10" s="54"/>
      <c r="LWE10" s="54"/>
      <c r="LWF10" s="54"/>
      <c r="LWG10" s="54"/>
      <c r="LWH10" s="54"/>
      <c r="LWI10" s="54"/>
      <c r="LWJ10" s="54"/>
      <c r="LWK10" s="54"/>
      <c r="LWL10" s="54"/>
      <c r="LWM10" s="54"/>
      <c r="LWN10" s="54"/>
      <c r="LWO10" s="54"/>
      <c r="LWP10" s="54"/>
      <c r="LWQ10" s="54"/>
      <c r="LWR10" s="54"/>
      <c r="LWS10" s="54"/>
      <c r="LWT10" s="54"/>
      <c r="LWU10" s="54"/>
      <c r="LWV10" s="54"/>
      <c r="LWW10" s="54"/>
      <c r="LWX10" s="54"/>
      <c r="LWY10" s="54"/>
      <c r="LWZ10" s="54"/>
      <c r="LXA10" s="54"/>
      <c r="LXB10" s="54"/>
      <c r="LXC10" s="54"/>
      <c r="LXD10" s="54"/>
      <c r="LXE10" s="54"/>
      <c r="LXF10" s="54"/>
      <c r="LXG10" s="54"/>
      <c r="LXH10" s="54"/>
      <c r="LXI10" s="54"/>
      <c r="LXJ10" s="54"/>
      <c r="LXK10" s="54"/>
      <c r="LXL10" s="54"/>
      <c r="LXM10" s="54"/>
      <c r="LXN10" s="54"/>
      <c r="LXO10" s="54"/>
      <c r="LXP10" s="54"/>
      <c r="LXQ10" s="54"/>
      <c r="LXR10" s="54"/>
      <c r="LXS10" s="54"/>
      <c r="LXT10" s="54"/>
      <c r="LXU10" s="54"/>
      <c r="LXV10" s="54"/>
      <c r="LXW10" s="54"/>
      <c r="LXX10" s="54"/>
      <c r="LXY10" s="54"/>
      <c r="LXZ10" s="54"/>
      <c r="LYA10" s="54"/>
      <c r="LYB10" s="54"/>
      <c r="LYC10" s="54"/>
      <c r="LYD10" s="54"/>
      <c r="LYE10" s="54"/>
      <c r="LYF10" s="54"/>
      <c r="LYG10" s="54"/>
      <c r="LYH10" s="54"/>
      <c r="LYI10" s="54"/>
      <c r="LYJ10" s="54"/>
      <c r="LYK10" s="54"/>
      <c r="LYL10" s="54"/>
      <c r="LYM10" s="54"/>
      <c r="LYN10" s="54"/>
      <c r="LYO10" s="54"/>
      <c r="LYP10" s="54"/>
      <c r="LYQ10" s="54"/>
      <c r="LYR10" s="54"/>
      <c r="LYS10" s="54"/>
      <c r="LYT10" s="54"/>
      <c r="LYU10" s="54"/>
      <c r="LYV10" s="54"/>
      <c r="LYW10" s="54"/>
      <c r="LYX10" s="54"/>
      <c r="LYY10" s="54"/>
      <c r="LYZ10" s="54"/>
      <c r="LZA10" s="54"/>
      <c r="LZB10" s="54"/>
      <c r="LZC10" s="54"/>
      <c r="LZD10" s="54"/>
      <c r="LZE10" s="54"/>
      <c r="LZF10" s="54"/>
      <c r="LZG10" s="54"/>
      <c r="LZH10" s="54"/>
      <c r="LZI10" s="54"/>
      <c r="LZJ10" s="54"/>
      <c r="LZK10" s="54"/>
      <c r="LZL10" s="54"/>
      <c r="LZM10" s="54"/>
      <c r="LZN10" s="54"/>
      <c r="LZO10" s="54"/>
      <c r="LZP10" s="54"/>
      <c r="LZQ10" s="54"/>
      <c r="LZR10" s="54"/>
      <c r="LZS10" s="54"/>
      <c r="LZT10" s="54"/>
      <c r="LZU10" s="54"/>
      <c r="LZV10" s="54"/>
      <c r="LZW10" s="54"/>
      <c r="LZX10" s="54"/>
      <c r="LZY10" s="54"/>
      <c r="LZZ10" s="54"/>
      <c r="MAA10" s="54"/>
      <c r="MAB10" s="54"/>
      <c r="MAC10" s="54"/>
      <c r="MAD10" s="54"/>
      <c r="MAE10" s="54"/>
      <c r="MAF10" s="54"/>
      <c r="MAG10" s="54"/>
      <c r="MAH10" s="54"/>
      <c r="MAI10" s="54"/>
      <c r="MAJ10" s="54"/>
      <c r="MAK10" s="54"/>
      <c r="MAL10" s="54"/>
      <c r="MAM10" s="54"/>
      <c r="MAN10" s="54"/>
      <c r="MAO10" s="54"/>
      <c r="MAP10" s="54"/>
      <c r="MAQ10" s="54"/>
      <c r="MAR10" s="54"/>
      <c r="MAS10" s="54"/>
      <c r="MAT10" s="54"/>
      <c r="MAU10" s="54"/>
      <c r="MAV10" s="54"/>
      <c r="MAW10" s="54"/>
      <c r="MAX10" s="54"/>
      <c r="MAY10" s="54"/>
      <c r="MAZ10" s="54"/>
      <c r="MBA10" s="54"/>
      <c r="MBB10" s="54"/>
      <c r="MBC10" s="54"/>
      <c r="MBD10" s="54"/>
      <c r="MBE10" s="54"/>
      <c r="MBF10" s="54"/>
      <c r="MBG10" s="54"/>
      <c r="MBH10" s="54"/>
      <c r="MBI10" s="54"/>
      <c r="MBJ10" s="54"/>
      <c r="MBK10" s="54"/>
      <c r="MBL10" s="54"/>
      <c r="MBM10" s="54"/>
      <c r="MBN10" s="54"/>
      <c r="MBO10" s="54"/>
      <c r="MBP10" s="54"/>
      <c r="MBQ10" s="54"/>
      <c r="MBR10" s="54"/>
      <c r="MBS10" s="54"/>
      <c r="MBT10" s="54"/>
      <c r="MBU10" s="54"/>
      <c r="MBV10" s="54"/>
      <c r="MBW10" s="54"/>
      <c r="MBX10" s="54"/>
      <c r="MBY10" s="54"/>
      <c r="MBZ10" s="54"/>
      <c r="MCA10" s="54"/>
      <c r="MCB10" s="54"/>
      <c r="MCC10" s="54"/>
      <c r="MCD10" s="54"/>
      <c r="MCE10" s="54"/>
      <c r="MCF10" s="54"/>
      <c r="MCG10" s="54"/>
      <c r="MCH10" s="54"/>
      <c r="MCI10" s="54"/>
      <c r="MCJ10" s="54"/>
      <c r="MCK10" s="54"/>
      <c r="MCL10" s="54"/>
      <c r="MCM10" s="54"/>
      <c r="MCN10" s="54"/>
      <c r="MCO10" s="54"/>
      <c r="MCP10" s="54"/>
      <c r="MCQ10" s="54"/>
      <c r="MCR10" s="54"/>
      <c r="MCS10" s="54"/>
      <c r="MCT10" s="54"/>
      <c r="MCU10" s="54"/>
      <c r="MCV10" s="54"/>
      <c r="MCW10" s="54"/>
      <c r="MCX10" s="54"/>
      <c r="MCY10" s="54"/>
      <c r="MCZ10" s="54"/>
      <c r="MDA10" s="54"/>
      <c r="MDB10" s="54"/>
      <c r="MDC10" s="54"/>
      <c r="MDD10" s="54"/>
      <c r="MDE10" s="54"/>
      <c r="MDF10" s="54"/>
      <c r="MDG10" s="54"/>
      <c r="MDH10" s="54"/>
      <c r="MDI10" s="54"/>
      <c r="MDJ10" s="54"/>
      <c r="MDK10" s="54"/>
      <c r="MDL10" s="54"/>
      <c r="MDM10" s="54"/>
      <c r="MDN10" s="54"/>
      <c r="MDO10" s="54"/>
      <c r="MDP10" s="54"/>
      <c r="MDQ10" s="54"/>
      <c r="MDR10" s="54"/>
      <c r="MDS10" s="54"/>
      <c r="MDT10" s="54"/>
      <c r="MDU10" s="54"/>
      <c r="MDV10" s="54"/>
      <c r="MDW10" s="54"/>
      <c r="MDX10" s="54"/>
      <c r="MDY10" s="54"/>
      <c r="MDZ10" s="54"/>
      <c r="MEA10" s="54"/>
      <c r="MEB10" s="54"/>
      <c r="MEC10" s="54"/>
      <c r="MED10" s="54"/>
      <c r="MEE10" s="54"/>
      <c r="MEF10" s="54"/>
      <c r="MEG10" s="54"/>
      <c r="MEH10" s="54"/>
      <c r="MEI10" s="54"/>
      <c r="MEJ10" s="54"/>
      <c r="MEK10" s="54"/>
      <c r="MEL10" s="54"/>
      <c r="MEM10" s="54"/>
      <c r="MEN10" s="54"/>
      <c r="MEO10" s="54"/>
      <c r="MEP10" s="54"/>
      <c r="MEQ10" s="54"/>
      <c r="MER10" s="54"/>
      <c r="MES10" s="54"/>
      <c r="MET10" s="54"/>
      <c r="MEU10" s="54"/>
      <c r="MEV10" s="54"/>
      <c r="MEW10" s="54"/>
      <c r="MEX10" s="54"/>
      <c r="MEY10" s="54"/>
      <c r="MEZ10" s="54"/>
      <c r="MFA10" s="54"/>
      <c r="MFB10" s="54"/>
      <c r="MFC10" s="54"/>
      <c r="MFD10" s="54"/>
      <c r="MFE10" s="54"/>
      <c r="MFF10" s="54"/>
      <c r="MFG10" s="54"/>
      <c r="MFH10" s="54"/>
      <c r="MFI10" s="54"/>
      <c r="MFJ10" s="54"/>
      <c r="MFK10" s="54"/>
      <c r="MFL10" s="54"/>
      <c r="MFM10" s="54"/>
      <c r="MFN10" s="54"/>
      <c r="MFO10" s="54"/>
      <c r="MFP10" s="54"/>
      <c r="MFQ10" s="54"/>
      <c r="MFR10" s="54"/>
      <c r="MFS10" s="54"/>
      <c r="MFT10" s="54"/>
      <c r="MFU10" s="54"/>
      <c r="MFV10" s="54"/>
      <c r="MFW10" s="54"/>
      <c r="MFX10" s="54"/>
      <c r="MFY10" s="54"/>
      <c r="MFZ10" s="54"/>
      <c r="MGA10" s="54"/>
      <c r="MGB10" s="54"/>
      <c r="MGC10" s="54"/>
      <c r="MGD10" s="54"/>
      <c r="MGE10" s="54"/>
      <c r="MGF10" s="54"/>
      <c r="MGG10" s="54"/>
      <c r="MGH10" s="54"/>
      <c r="MGI10" s="54"/>
      <c r="MGJ10" s="54"/>
      <c r="MGK10" s="54"/>
      <c r="MGL10" s="54"/>
      <c r="MGM10" s="54"/>
      <c r="MGN10" s="54"/>
      <c r="MGO10" s="54"/>
      <c r="MGP10" s="54"/>
      <c r="MGQ10" s="54"/>
      <c r="MGR10" s="54"/>
      <c r="MGS10" s="54"/>
      <c r="MGT10" s="54"/>
      <c r="MGU10" s="54"/>
      <c r="MGV10" s="54"/>
      <c r="MGW10" s="54"/>
      <c r="MGX10" s="54"/>
      <c r="MGY10" s="54"/>
      <c r="MGZ10" s="54"/>
      <c r="MHA10" s="54"/>
      <c r="MHB10" s="54"/>
      <c r="MHC10" s="54"/>
      <c r="MHD10" s="54"/>
      <c r="MHE10" s="54"/>
      <c r="MHF10" s="54"/>
      <c r="MHG10" s="54"/>
      <c r="MHH10" s="54"/>
      <c r="MHI10" s="54"/>
      <c r="MHJ10" s="54"/>
      <c r="MHK10" s="54"/>
      <c r="MHL10" s="54"/>
      <c r="MHM10" s="54"/>
      <c r="MHN10" s="54"/>
      <c r="MHO10" s="54"/>
      <c r="MHP10" s="54"/>
      <c r="MHQ10" s="54"/>
      <c r="MHR10" s="54"/>
      <c r="MHS10" s="54"/>
      <c r="MHT10" s="54"/>
      <c r="MHU10" s="54"/>
      <c r="MHV10" s="54"/>
      <c r="MHW10" s="54"/>
      <c r="MHX10" s="54"/>
      <c r="MHY10" s="54"/>
      <c r="MHZ10" s="54"/>
      <c r="MIA10" s="54"/>
      <c r="MIB10" s="54"/>
      <c r="MIC10" s="54"/>
      <c r="MID10" s="54"/>
      <c r="MIE10" s="54"/>
      <c r="MIF10" s="54"/>
      <c r="MIG10" s="54"/>
      <c r="MIH10" s="54"/>
      <c r="MII10" s="54"/>
      <c r="MIJ10" s="54"/>
      <c r="MIK10" s="54"/>
      <c r="MIL10" s="54"/>
      <c r="MIM10" s="54"/>
      <c r="MIN10" s="54"/>
      <c r="MIO10" s="54"/>
      <c r="MIP10" s="54"/>
      <c r="MIQ10" s="54"/>
      <c r="MIR10" s="54"/>
      <c r="MIS10" s="54"/>
      <c r="MIT10" s="54"/>
      <c r="MIU10" s="54"/>
      <c r="MIV10" s="54"/>
      <c r="MIW10" s="54"/>
      <c r="MIX10" s="54"/>
      <c r="MIY10" s="54"/>
      <c r="MIZ10" s="54"/>
      <c r="MJA10" s="54"/>
      <c r="MJB10" s="54"/>
      <c r="MJC10" s="54"/>
      <c r="MJD10" s="54"/>
      <c r="MJE10" s="54"/>
      <c r="MJF10" s="54"/>
      <c r="MJG10" s="54"/>
      <c r="MJH10" s="54"/>
      <c r="MJI10" s="54"/>
      <c r="MJJ10" s="54"/>
      <c r="MJK10" s="54"/>
      <c r="MJL10" s="54"/>
      <c r="MJM10" s="54"/>
      <c r="MJN10" s="54"/>
      <c r="MJO10" s="54"/>
      <c r="MJP10" s="54"/>
      <c r="MJQ10" s="54"/>
      <c r="MJR10" s="54"/>
      <c r="MJS10" s="54"/>
      <c r="MJT10" s="54"/>
      <c r="MJU10" s="54"/>
      <c r="MJV10" s="54"/>
      <c r="MJW10" s="54"/>
      <c r="MJX10" s="54"/>
      <c r="MJY10" s="54"/>
      <c r="MJZ10" s="54"/>
      <c r="MKA10" s="54"/>
      <c r="MKB10" s="54"/>
      <c r="MKC10" s="54"/>
      <c r="MKD10" s="54"/>
      <c r="MKE10" s="54"/>
      <c r="MKF10" s="54"/>
      <c r="MKG10" s="54"/>
      <c r="MKH10" s="54"/>
      <c r="MKI10" s="54"/>
      <c r="MKJ10" s="54"/>
      <c r="MKK10" s="54"/>
      <c r="MKL10" s="54"/>
      <c r="MKM10" s="54"/>
      <c r="MKN10" s="54"/>
      <c r="MKO10" s="54"/>
      <c r="MKP10" s="54"/>
      <c r="MKQ10" s="54"/>
      <c r="MKR10" s="54"/>
      <c r="MKS10" s="54"/>
      <c r="MKT10" s="54"/>
      <c r="MKU10" s="54"/>
      <c r="MKV10" s="54"/>
      <c r="MKW10" s="54"/>
      <c r="MKX10" s="54"/>
      <c r="MKY10" s="54"/>
      <c r="MKZ10" s="54"/>
      <c r="MLA10" s="54"/>
      <c r="MLB10" s="54"/>
      <c r="MLC10" s="54"/>
      <c r="MLD10" s="54"/>
      <c r="MLE10" s="54"/>
      <c r="MLF10" s="54"/>
      <c r="MLG10" s="54"/>
      <c r="MLH10" s="54"/>
      <c r="MLI10" s="54"/>
      <c r="MLJ10" s="54"/>
      <c r="MLK10" s="54"/>
      <c r="MLL10" s="54"/>
      <c r="MLM10" s="54"/>
      <c r="MLN10" s="54"/>
      <c r="MLO10" s="54"/>
      <c r="MLP10" s="54"/>
      <c r="MLQ10" s="54"/>
      <c r="MLR10" s="54"/>
      <c r="MLS10" s="54"/>
      <c r="MLT10" s="54"/>
      <c r="MLU10" s="54"/>
      <c r="MLV10" s="54"/>
      <c r="MLW10" s="54"/>
      <c r="MLX10" s="54"/>
      <c r="MLY10" s="54"/>
      <c r="MLZ10" s="54"/>
      <c r="MMA10" s="54"/>
      <c r="MMB10" s="54"/>
      <c r="MMC10" s="54"/>
      <c r="MMD10" s="54"/>
      <c r="MME10" s="54"/>
      <c r="MMF10" s="54"/>
      <c r="MMG10" s="54"/>
      <c r="MMH10" s="54"/>
      <c r="MMI10" s="54"/>
      <c r="MMJ10" s="54"/>
      <c r="MMK10" s="54"/>
      <c r="MML10" s="54"/>
      <c r="MMM10" s="54"/>
      <c r="MMN10" s="54"/>
      <c r="MMO10" s="54"/>
      <c r="MMP10" s="54"/>
      <c r="MMQ10" s="54"/>
      <c r="MMR10" s="54"/>
      <c r="MMS10" s="54"/>
      <c r="MMT10" s="54"/>
      <c r="MMU10" s="54"/>
      <c r="MMV10" s="54"/>
      <c r="MMW10" s="54"/>
      <c r="MMX10" s="54"/>
      <c r="MMY10" s="54"/>
      <c r="MMZ10" s="54"/>
      <c r="MNA10" s="54"/>
      <c r="MNB10" s="54"/>
      <c r="MNC10" s="54"/>
      <c r="MND10" s="54"/>
      <c r="MNE10" s="54"/>
      <c r="MNF10" s="54"/>
      <c r="MNG10" s="54"/>
      <c r="MNH10" s="54"/>
      <c r="MNI10" s="54"/>
      <c r="MNJ10" s="54"/>
      <c r="MNK10" s="54"/>
      <c r="MNL10" s="54"/>
      <c r="MNM10" s="54"/>
      <c r="MNN10" s="54"/>
      <c r="MNO10" s="54"/>
      <c r="MNP10" s="54"/>
      <c r="MNQ10" s="54"/>
      <c r="MNR10" s="54"/>
      <c r="MNS10" s="54"/>
      <c r="MNT10" s="54"/>
      <c r="MNU10" s="54"/>
      <c r="MNV10" s="54"/>
      <c r="MNW10" s="54"/>
      <c r="MNX10" s="54"/>
      <c r="MNY10" s="54"/>
      <c r="MNZ10" s="54"/>
      <c r="MOA10" s="54"/>
      <c r="MOB10" s="54"/>
      <c r="MOC10" s="54"/>
      <c r="MOD10" s="54"/>
      <c r="MOE10" s="54"/>
      <c r="MOF10" s="54"/>
      <c r="MOG10" s="54"/>
      <c r="MOH10" s="54"/>
      <c r="MOI10" s="54"/>
      <c r="MOJ10" s="54"/>
      <c r="MOK10" s="54"/>
      <c r="MOL10" s="54"/>
      <c r="MOM10" s="54"/>
      <c r="MON10" s="54"/>
      <c r="MOO10" s="54"/>
      <c r="MOP10" s="54"/>
      <c r="MOQ10" s="54"/>
      <c r="MOR10" s="54"/>
      <c r="MOS10" s="54"/>
      <c r="MOT10" s="54"/>
      <c r="MOU10" s="54"/>
      <c r="MOV10" s="54"/>
      <c r="MOW10" s="54"/>
      <c r="MOX10" s="54"/>
      <c r="MOY10" s="54"/>
      <c r="MOZ10" s="54"/>
      <c r="MPA10" s="54"/>
      <c r="MPB10" s="54"/>
      <c r="MPC10" s="54"/>
      <c r="MPD10" s="54"/>
      <c r="MPE10" s="54"/>
      <c r="MPF10" s="54"/>
      <c r="MPG10" s="54"/>
      <c r="MPH10" s="54"/>
      <c r="MPI10" s="54"/>
      <c r="MPJ10" s="54"/>
      <c r="MPK10" s="54"/>
      <c r="MPL10" s="54"/>
      <c r="MPM10" s="54"/>
      <c r="MPN10" s="54"/>
      <c r="MPO10" s="54"/>
      <c r="MPP10" s="54"/>
      <c r="MPQ10" s="54"/>
      <c r="MPR10" s="54"/>
      <c r="MPS10" s="54"/>
      <c r="MPT10" s="54"/>
      <c r="MPU10" s="54"/>
      <c r="MPV10" s="54"/>
      <c r="MPW10" s="54"/>
      <c r="MPX10" s="54"/>
      <c r="MPY10" s="54"/>
      <c r="MPZ10" s="54"/>
      <c r="MQA10" s="54"/>
      <c r="MQB10" s="54"/>
      <c r="MQC10" s="54"/>
      <c r="MQD10" s="54"/>
      <c r="MQE10" s="54"/>
      <c r="MQF10" s="54"/>
      <c r="MQG10" s="54"/>
      <c r="MQH10" s="54"/>
      <c r="MQI10" s="54"/>
      <c r="MQJ10" s="54"/>
      <c r="MQK10" s="54"/>
      <c r="MQL10" s="54"/>
      <c r="MQM10" s="54"/>
      <c r="MQN10" s="54"/>
      <c r="MQO10" s="54"/>
      <c r="MQP10" s="54"/>
      <c r="MQQ10" s="54"/>
      <c r="MQR10" s="54"/>
      <c r="MQS10" s="54"/>
      <c r="MQT10" s="54"/>
      <c r="MQU10" s="54"/>
      <c r="MQV10" s="54"/>
      <c r="MQW10" s="54"/>
      <c r="MQX10" s="54"/>
      <c r="MQY10" s="54"/>
      <c r="MQZ10" s="54"/>
      <c r="MRA10" s="54"/>
      <c r="MRB10" s="54"/>
      <c r="MRC10" s="54"/>
      <c r="MRD10" s="54"/>
      <c r="MRE10" s="54"/>
      <c r="MRF10" s="54"/>
      <c r="MRG10" s="54"/>
      <c r="MRH10" s="54"/>
      <c r="MRI10" s="54"/>
      <c r="MRJ10" s="54"/>
      <c r="MRK10" s="54"/>
      <c r="MRL10" s="54"/>
      <c r="MRM10" s="54"/>
      <c r="MRN10" s="54"/>
      <c r="MRO10" s="54"/>
      <c r="MRP10" s="54"/>
      <c r="MRQ10" s="54"/>
      <c r="MRR10" s="54"/>
      <c r="MRS10" s="54"/>
      <c r="MRT10" s="54"/>
      <c r="MRU10" s="54"/>
      <c r="MRV10" s="54"/>
      <c r="MRW10" s="54"/>
      <c r="MRX10" s="54"/>
      <c r="MRY10" s="54"/>
      <c r="MRZ10" s="54"/>
      <c r="MSA10" s="54"/>
      <c r="MSB10" s="54"/>
      <c r="MSC10" s="54"/>
      <c r="MSD10" s="54"/>
      <c r="MSE10" s="54"/>
      <c r="MSF10" s="54"/>
      <c r="MSG10" s="54"/>
      <c r="MSH10" s="54"/>
      <c r="MSI10" s="54"/>
      <c r="MSJ10" s="54"/>
      <c r="MSK10" s="54"/>
      <c r="MSL10" s="54"/>
      <c r="MSM10" s="54"/>
      <c r="MSN10" s="54"/>
      <c r="MSO10" s="54"/>
      <c r="MSP10" s="54"/>
      <c r="MSQ10" s="54"/>
      <c r="MSR10" s="54"/>
      <c r="MSS10" s="54"/>
      <c r="MST10" s="54"/>
      <c r="MSU10" s="54"/>
      <c r="MSV10" s="54"/>
      <c r="MSW10" s="54"/>
      <c r="MSX10" s="54"/>
      <c r="MSY10" s="54"/>
      <c r="MSZ10" s="54"/>
      <c r="MTA10" s="54"/>
      <c r="MTB10" s="54"/>
      <c r="MTC10" s="54"/>
      <c r="MTD10" s="54"/>
      <c r="MTE10" s="54"/>
      <c r="MTF10" s="54"/>
      <c r="MTG10" s="54"/>
      <c r="MTH10" s="54"/>
      <c r="MTI10" s="54"/>
      <c r="MTJ10" s="54"/>
      <c r="MTK10" s="54"/>
      <c r="MTL10" s="54"/>
      <c r="MTM10" s="54"/>
      <c r="MTN10" s="54"/>
      <c r="MTO10" s="54"/>
      <c r="MTP10" s="54"/>
      <c r="MTQ10" s="54"/>
      <c r="MTR10" s="54"/>
      <c r="MTS10" s="54"/>
      <c r="MTT10" s="54"/>
      <c r="MTU10" s="54"/>
      <c r="MTV10" s="54"/>
      <c r="MTW10" s="54"/>
      <c r="MTX10" s="54"/>
      <c r="MTY10" s="54"/>
      <c r="MTZ10" s="54"/>
      <c r="MUA10" s="54"/>
      <c r="MUB10" s="54"/>
      <c r="MUC10" s="54"/>
      <c r="MUD10" s="54"/>
      <c r="MUE10" s="54"/>
      <c r="MUF10" s="54"/>
      <c r="MUG10" s="54"/>
      <c r="MUH10" s="54"/>
      <c r="MUI10" s="54"/>
      <c r="MUJ10" s="54"/>
      <c r="MUK10" s="54"/>
      <c r="MUL10" s="54"/>
      <c r="MUM10" s="54"/>
      <c r="MUN10" s="54"/>
      <c r="MUO10" s="54"/>
      <c r="MUP10" s="54"/>
      <c r="MUQ10" s="54"/>
      <c r="MUR10" s="54"/>
      <c r="MUS10" s="54"/>
      <c r="MUT10" s="54"/>
      <c r="MUU10" s="54"/>
      <c r="MUV10" s="54"/>
      <c r="MUW10" s="54"/>
      <c r="MUX10" s="54"/>
      <c r="MUY10" s="54"/>
      <c r="MUZ10" s="54"/>
      <c r="MVA10" s="54"/>
      <c r="MVB10" s="54"/>
      <c r="MVC10" s="54"/>
      <c r="MVD10" s="54"/>
      <c r="MVE10" s="54"/>
      <c r="MVF10" s="54"/>
      <c r="MVG10" s="54"/>
      <c r="MVH10" s="54"/>
      <c r="MVI10" s="54"/>
      <c r="MVJ10" s="54"/>
      <c r="MVK10" s="54"/>
      <c r="MVL10" s="54"/>
      <c r="MVM10" s="54"/>
      <c r="MVN10" s="54"/>
      <c r="MVO10" s="54"/>
      <c r="MVP10" s="54"/>
      <c r="MVQ10" s="54"/>
      <c r="MVR10" s="54"/>
      <c r="MVS10" s="54"/>
      <c r="MVT10" s="54"/>
      <c r="MVU10" s="54"/>
      <c r="MVV10" s="54"/>
      <c r="MVW10" s="54"/>
      <c r="MVX10" s="54"/>
      <c r="MVY10" s="54"/>
      <c r="MVZ10" s="54"/>
      <c r="MWA10" s="54"/>
      <c r="MWB10" s="54"/>
      <c r="MWC10" s="54"/>
      <c r="MWD10" s="54"/>
      <c r="MWE10" s="54"/>
      <c r="MWF10" s="54"/>
      <c r="MWG10" s="54"/>
      <c r="MWH10" s="54"/>
      <c r="MWI10" s="54"/>
      <c r="MWJ10" s="54"/>
      <c r="MWK10" s="54"/>
      <c r="MWL10" s="54"/>
      <c r="MWM10" s="54"/>
      <c r="MWN10" s="54"/>
      <c r="MWO10" s="54"/>
      <c r="MWP10" s="54"/>
      <c r="MWQ10" s="54"/>
      <c r="MWR10" s="54"/>
      <c r="MWS10" s="54"/>
      <c r="MWT10" s="54"/>
      <c r="MWU10" s="54"/>
      <c r="MWV10" s="54"/>
      <c r="MWW10" s="54"/>
      <c r="MWX10" s="54"/>
      <c r="MWY10" s="54"/>
      <c r="MWZ10" s="54"/>
      <c r="MXA10" s="54"/>
      <c r="MXB10" s="54"/>
      <c r="MXC10" s="54"/>
      <c r="MXD10" s="54"/>
      <c r="MXE10" s="54"/>
      <c r="MXF10" s="54"/>
      <c r="MXG10" s="54"/>
      <c r="MXH10" s="54"/>
      <c r="MXI10" s="54"/>
      <c r="MXJ10" s="54"/>
      <c r="MXK10" s="54"/>
      <c r="MXL10" s="54"/>
      <c r="MXM10" s="54"/>
      <c r="MXN10" s="54"/>
      <c r="MXO10" s="54"/>
      <c r="MXP10" s="54"/>
      <c r="MXQ10" s="54"/>
      <c r="MXR10" s="54"/>
      <c r="MXS10" s="54"/>
      <c r="MXT10" s="54"/>
      <c r="MXU10" s="54"/>
      <c r="MXV10" s="54"/>
      <c r="MXW10" s="54"/>
      <c r="MXX10" s="54"/>
      <c r="MXY10" s="54"/>
      <c r="MXZ10" s="54"/>
      <c r="MYA10" s="54"/>
      <c r="MYB10" s="54"/>
      <c r="MYC10" s="54"/>
      <c r="MYD10" s="54"/>
      <c r="MYE10" s="54"/>
      <c r="MYF10" s="54"/>
      <c r="MYG10" s="54"/>
      <c r="MYH10" s="54"/>
      <c r="MYI10" s="54"/>
      <c r="MYJ10" s="54"/>
      <c r="MYK10" s="54"/>
      <c r="MYL10" s="54"/>
      <c r="MYM10" s="54"/>
      <c r="MYN10" s="54"/>
      <c r="MYO10" s="54"/>
      <c r="MYP10" s="54"/>
      <c r="MYQ10" s="54"/>
      <c r="MYR10" s="54"/>
      <c r="MYS10" s="54"/>
      <c r="MYT10" s="54"/>
      <c r="MYU10" s="54"/>
      <c r="MYV10" s="54"/>
      <c r="MYW10" s="54"/>
      <c r="MYX10" s="54"/>
      <c r="MYY10" s="54"/>
      <c r="MYZ10" s="54"/>
      <c r="MZA10" s="54"/>
      <c r="MZB10" s="54"/>
      <c r="MZC10" s="54"/>
      <c r="MZD10" s="54"/>
      <c r="MZE10" s="54"/>
      <c r="MZF10" s="54"/>
      <c r="MZG10" s="54"/>
      <c r="MZH10" s="54"/>
      <c r="MZI10" s="54"/>
      <c r="MZJ10" s="54"/>
      <c r="MZK10" s="54"/>
      <c r="MZL10" s="54"/>
      <c r="MZM10" s="54"/>
      <c r="MZN10" s="54"/>
      <c r="MZO10" s="54"/>
      <c r="MZP10" s="54"/>
      <c r="MZQ10" s="54"/>
      <c r="MZR10" s="54"/>
      <c r="MZS10" s="54"/>
      <c r="MZT10" s="54"/>
      <c r="MZU10" s="54"/>
      <c r="MZV10" s="54"/>
      <c r="MZW10" s="54"/>
      <c r="MZX10" s="54"/>
      <c r="MZY10" s="54"/>
      <c r="MZZ10" s="54"/>
      <c r="NAA10" s="54"/>
      <c r="NAB10" s="54"/>
      <c r="NAC10" s="54"/>
      <c r="NAD10" s="54"/>
      <c r="NAE10" s="54"/>
      <c r="NAF10" s="54"/>
      <c r="NAG10" s="54"/>
      <c r="NAH10" s="54"/>
      <c r="NAI10" s="54"/>
      <c r="NAJ10" s="54"/>
      <c r="NAK10" s="54"/>
      <c r="NAL10" s="54"/>
      <c r="NAM10" s="54"/>
      <c r="NAN10" s="54"/>
      <c r="NAO10" s="54"/>
      <c r="NAP10" s="54"/>
      <c r="NAQ10" s="54"/>
      <c r="NAR10" s="54"/>
      <c r="NAS10" s="54"/>
      <c r="NAT10" s="54"/>
      <c r="NAU10" s="54"/>
      <c r="NAV10" s="54"/>
      <c r="NAW10" s="54"/>
      <c r="NAX10" s="54"/>
      <c r="NAY10" s="54"/>
      <c r="NAZ10" s="54"/>
      <c r="NBA10" s="54"/>
      <c r="NBB10" s="54"/>
      <c r="NBC10" s="54"/>
      <c r="NBD10" s="54"/>
      <c r="NBE10" s="54"/>
      <c r="NBF10" s="54"/>
      <c r="NBG10" s="54"/>
      <c r="NBH10" s="54"/>
      <c r="NBI10" s="54"/>
      <c r="NBJ10" s="54"/>
      <c r="NBK10" s="54"/>
      <c r="NBL10" s="54"/>
      <c r="NBM10" s="54"/>
      <c r="NBN10" s="54"/>
      <c r="NBO10" s="54"/>
      <c r="NBP10" s="54"/>
      <c r="NBQ10" s="54"/>
      <c r="NBR10" s="54"/>
      <c r="NBS10" s="54"/>
      <c r="NBT10" s="54"/>
      <c r="NBU10" s="54"/>
      <c r="NBV10" s="54"/>
      <c r="NBW10" s="54"/>
      <c r="NBX10" s="54"/>
      <c r="NBY10" s="54"/>
      <c r="NBZ10" s="54"/>
      <c r="NCA10" s="54"/>
      <c r="NCB10" s="54"/>
      <c r="NCC10" s="54"/>
      <c r="NCD10" s="54"/>
      <c r="NCE10" s="54"/>
      <c r="NCF10" s="54"/>
      <c r="NCG10" s="54"/>
      <c r="NCH10" s="54"/>
      <c r="NCI10" s="54"/>
      <c r="NCJ10" s="54"/>
      <c r="NCK10" s="54"/>
      <c r="NCL10" s="54"/>
      <c r="NCM10" s="54"/>
      <c r="NCN10" s="54"/>
      <c r="NCO10" s="54"/>
      <c r="NCP10" s="54"/>
      <c r="NCQ10" s="54"/>
      <c r="NCR10" s="54"/>
      <c r="NCS10" s="54"/>
      <c r="NCT10" s="54"/>
      <c r="NCU10" s="54"/>
      <c r="NCV10" s="54"/>
      <c r="NCW10" s="54"/>
      <c r="NCX10" s="54"/>
      <c r="NCY10" s="54"/>
      <c r="NCZ10" s="54"/>
      <c r="NDA10" s="54"/>
      <c r="NDB10" s="54"/>
      <c r="NDC10" s="54"/>
      <c r="NDD10" s="54"/>
      <c r="NDE10" s="54"/>
      <c r="NDF10" s="54"/>
      <c r="NDG10" s="54"/>
      <c r="NDH10" s="54"/>
      <c r="NDI10" s="54"/>
      <c r="NDJ10" s="54"/>
      <c r="NDK10" s="54"/>
      <c r="NDL10" s="54"/>
      <c r="NDM10" s="54"/>
      <c r="NDN10" s="54"/>
      <c r="NDO10" s="54"/>
      <c r="NDP10" s="54"/>
      <c r="NDQ10" s="54"/>
      <c r="NDR10" s="54"/>
      <c r="NDS10" s="54"/>
      <c r="NDT10" s="54"/>
      <c r="NDU10" s="54"/>
      <c r="NDV10" s="54"/>
      <c r="NDW10" s="54"/>
      <c r="NDX10" s="54"/>
      <c r="NDY10" s="54"/>
      <c r="NDZ10" s="54"/>
      <c r="NEA10" s="54"/>
      <c r="NEB10" s="54"/>
      <c r="NEC10" s="54"/>
      <c r="NED10" s="54"/>
      <c r="NEE10" s="54"/>
      <c r="NEF10" s="54"/>
      <c r="NEG10" s="54"/>
      <c r="NEH10" s="54"/>
      <c r="NEI10" s="54"/>
      <c r="NEJ10" s="54"/>
      <c r="NEK10" s="54"/>
      <c r="NEL10" s="54"/>
      <c r="NEM10" s="54"/>
      <c r="NEN10" s="54"/>
      <c r="NEO10" s="54"/>
      <c r="NEP10" s="54"/>
      <c r="NEQ10" s="54"/>
      <c r="NER10" s="54"/>
      <c r="NES10" s="54"/>
      <c r="NET10" s="54"/>
      <c r="NEU10" s="54"/>
      <c r="NEV10" s="54"/>
      <c r="NEW10" s="54"/>
      <c r="NEX10" s="54"/>
      <c r="NEY10" s="54"/>
      <c r="NEZ10" s="54"/>
      <c r="NFA10" s="54"/>
      <c r="NFB10" s="54"/>
      <c r="NFC10" s="54"/>
      <c r="NFD10" s="54"/>
      <c r="NFE10" s="54"/>
      <c r="NFF10" s="54"/>
      <c r="NFG10" s="54"/>
      <c r="NFH10" s="54"/>
      <c r="NFI10" s="54"/>
      <c r="NFJ10" s="54"/>
      <c r="NFK10" s="54"/>
      <c r="NFL10" s="54"/>
      <c r="NFM10" s="54"/>
      <c r="NFN10" s="54"/>
      <c r="NFO10" s="54"/>
      <c r="NFP10" s="54"/>
      <c r="NFQ10" s="54"/>
      <c r="NFR10" s="54"/>
      <c r="NFS10" s="54"/>
      <c r="NFT10" s="54"/>
      <c r="NFU10" s="54"/>
      <c r="NFV10" s="54"/>
      <c r="NFW10" s="54"/>
      <c r="NFX10" s="54"/>
      <c r="NFY10" s="54"/>
      <c r="NFZ10" s="54"/>
      <c r="NGA10" s="54"/>
      <c r="NGB10" s="54"/>
      <c r="NGC10" s="54"/>
      <c r="NGD10" s="54"/>
      <c r="NGE10" s="54"/>
      <c r="NGF10" s="54"/>
      <c r="NGG10" s="54"/>
      <c r="NGH10" s="54"/>
      <c r="NGI10" s="54"/>
      <c r="NGJ10" s="54"/>
      <c r="NGK10" s="54"/>
      <c r="NGL10" s="54"/>
      <c r="NGM10" s="54"/>
      <c r="NGN10" s="54"/>
      <c r="NGO10" s="54"/>
      <c r="NGP10" s="54"/>
      <c r="NGQ10" s="54"/>
      <c r="NGR10" s="54"/>
      <c r="NGS10" s="54"/>
      <c r="NGT10" s="54"/>
      <c r="NGU10" s="54"/>
      <c r="NGV10" s="54"/>
      <c r="NGW10" s="54"/>
      <c r="NGX10" s="54"/>
      <c r="NGY10" s="54"/>
      <c r="NGZ10" s="54"/>
      <c r="NHA10" s="54"/>
      <c r="NHB10" s="54"/>
      <c r="NHC10" s="54"/>
      <c r="NHD10" s="54"/>
      <c r="NHE10" s="54"/>
      <c r="NHF10" s="54"/>
      <c r="NHG10" s="54"/>
      <c r="NHH10" s="54"/>
      <c r="NHI10" s="54"/>
      <c r="NHJ10" s="54"/>
      <c r="NHK10" s="54"/>
      <c r="NHL10" s="54"/>
      <c r="NHM10" s="54"/>
      <c r="NHN10" s="54"/>
      <c r="NHO10" s="54"/>
      <c r="NHP10" s="54"/>
      <c r="NHQ10" s="54"/>
      <c r="NHR10" s="54"/>
      <c r="NHS10" s="54"/>
      <c r="NHT10" s="54"/>
      <c r="NHU10" s="54"/>
      <c r="NHV10" s="54"/>
      <c r="NHW10" s="54"/>
      <c r="NHX10" s="54"/>
      <c r="NHY10" s="54"/>
      <c r="NHZ10" s="54"/>
      <c r="NIA10" s="54"/>
      <c r="NIB10" s="54"/>
      <c r="NIC10" s="54"/>
      <c r="NID10" s="54"/>
      <c r="NIE10" s="54"/>
      <c r="NIF10" s="54"/>
      <c r="NIG10" s="54"/>
      <c r="NIH10" s="54"/>
      <c r="NII10" s="54"/>
      <c r="NIJ10" s="54"/>
      <c r="NIK10" s="54"/>
      <c r="NIL10" s="54"/>
      <c r="NIM10" s="54"/>
      <c r="NIN10" s="54"/>
      <c r="NIO10" s="54"/>
      <c r="NIP10" s="54"/>
      <c r="NIQ10" s="54"/>
      <c r="NIR10" s="54"/>
      <c r="NIS10" s="54"/>
      <c r="NIT10" s="54"/>
      <c r="NIU10" s="54"/>
      <c r="NIV10" s="54"/>
      <c r="NIW10" s="54"/>
      <c r="NIX10" s="54"/>
      <c r="NIY10" s="54"/>
      <c r="NIZ10" s="54"/>
      <c r="NJA10" s="54"/>
      <c r="NJB10" s="54"/>
      <c r="NJC10" s="54"/>
      <c r="NJD10" s="54"/>
      <c r="NJE10" s="54"/>
      <c r="NJF10" s="54"/>
      <c r="NJG10" s="54"/>
      <c r="NJH10" s="54"/>
      <c r="NJI10" s="54"/>
      <c r="NJJ10" s="54"/>
      <c r="NJK10" s="54"/>
      <c r="NJL10" s="54"/>
      <c r="NJM10" s="54"/>
      <c r="NJN10" s="54"/>
      <c r="NJO10" s="54"/>
      <c r="NJP10" s="54"/>
      <c r="NJQ10" s="54"/>
      <c r="NJR10" s="54"/>
      <c r="NJS10" s="54"/>
      <c r="NJT10" s="54"/>
      <c r="NJU10" s="54"/>
      <c r="NJV10" s="54"/>
      <c r="NJW10" s="54"/>
      <c r="NJX10" s="54"/>
      <c r="NJY10" s="54"/>
      <c r="NJZ10" s="54"/>
      <c r="NKA10" s="54"/>
      <c r="NKB10" s="54"/>
      <c r="NKC10" s="54"/>
      <c r="NKD10" s="54"/>
      <c r="NKE10" s="54"/>
      <c r="NKF10" s="54"/>
      <c r="NKG10" s="54"/>
      <c r="NKH10" s="54"/>
      <c r="NKI10" s="54"/>
      <c r="NKJ10" s="54"/>
      <c r="NKK10" s="54"/>
      <c r="NKL10" s="54"/>
      <c r="NKM10" s="54"/>
      <c r="NKN10" s="54"/>
      <c r="NKO10" s="54"/>
      <c r="NKP10" s="54"/>
      <c r="NKQ10" s="54"/>
      <c r="NKR10" s="54"/>
      <c r="NKS10" s="54"/>
      <c r="NKT10" s="54"/>
      <c r="NKU10" s="54"/>
      <c r="NKV10" s="54"/>
      <c r="NKW10" s="54"/>
      <c r="NKX10" s="54"/>
      <c r="NKY10" s="54"/>
      <c r="NKZ10" s="54"/>
      <c r="NLA10" s="54"/>
      <c r="NLB10" s="54"/>
      <c r="NLC10" s="54"/>
      <c r="NLD10" s="54"/>
      <c r="NLE10" s="54"/>
      <c r="NLF10" s="54"/>
      <c r="NLG10" s="54"/>
      <c r="NLH10" s="54"/>
      <c r="NLI10" s="54"/>
      <c r="NLJ10" s="54"/>
      <c r="NLK10" s="54"/>
      <c r="NLL10" s="54"/>
      <c r="NLM10" s="54"/>
      <c r="NLN10" s="54"/>
      <c r="NLO10" s="54"/>
      <c r="NLP10" s="54"/>
      <c r="NLQ10" s="54"/>
      <c r="NLR10" s="54"/>
      <c r="NLS10" s="54"/>
      <c r="NLT10" s="54"/>
      <c r="NLU10" s="54"/>
      <c r="NLV10" s="54"/>
      <c r="NLW10" s="54"/>
      <c r="NLX10" s="54"/>
      <c r="NLY10" s="54"/>
      <c r="NLZ10" s="54"/>
      <c r="NMA10" s="54"/>
      <c r="NMB10" s="54"/>
      <c r="NMC10" s="54"/>
      <c r="NMD10" s="54"/>
      <c r="NME10" s="54"/>
      <c r="NMF10" s="54"/>
      <c r="NMG10" s="54"/>
      <c r="NMH10" s="54"/>
      <c r="NMI10" s="54"/>
      <c r="NMJ10" s="54"/>
      <c r="NMK10" s="54"/>
      <c r="NML10" s="54"/>
      <c r="NMM10" s="54"/>
      <c r="NMN10" s="54"/>
      <c r="NMO10" s="54"/>
      <c r="NMP10" s="54"/>
      <c r="NMQ10" s="54"/>
      <c r="NMR10" s="54"/>
      <c r="NMS10" s="54"/>
      <c r="NMT10" s="54"/>
      <c r="NMU10" s="54"/>
      <c r="NMV10" s="54"/>
      <c r="NMW10" s="54"/>
      <c r="NMX10" s="54"/>
      <c r="NMY10" s="54"/>
      <c r="NMZ10" s="54"/>
      <c r="NNA10" s="54"/>
      <c r="NNB10" s="54"/>
      <c r="NNC10" s="54"/>
      <c r="NND10" s="54"/>
      <c r="NNE10" s="54"/>
      <c r="NNF10" s="54"/>
      <c r="NNG10" s="54"/>
      <c r="NNH10" s="54"/>
      <c r="NNI10" s="54"/>
      <c r="NNJ10" s="54"/>
      <c r="NNK10" s="54"/>
      <c r="NNL10" s="54"/>
      <c r="NNM10" s="54"/>
      <c r="NNN10" s="54"/>
      <c r="NNO10" s="54"/>
      <c r="NNP10" s="54"/>
      <c r="NNQ10" s="54"/>
      <c r="NNR10" s="54"/>
      <c r="NNS10" s="54"/>
      <c r="NNT10" s="54"/>
      <c r="NNU10" s="54"/>
      <c r="NNV10" s="54"/>
      <c r="NNW10" s="54"/>
      <c r="NNX10" s="54"/>
      <c r="NNY10" s="54"/>
      <c r="NNZ10" s="54"/>
      <c r="NOA10" s="54"/>
      <c r="NOB10" s="54"/>
      <c r="NOC10" s="54"/>
      <c r="NOD10" s="54"/>
      <c r="NOE10" s="54"/>
      <c r="NOF10" s="54"/>
      <c r="NOG10" s="54"/>
      <c r="NOH10" s="54"/>
      <c r="NOI10" s="54"/>
      <c r="NOJ10" s="54"/>
      <c r="NOK10" s="54"/>
      <c r="NOL10" s="54"/>
      <c r="NOM10" s="54"/>
      <c r="NON10" s="54"/>
      <c r="NOO10" s="54"/>
      <c r="NOP10" s="54"/>
      <c r="NOQ10" s="54"/>
      <c r="NOR10" s="54"/>
      <c r="NOS10" s="54"/>
      <c r="NOT10" s="54"/>
      <c r="NOU10" s="54"/>
      <c r="NOV10" s="54"/>
      <c r="NOW10" s="54"/>
      <c r="NOX10" s="54"/>
      <c r="NOY10" s="54"/>
      <c r="NOZ10" s="54"/>
      <c r="NPA10" s="54"/>
      <c r="NPB10" s="54"/>
      <c r="NPC10" s="54"/>
      <c r="NPD10" s="54"/>
      <c r="NPE10" s="54"/>
      <c r="NPF10" s="54"/>
      <c r="NPG10" s="54"/>
      <c r="NPH10" s="54"/>
      <c r="NPI10" s="54"/>
      <c r="NPJ10" s="54"/>
      <c r="NPK10" s="54"/>
      <c r="NPL10" s="54"/>
      <c r="NPM10" s="54"/>
      <c r="NPN10" s="54"/>
      <c r="NPO10" s="54"/>
      <c r="NPP10" s="54"/>
      <c r="NPQ10" s="54"/>
      <c r="NPR10" s="54"/>
      <c r="NPS10" s="54"/>
      <c r="NPT10" s="54"/>
      <c r="NPU10" s="54"/>
      <c r="NPV10" s="54"/>
      <c r="NPW10" s="54"/>
      <c r="NPX10" s="54"/>
      <c r="NPY10" s="54"/>
      <c r="NPZ10" s="54"/>
      <c r="NQA10" s="54"/>
      <c r="NQB10" s="54"/>
      <c r="NQC10" s="54"/>
      <c r="NQD10" s="54"/>
      <c r="NQE10" s="54"/>
      <c r="NQF10" s="54"/>
      <c r="NQG10" s="54"/>
      <c r="NQH10" s="54"/>
      <c r="NQI10" s="54"/>
      <c r="NQJ10" s="54"/>
      <c r="NQK10" s="54"/>
      <c r="NQL10" s="54"/>
      <c r="NQM10" s="54"/>
      <c r="NQN10" s="54"/>
      <c r="NQO10" s="54"/>
      <c r="NQP10" s="54"/>
      <c r="NQQ10" s="54"/>
      <c r="NQR10" s="54"/>
      <c r="NQS10" s="54"/>
      <c r="NQT10" s="54"/>
      <c r="NQU10" s="54"/>
      <c r="NQV10" s="54"/>
      <c r="NQW10" s="54"/>
      <c r="NQX10" s="54"/>
      <c r="NQY10" s="54"/>
      <c r="NQZ10" s="54"/>
      <c r="NRA10" s="54"/>
      <c r="NRB10" s="54"/>
      <c r="NRC10" s="54"/>
      <c r="NRD10" s="54"/>
      <c r="NRE10" s="54"/>
      <c r="NRF10" s="54"/>
      <c r="NRG10" s="54"/>
      <c r="NRH10" s="54"/>
      <c r="NRI10" s="54"/>
      <c r="NRJ10" s="54"/>
      <c r="NRK10" s="54"/>
      <c r="NRL10" s="54"/>
      <c r="NRM10" s="54"/>
      <c r="NRN10" s="54"/>
      <c r="NRO10" s="54"/>
      <c r="NRP10" s="54"/>
      <c r="NRQ10" s="54"/>
      <c r="NRR10" s="54"/>
      <c r="NRS10" s="54"/>
      <c r="NRT10" s="54"/>
      <c r="NRU10" s="54"/>
      <c r="NRV10" s="54"/>
      <c r="NRW10" s="54"/>
      <c r="NRX10" s="54"/>
      <c r="NRY10" s="54"/>
      <c r="NRZ10" s="54"/>
      <c r="NSA10" s="54"/>
      <c r="NSB10" s="54"/>
      <c r="NSC10" s="54"/>
      <c r="NSD10" s="54"/>
      <c r="NSE10" s="54"/>
      <c r="NSF10" s="54"/>
      <c r="NSG10" s="54"/>
      <c r="NSH10" s="54"/>
      <c r="NSI10" s="54"/>
      <c r="NSJ10" s="54"/>
      <c r="NSK10" s="54"/>
      <c r="NSL10" s="54"/>
      <c r="NSM10" s="54"/>
      <c r="NSN10" s="54"/>
      <c r="NSO10" s="54"/>
      <c r="NSP10" s="54"/>
      <c r="NSQ10" s="54"/>
      <c r="NSR10" s="54"/>
      <c r="NSS10" s="54"/>
      <c r="NST10" s="54"/>
      <c r="NSU10" s="54"/>
      <c r="NSV10" s="54"/>
      <c r="NSW10" s="54"/>
      <c r="NSX10" s="54"/>
      <c r="NSY10" s="54"/>
      <c r="NSZ10" s="54"/>
      <c r="NTA10" s="54"/>
      <c r="NTB10" s="54"/>
      <c r="NTC10" s="54"/>
      <c r="NTD10" s="54"/>
      <c r="NTE10" s="54"/>
      <c r="NTF10" s="54"/>
      <c r="NTG10" s="54"/>
      <c r="NTH10" s="54"/>
      <c r="NTI10" s="54"/>
      <c r="NTJ10" s="54"/>
      <c r="NTK10" s="54"/>
      <c r="NTL10" s="54"/>
      <c r="NTM10" s="54"/>
      <c r="NTN10" s="54"/>
      <c r="NTO10" s="54"/>
      <c r="NTP10" s="54"/>
      <c r="NTQ10" s="54"/>
      <c r="NTR10" s="54"/>
      <c r="NTS10" s="54"/>
      <c r="NTT10" s="54"/>
      <c r="NTU10" s="54"/>
      <c r="NTV10" s="54"/>
      <c r="NTW10" s="54"/>
      <c r="NTX10" s="54"/>
      <c r="NTY10" s="54"/>
      <c r="NTZ10" s="54"/>
      <c r="NUA10" s="54"/>
      <c r="NUB10" s="54"/>
      <c r="NUC10" s="54"/>
      <c r="NUD10" s="54"/>
      <c r="NUE10" s="54"/>
      <c r="NUF10" s="54"/>
      <c r="NUG10" s="54"/>
      <c r="NUH10" s="54"/>
      <c r="NUI10" s="54"/>
      <c r="NUJ10" s="54"/>
      <c r="NUK10" s="54"/>
      <c r="NUL10" s="54"/>
      <c r="NUM10" s="54"/>
      <c r="NUN10" s="54"/>
      <c r="NUO10" s="54"/>
      <c r="NUP10" s="54"/>
      <c r="NUQ10" s="54"/>
      <c r="NUR10" s="54"/>
      <c r="NUS10" s="54"/>
      <c r="NUT10" s="54"/>
      <c r="NUU10" s="54"/>
      <c r="NUV10" s="54"/>
      <c r="NUW10" s="54"/>
      <c r="NUX10" s="54"/>
      <c r="NUY10" s="54"/>
      <c r="NUZ10" s="54"/>
      <c r="NVA10" s="54"/>
      <c r="NVB10" s="54"/>
      <c r="NVC10" s="54"/>
      <c r="NVD10" s="54"/>
      <c r="NVE10" s="54"/>
      <c r="NVF10" s="54"/>
      <c r="NVG10" s="54"/>
      <c r="NVH10" s="54"/>
      <c r="NVI10" s="54"/>
      <c r="NVJ10" s="54"/>
      <c r="NVK10" s="54"/>
      <c r="NVL10" s="54"/>
      <c r="NVM10" s="54"/>
      <c r="NVN10" s="54"/>
      <c r="NVO10" s="54"/>
      <c r="NVP10" s="54"/>
      <c r="NVQ10" s="54"/>
      <c r="NVR10" s="54"/>
      <c r="NVS10" s="54"/>
      <c r="NVT10" s="54"/>
      <c r="NVU10" s="54"/>
      <c r="NVV10" s="54"/>
      <c r="NVW10" s="54"/>
      <c r="NVX10" s="54"/>
      <c r="NVY10" s="54"/>
      <c r="NVZ10" s="54"/>
      <c r="NWA10" s="54"/>
      <c r="NWB10" s="54"/>
      <c r="NWC10" s="54"/>
      <c r="NWD10" s="54"/>
      <c r="NWE10" s="54"/>
      <c r="NWF10" s="54"/>
      <c r="NWG10" s="54"/>
      <c r="NWH10" s="54"/>
      <c r="NWI10" s="54"/>
      <c r="NWJ10" s="54"/>
      <c r="NWK10" s="54"/>
      <c r="NWL10" s="54"/>
      <c r="NWM10" s="54"/>
      <c r="NWN10" s="54"/>
      <c r="NWO10" s="54"/>
      <c r="NWP10" s="54"/>
      <c r="NWQ10" s="54"/>
      <c r="NWR10" s="54"/>
      <c r="NWS10" s="54"/>
      <c r="NWT10" s="54"/>
      <c r="NWU10" s="54"/>
      <c r="NWV10" s="54"/>
      <c r="NWW10" s="54"/>
      <c r="NWX10" s="54"/>
      <c r="NWY10" s="54"/>
      <c r="NWZ10" s="54"/>
      <c r="NXA10" s="54"/>
      <c r="NXB10" s="54"/>
      <c r="NXC10" s="54"/>
      <c r="NXD10" s="54"/>
      <c r="NXE10" s="54"/>
      <c r="NXF10" s="54"/>
      <c r="NXG10" s="54"/>
      <c r="NXH10" s="54"/>
      <c r="NXI10" s="54"/>
      <c r="NXJ10" s="54"/>
      <c r="NXK10" s="54"/>
      <c r="NXL10" s="54"/>
      <c r="NXM10" s="54"/>
      <c r="NXN10" s="54"/>
      <c r="NXO10" s="54"/>
      <c r="NXP10" s="54"/>
      <c r="NXQ10" s="54"/>
      <c r="NXR10" s="54"/>
      <c r="NXS10" s="54"/>
      <c r="NXT10" s="54"/>
      <c r="NXU10" s="54"/>
      <c r="NXV10" s="54"/>
      <c r="NXW10" s="54"/>
      <c r="NXX10" s="54"/>
      <c r="NXY10" s="54"/>
      <c r="NXZ10" s="54"/>
      <c r="NYA10" s="54"/>
      <c r="NYB10" s="54"/>
      <c r="NYC10" s="54"/>
      <c r="NYD10" s="54"/>
      <c r="NYE10" s="54"/>
      <c r="NYF10" s="54"/>
      <c r="NYG10" s="54"/>
      <c r="NYH10" s="54"/>
      <c r="NYI10" s="54"/>
      <c r="NYJ10" s="54"/>
      <c r="NYK10" s="54"/>
      <c r="NYL10" s="54"/>
      <c r="NYM10" s="54"/>
      <c r="NYN10" s="54"/>
      <c r="NYO10" s="54"/>
      <c r="NYP10" s="54"/>
      <c r="NYQ10" s="54"/>
      <c r="NYR10" s="54"/>
      <c r="NYS10" s="54"/>
      <c r="NYT10" s="54"/>
      <c r="NYU10" s="54"/>
      <c r="NYV10" s="54"/>
      <c r="NYW10" s="54"/>
      <c r="NYX10" s="54"/>
      <c r="NYY10" s="54"/>
      <c r="NYZ10" s="54"/>
      <c r="NZA10" s="54"/>
      <c r="NZB10" s="54"/>
      <c r="NZC10" s="54"/>
      <c r="NZD10" s="54"/>
      <c r="NZE10" s="54"/>
      <c r="NZF10" s="54"/>
      <c r="NZG10" s="54"/>
      <c r="NZH10" s="54"/>
      <c r="NZI10" s="54"/>
      <c r="NZJ10" s="54"/>
      <c r="NZK10" s="54"/>
      <c r="NZL10" s="54"/>
      <c r="NZM10" s="54"/>
      <c r="NZN10" s="54"/>
      <c r="NZO10" s="54"/>
      <c r="NZP10" s="54"/>
      <c r="NZQ10" s="54"/>
      <c r="NZR10" s="54"/>
      <c r="NZS10" s="54"/>
      <c r="NZT10" s="54"/>
      <c r="NZU10" s="54"/>
      <c r="NZV10" s="54"/>
      <c r="NZW10" s="54"/>
      <c r="NZX10" s="54"/>
      <c r="NZY10" s="54"/>
      <c r="NZZ10" s="54"/>
      <c r="OAA10" s="54"/>
      <c r="OAB10" s="54"/>
      <c r="OAC10" s="54"/>
      <c r="OAD10" s="54"/>
      <c r="OAE10" s="54"/>
      <c r="OAF10" s="54"/>
      <c r="OAG10" s="54"/>
      <c r="OAH10" s="54"/>
      <c r="OAI10" s="54"/>
      <c r="OAJ10" s="54"/>
      <c r="OAK10" s="54"/>
      <c r="OAL10" s="54"/>
      <c r="OAM10" s="54"/>
      <c r="OAN10" s="54"/>
      <c r="OAO10" s="54"/>
      <c r="OAP10" s="54"/>
      <c r="OAQ10" s="54"/>
      <c r="OAR10" s="54"/>
      <c r="OAS10" s="54"/>
      <c r="OAT10" s="54"/>
      <c r="OAU10" s="54"/>
      <c r="OAV10" s="54"/>
      <c r="OAW10" s="54"/>
      <c r="OAX10" s="54"/>
      <c r="OAY10" s="54"/>
      <c r="OAZ10" s="54"/>
      <c r="OBA10" s="54"/>
      <c r="OBB10" s="54"/>
      <c r="OBC10" s="54"/>
      <c r="OBD10" s="54"/>
      <c r="OBE10" s="54"/>
      <c r="OBF10" s="54"/>
      <c r="OBG10" s="54"/>
      <c r="OBH10" s="54"/>
      <c r="OBI10" s="54"/>
      <c r="OBJ10" s="54"/>
      <c r="OBK10" s="54"/>
      <c r="OBL10" s="54"/>
      <c r="OBM10" s="54"/>
      <c r="OBN10" s="54"/>
      <c r="OBO10" s="54"/>
      <c r="OBP10" s="54"/>
      <c r="OBQ10" s="54"/>
      <c r="OBR10" s="54"/>
      <c r="OBS10" s="54"/>
      <c r="OBT10" s="54"/>
      <c r="OBU10" s="54"/>
      <c r="OBV10" s="54"/>
      <c r="OBW10" s="54"/>
      <c r="OBX10" s="54"/>
      <c r="OBY10" s="54"/>
      <c r="OBZ10" s="54"/>
      <c r="OCA10" s="54"/>
      <c r="OCB10" s="54"/>
      <c r="OCC10" s="54"/>
      <c r="OCD10" s="54"/>
      <c r="OCE10" s="54"/>
      <c r="OCF10" s="54"/>
      <c r="OCG10" s="54"/>
      <c r="OCH10" s="54"/>
      <c r="OCI10" s="54"/>
      <c r="OCJ10" s="54"/>
      <c r="OCK10" s="54"/>
      <c r="OCL10" s="54"/>
      <c r="OCM10" s="54"/>
      <c r="OCN10" s="54"/>
      <c r="OCO10" s="54"/>
      <c r="OCP10" s="54"/>
      <c r="OCQ10" s="54"/>
      <c r="OCR10" s="54"/>
      <c r="OCS10" s="54"/>
      <c r="OCT10" s="54"/>
      <c r="OCU10" s="54"/>
      <c r="OCV10" s="54"/>
      <c r="OCW10" s="54"/>
      <c r="OCX10" s="54"/>
      <c r="OCY10" s="54"/>
      <c r="OCZ10" s="54"/>
      <c r="ODA10" s="54"/>
      <c r="ODB10" s="54"/>
      <c r="ODC10" s="54"/>
      <c r="ODD10" s="54"/>
      <c r="ODE10" s="54"/>
      <c r="ODF10" s="54"/>
      <c r="ODG10" s="54"/>
      <c r="ODH10" s="54"/>
      <c r="ODI10" s="54"/>
      <c r="ODJ10" s="54"/>
      <c r="ODK10" s="54"/>
      <c r="ODL10" s="54"/>
      <c r="ODM10" s="54"/>
      <c r="ODN10" s="54"/>
      <c r="ODO10" s="54"/>
      <c r="ODP10" s="54"/>
      <c r="ODQ10" s="54"/>
      <c r="ODR10" s="54"/>
      <c r="ODS10" s="54"/>
      <c r="ODT10" s="54"/>
      <c r="ODU10" s="54"/>
      <c r="ODV10" s="54"/>
      <c r="ODW10" s="54"/>
      <c r="ODX10" s="54"/>
      <c r="ODY10" s="54"/>
      <c r="ODZ10" s="54"/>
      <c r="OEA10" s="54"/>
      <c r="OEB10" s="54"/>
      <c r="OEC10" s="54"/>
      <c r="OED10" s="54"/>
      <c r="OEE10" s="54"/>
      <c r="OEF10" s="54"/>
      <c r="OEG10" s="54"/>
      <c r="OEH10" s="54"/>
      <c r="OEI10" s="54"/>
      <c r="OEJ10" s="54"/>
      <c r="OEK10" s="54"/>
      <c r="OEL10" s="54"/>
      <c r="OEM10" s="54"/>
      <c r="OEN10" s="54"/>
      <c r="OEO10" s="54"/>
      <c r="OEP10" s="54"/>
      <c r="OEQ10" s="54"/>
      <c r="OER10" s="54"/>
      <c r="OES10" s="54"/>
      <c r="OET10" s="54"/>
      <c r="OEU10" s="54"/>
      <c r="OEV10" s="54"/>
      <c r="OEW10" s="54"/>
      <c r="OEX10" s="54"/>
      <c r="OEY10" s="54"/>
      <c r="OEZ10" s="54"/>
      <c r="OFA10" s="54"/>
      <c r="OFB10" s="54"/>
      <c r="OFC10" s="54"/>
      <c r="OFD10" s="54"/>
      <c r="OFE10" s="54"/>
      <c r="OFF10" s="54"/>
      <c r="OFG10" s="54"/>
      <c r="OFH10" s="54"/>
      <c r="OFI10" s="54"/>
      <c r="OFJ10" s="54"/>
      <c r="OFK10" s="54"/>
      <c r="OFL10" s="54"/>
      <c r="OFM10" s="54"/>
      <c r="OFN10" s="54"/>
      <c r="OFO10" s="54"/>
      <c r="OFP10" s="54"/>
      <c r="OFQ10" s="54"/>
      <c r="OFR10" s="54"/>
      <c r="OFS10" s="54"/>
      <c r="OFT10" s="54"/>
      <c r="OFU10" s="54"/>
      <c r="OFV10" s="54"/>
      <c r="OFW10" s="54"/>
      <c r="OFX10" s="54"/>
      <c r="OFY10" s="54"/>
      <c r="OFZ10" s="54"/>
      <c r="OGA10" s="54"/>
      <c r="OGB10" s="54"/>
      <c r="OGC10" s="54"/>
      <c r="OGD10" s="54"/>
      <c r="OGE10" s="54"/>
      <c r="OGF10" s="54"/>
      <c r="OGG10" s="54"/>
      <c r="OGH10" s="54"/>
      <c r="OGI10" s="54"/>
      <c r="OGJ10" s="54"/>
      <c r="OGK10" s="54"/>
      <c r="OGL10" s="54"/>
      <c r="OGM10" s="54"/>
      <c r="OGN10" s="54"/>
      <c r="OGO10" s="54"/>
      <c r="OGP10" s="54"/>
      <c r="OGQ10" s="54"/>
      <c r="OGR10" s="54"/>
      <c r="OGS10" s="54"/>
      <c r="OGT10" s="54"/>
      <c r="OGU10" s="54"/>
      <c r="OGV10" s="54"/>
      <c r="OGW10" s="54"/>
      <c r="OGX10" s="54"/>
      <c r="OGY10" s="54"/>
      <c r="OGZ10" s="54"/>
      <c r="OHA10" s="54"/>
      <c r="OHB10" s="54"/>
      <c r="OHC10" s="54"/>
      <c r="OHD10" s="54"/>
      <c r="OHE10" s="54"/>
      <c r="OHF10" s="54"/>
      <c r="OHG10" s="54"/>
      <c r="OHH10" s="54"/>
      <c r="OHI10" s="54"/>
      <c r="OHJ10" s="54"/>
      <c r="OHK10" s="54"/>
      <c r="OHL10" s="54"/>
      <c r="OHM10" s="54"/>
      <c r="OHN10" s="54"/>
      <c r="OHO10" s="54"/>
      <c r="OHP10" s="54"/>
      <c r="OHQ10" s="54"/>
      <c r="OHR10" s="54"/>
      <c r="OHS10" s="54"/>
      <c r="OHT10" s="54"/>
      <c r="OHU10" s="54"/>
      <c r="OHV10" s="54"/>
      <c r="OHW10" s="54"/>
      <c r="OHX10" s="54"/>
      <c r="OHY10" s="54"/>
      <c r="OHZ10" s="54"/>
      <c r="OIA10" s="54"/>
      <c r="OIB10" s="54"/>
      <c r="OIC10" s="54"/>
      <c r="OID10" s="54"/>
      <c r="OIE10" s="54"/>
      <c r="OIF10" s="54"/>
      <c r="OIG10" s="54"/>
      <c r="OIH10" s="54"/>
      <c r="OII10" s="54"/>
      <c r="OIJ10" s="54"/>
      <c r="OIK10" s="54"/>
      <c r="OIL10" s="54"/>
      <c r="OIM10" s="54"/>
      <c r="OIN10" s="54"/>
      <c r="OIO10" s="54"/>
      <c r="OIP10" s="54"/>
      <c r="OIQ10" s="54"/>
      <c r="OIR10" s="54"/>
      <c r="OIS10" s="54"/>
      <c r="OIT10" s="54"/>
      <c r="OIU10" s="54"/>
      <c r="OIV10" s="54"/>
      <c r="OIW10" s="54"/>
      <c r="OIX10" s="54"/>
      <c r="OIY10" s="54"/>
      <c r="OIZ10" s="54"/>
      <c r="OJA10" s="54"/>
      <c r="OJB10" s="54"/>
      <c r="OJC10" s="54"/>
      <c r="OJD10" s="54"/>
      <c r="OJE10" s="54"/>
      <c r="OJF10" s="54"/>
      <c r="OJG10" s="54"/>
      <c r="OJH10" s="54"/>
      <c r="OJI10" s="54"/>
      <c r="OJJ10" s="54"/>
      <c r="OJK10" s="54"/>
      <c r="OJL10" s="54"/>
      <c r="OJM10" s="54"/>
      <c r="OJN10" s="54"/>
      <c r="OJO10" s="54"/>
      <c r="OJP10" s="54"/>
      <c r="OJQ10" s="54"/>
      <c r="OJR10" s="54"/>
      <c r="OJS10" s="54"/>
      <c r="OJT10" s="54"/>
      <c r="OJU10" s="54"/>
      <c r="OJV10" s="54"/>
      <c r="OJW10" s="54"/>
      <c r="OJX10" s="54"/>
      <c r="OJY10" s="54"/>
      <c r="OJZ10" s="54"/>
      <c r="OKA10" s="54"/>
      <c r="OKB10" s="54"/>
      <c r="OKC10" s="54"/>
      <c r="OKD10" s="54"/>
      <c r="OKE10" s="54"/>
      <c r="OKF10" s="54"/>
      <c r="OKG10" s="54"/>
      <c r="OKH10" s="54"/>
      <c r="OKI10" s="54"/>
      <c r="OKJ10" s="54"/>
      <c r="OKK10" s="54"/>
      <c r="OKL10" s="54"/>
      <c r="OKM10" s="54"/>
      <c r="OKN10" s="54"/>
      <c r="OKO10" s="54"/>
      <c r="OKP10" s="54"/>
      <c r="OKQ10" s="54"/>
      <c r="OKR10" s="54"/>
      <c r="OKS10" s="54"/>
      <c r="OKT10" s="54"/>
      <c r="OKU10" s="54"/>
      <c r="OKV10" s="54"/>
      <c r="OKW10" s="54"/>
      <c r="OKX10" s="54"/>
      <c r="OKY10" s="54"/>
      <c r="OKZ10" s="54"/>
      <c r="OLA10" s="54"/>
      <c r="OLB10" s="54"/>
      <c r="OLC10" s="54"/>
      <c r="OLD10" s="54"/>
      <c r="OLE10" s="54"/>
      <c r="OLF10" s="54"/>
      <c r="OLG10" s="54"/>
      <c r="OLH10" s="54"/>
      <c r="OLI10" s="54"/>
      <c r="OLJ10" s="54"/>
      <c r="OLK10" s="54"/>
      <c r="OLL10" s="54"/>
      <c r="OLM10" s="54"/>
      <c r="OLN10" s="54"/>
      <c r="OLO10" s="54"/>
      <c r="OLP10" s="54"/>
      <c r="OLQ10" s="54"/>
      <c r="OLR10" s="54"/>
      <c r="OLS10" s="54"/>
      <c r="OLT10" s="54"/>
      <c r="OLU10" s="54"/>
      <c r="OLV10" s="54"/>
      <c r="OLW10" s="54"/>
      <c r="OLX10" s="54"/>
      <c r="OLY10" s="54"/>
      <c r="OLZ10" s="54"/>
      <c r="OMA10" s="54"/>
      <c r="OMB10" s="54"/>
      <c r="OMC10" s="54"/>
      <c r="OMD10" s="54"/>
      <c r="OME10" s="54"/>
      <c r="OMF10" s="54"/>
      <c r="OMG10" s="54"/>
      <c r="OMH10" s="54"/>
      <c r="OMI10" s="54"/>
      <c r="OMJ10" s="54"/>
      <c r="OMK10" s="54"/>
      <c r="OML10" s="54"/>
      <c r="OMM10" s="54"/>
      <c r="OMN10" s="54"/>
      <c r="OMO10" s="54"/>
      <c r="OMP10" s="54"/>
      <c r="OMQ10" s="54"/>
      <c r="OMR10" s="54"/>
      <c r="OMS10" s="54"/>
      <c r="OMT10" s="54"/>
      <c r="OMU10" s="54"/>
      <c r="OMV10" s="54"/>
      <c r="OMW10" s="54"/>
      <c r="OMX10" s="54"/>
      <c r="OMY10" s="54"/>
      <c r="OMZ10" s="54"/>
      <c r="ONA10" s="54"/>
      <c r="ONB10" s="54"/>
      <c r="ONC10" s="54"/>
      <c r="OND10" s="54"/>
      <c r="ONE10" s="54"/>
      <c r="ONF10" s="54"/>
      <c r="ONG10" s="54"/>
      <c r="ONH10" s="54"/>
      <c r="ONI10" s="54"/>
      <c r="ONJ10" s="54"/>
      <c r="ONK10" s="54"/>
      <c r="ONL10" s="54"/>
      <c r="ONM10" s="54"/>
      <c r="ONN10" s="54"/>
      <c r="ONO10" s="54"/>
      <c r="ONP10" s="54"/>
      <c r="ONQ10" s="54"/>
      <c r="ONR10" s="54"/>
      <c r="ONS10" s="54"/>
      <c r="ONT10" s="54"/>
      <c r="ONU10" s="54"/>
      <c r="ONV10" s="54"/>
      <c r="ONW10" s="54"/>
      <c r="ONX10" s="54"/>
      <c r="ONY10" s="54"/>
      <c r="ONZ10" s="54"/>
      <c r="OOA10" s="54"/>
      <c r="OOB10" s="54"/>
      <c r="OOC10" s="54"/>
      <c r="OOD10" s="54"/>
      <c r="OOE10" s="54"/>
      <c r="OOF10" s="54"/>
      <c r="OOG10" s="54"/>
      <c r="OOH10" s="54"/>
      <c r="OOI10" s="54"/>
      <c r="OOJ10" s="54"/>
      <c r="OOK10" s="54"/>
      <c r="OOL10" s="54"/>
      <c r="OOM10" s="54"/>
      <c r="OON10" s="54"/>
      <c r="OOO10" s="54"/>
      <c r="OOP10" s="54"/>
      <c r="OOQ10" s="54"/>
      <c r="OOR10" s="54"/>
      <c r="OOS10" s="54"/>
      <c r="OOT10" s="54"/>
      <c r="OOU10" s="54"/>
      <c r="OOV10" s="54"/>
      <c r="OOW10" s="54"/>
      <c r="OOX10" s="54"/>
      <c r="OOY10" s="54"/>
      <c r="OOZ10" s="54"/>
      <c r="OPA10" s="54"/>
      <c r="OPB10" s="54"/>
      <c r="OPC10" s="54"/>
      <c r="OPD10" s="54"/>
      <c r="OPE10" s="54"/>
      <c r="OPF10" s="54"/>
      <c r="OPG10" s="54"/>
      <c r="OPH10" s="54"/>
      <c r="OPI10" s="54"/>
      <c r="OPJ10" s="54"/>
      <c r="OPK10" s="54"/>
      <c r="OPL10" s="54"/>
      <c r="OPM10" s="54"/>
      <c r="OPN10" s="54"/>
      <c r="OPO10" s="54"/>
      <c r="OPP10" s="54"/>
      <c r="OPQ10" s="54"/>
      <c r="OPR10" s="54"/>
      <c r="OPS10" s="54"/>
      <c r="OPT10" s="54"/>
      <c r="OPU10" s="54"/>
      <c r="OPV10" s="54"/>
      <c r="OPW10" s="54"/>
      <c r="OPX10" s="54"/>
      <c r="OPY10" s="54"/>
      <c r="OPZ10" s="54"/>
      <c r="OQA10" s="54"/>
      <c r="OQB10" s="54"/>
      <c r="OQC10" s="54"/>
      <c r="OQD10" s="54"/>
      <c r="OQE10" s="54"/>
      <c r="OQF10" s="54"/>
      <c r="OQG10" s="54"/>
      <c r="OQH10" s="54"/>
      <c r="OQI10" s="54"/>
      <c r="OQJ10" s="54"/>
      <c r="OQK10" s="54"/>
      <c r="OQL10" s="54"/>
      <c r="OQM10" s="54"/>
      <c r="OQN10" s="54"/>
      <c r="OQO10" s="54"/>
      <c r="OQP10" s="54"/>
      <c r="OQQ10" s="54"/>
      <c r="OQR10" s="54"/>
      <c r="OQS10" s="54"/>
      <c r="OQT10" s="54"/>
      <c r="OQU10" s="54"/>
      <c r="OQV10" s="54"/>
      <c r="OQW10" s="54"/>
      <c r="OQX10" s="54"/>
      <c r="OQY10" s="54"/>
      <c r="OQZ10" s="54"/>
      <c r="ORA10" s="54"/>
      <c r="ORB10" s="54"/>
      <c r="ORC10" s="54"/>
      <c r="ORD10" s="54"/>
      <c r="ORE10" s="54"/>
      <c r="ORF10" s="54"/>
      <c r="ORG10" s="54"/>
      <c r="ORH10" s="54"/>
      <c r="ORI10" s="54"/>
      <c r="ORJ10" s="54"/>
      <c r="ORK10" s="54"/>
      <c r="ORL10" s="54"/>
      <c r="ORM10" s="54"/>
      <c r="ORN10" s="54"/>
      <c r="ORO10" s="54"/>
      <c r="ORP10" s="54"/>
      <c r="ORQ10" s="54"/>
      <c r="ORR10" s="54"/>
      <c r="ORS10" s="54"/>
      <c r="ORT10" s="54"/>
      <c r="ORU10" s="54"/>
      <c r="ORV10" s="54"/>
      <c r="ORW10" s="54"/>
      <c r="ORX10" s="54"/>
      <c r="ORY10" s="54"/>
      <c r="ORZ10" s="54"/>
      <c r="OSA10" s="54"/>
      <c r="OSB10" s="54"/>
      <c r="OSC10" s="54"/>
      <c r="OSD10" s="54"/>
      <c r="OSE10" s="54"/>
      <c r="OSF10" s="54"/>
      <c r="OSG10" s="54"/>
      <c r="OSH10" s="54"/>
      <c r="OSI10" s="54"/>
      <c r="OSJ10" s="54"/>
      <c r="OSK10" s="54"/>
      <c r="OSL10" s="54"/>
      <c r="OSM10" s="54"/>
      <c r="OSN10" s="54"/>
      <c r="OSO10" s="54"/>
      <c r="OSP10" s="54"/>
      <c r="OSQ10" s="54"/>
      <c r="OSR10" s="54"/>
      <c r="OSS10" s="54"/>
      <c r="OST10" s="54"/>
      <c r="OSU10" s="54"/>
      <c r="OSV10" s="54"/>
      <c r="OSW10" s="54"/>
      <c r="OSX10" s="54"/>
      <c r="OSY10" s="54"/>
      <c r="OSZ10" s="54"/>
      <c r="OTA10" s="54"/>
      <c r="OTB10" s="54"/>
      <c r="OTC10" s="54"/>
      <c r="OTD10" s="54"/>
      <c r="OTE10" s="54"/>
      <c r="OTF10" s="54"/>
      <c r="OTG10" s="54"/>
      <c r="OTH10" s="54"/>
      <c r="OTI10" s="54"/>
      <c r="OTJ10" s="54"/>
      <c r="OTK10" s="54"/>
      <c r="OTL10" s="54"/>
      <c r="OTM10" s="54"/>
      <c r="OTN10" s="54"/>
      <c r="OTO10" s="54"/>
      <c r="OTP10" s="54"/>
      <c r="OTQ10" s="54"/>
      <c r="OTR10" s="54"/>
      <c r="OTS10" s="54"/>
      <c r="OTT10" s="54"/>
      <c r="OTU10" s="54"/>
      <c r="OTV10" s="54"/>
      <c r="OTW10" s="54"/>
      <c r="OTX10" s="54"/>
      <c r="OTY10" s="54"/>
      <c r="OTZ10" s="54"/>
      <c r="OUA10" s="54"/>
      <c r="OUB10" s="54"/>
      <c r="OUC10" s="54"/>
      <c r="OUD10" s="54"/>
      <c r="OUE10" s="54"/>
      <c r="OUF10" s="54"/>
      <c r="OUG10" s="54"/>
      <c r="OUH10" s="54"/>
      <c r="OUI10" s="54"/>
      <c r="OUJ10" s="54"/>
      <c r="OUK10" s="54"/>
      <c r="OUL10" s="54"/>
      <c r="OUM10" s="54"/>
      <c r="OUN10" s="54"/>
      <c r="OUO10" s="54"/>
      <c r="OUP10" s="54"/>
      <c r="OUQ10" s="54"/>
      <c r="OUR10" s="54"/>
      <c r="OUS10" s="54"/>
      <c r="OUT10" s="54"/>
      <c r="OUU10" s="54"/>
      <c r="OUV10" s="54"/>
      <c r="OUW10" s="54"/>
      <c r="OUX10" s="54"/>
      <c r="OUY10" s="54"/>
      <c r="OUZ10" s="54"/>
      <c r="OVA10" s="54"/>
      <c r="OVB10" s="54"/>
      <c r="OVC10" s="54"/>
      <c r="OVD10" s="54"/>
      <c r="OVE10" s="54"/>
      <c r="OVF10" s="54"/>
      <c r="OVG10" s="54"/>
      <c r="OVH10" s="54"/>
      <c r="OVI10" s="54"/>
      <c r="OVJ10" s="54"/>
      <c r="OVK10" s="54"/>
      <c r="OVL10" s="54"/>
      <c r="OVM10" s="54"/>
      <c r="OVN10" s="54"/>
      <c r="OVO10" s="54"/>
      <c r="OVP10" s="54"/>
      <c r="OVQ10" s="54"/>
      <c r="OVR10" s="54"/>
      <c r="OVS10" s="54"/>
      <c r="OVT10" s="54"/>
      <c r="OVU10" s="54"/>
      <c r="OVV10" s="54"/>
      <c r="OVW10" s="54"/>
      <c r="OVX10" s="54"/>
      <c r="OVY10" s="54"/>
      <c r="OVZ10" s="54"/>
      <c r="OWA10" s="54"/>
      <c r="OWB10" s="54"/>
      <c r="OWC10" s="54"/>
      <c r="OWD10" s="54"/>
      <c r="OWE10" s="54"/>
      <c r="OWF10" s="54"/>
      <c r="OWG10" s="54"/>
      <c r="OWH10" s="54"/>
      <c r="OWI10" s="54"/>
      <c r="OWJ10" s="54"/>
      <c r="OWK10" s="54"/>
      <c r="OWL10" s="54"/>
      <c r="OWM10" s="54"/>
      <c r="OWN10" s="54"/>
      <c r="OWO10" s="54"/>
      <c r="OWP10" s="54"/>
      <c r="OWQ10" s="54"/>
      <c r="OWR10" s="54"/>
      <c r="OWS10" s="54"/>
      <c r="OWT10" s="54"/>
      <c r="OWU10" s="54"/>
      <c r="OWV10" s="54"/>
      <c r="OWW10" s="54"/>
      <c r="OWX10" s="54"/>
      <c r="OWY10" s="54"/>
      <c r="OWZ10" s="54"/>
      <c r="OXA10" s="54"/>
      <c r="OXB10" s="54"/>
      <c r="OXC10" s="54"/>
      <c r="OXD10" s="54"/>
      <c r="OXE10" s="54"/>
      <c r="OXF10" s="54"/>
      <c r="OXG10" s="54"/>
      <c r="OXH10" s="54"/>
      <c r="OXI10" s="54"/>
      <c r="OXJ10" s="54"/>
      <c r="OXK10" s="54"/>
      <c r="OXL10" s="54"/>
      <c r="OXM10" s="54"/>
      <c r="OXN10" s="54"/>
      <c r="OXO10" s="54"/>
      <c r="OXP10" s="54"/>
      <c r="OXQ10" s="54"/>
      <c r="OXR10" s="54"/>
      <c r="OXS10" s="54"/>
      <c r="OXT10" s="54"/>
      <c r="OXU10" s="54"/>
      <c r="OXV10" s="54"/>
      <c r="OXW10" s="54"/>
      <c r="OXX10" s="54"/>
      <c r="OXY10" s="54"/>
      <c r="OXZ10" s="54"/>
      <c r="OYA10" s="54"/>
      <c r="OYB10" s="54"/>
      <c r="OYC10" s="54"/>
      <c r="OYD10" s="54"/>
      <c r="OYE10" s="54"/>
      <c r="OYF10" s="54"/>
      <c r="OYG10" s="54"/>
      <c r="OYH10" s="54"/>
      <c r="OYI10" s="54"/>
      <c r="OYJ10" s="54"/>
      <c r="OYK10" s="54"/>
      <c r="OYL10" s="54"/>
      <c r="OYM10" s="54"/>
      <c r="OYN10" s="54"/>
      <c r="OYO10" s="54"/>
      <c r="OYP10" s="54"/>
      <c r="OYQ10" s="54"/>
      <c r="OYR10" s="54"/>
      <c r="OYS10" s="54"/>
      <c r="OYT10" s="54"/>
      <c r="OYU10" s="54"/>
      <c r="OYV10" s="54"/>
      <c r="OYW10" s="54"/>
      <c r="OYX10" s="54"/>
      <c r="OYY10" s="54"/>
      <c r="OYZ10" s="54"/>
      <c r="OZA10" s="54"/>
      <c r="OZB10" s="54"/>
      <c r="OZC10" s="54"/>
      <c r="OZD10" s="54"/>
      <c r="OZE10" s="54"/>
      <c r="OZF10" s="54"/>
      <c r="OZG10" s="54"/>
      <c r="OZH10" s="54"/>
      <c r="OZI10" s="54"/>
      <c r="OZJ10" s="54"/>
      <c r="OZK10" s="54"/>
      <c r="OZL10" s="54"/>
      <c r="OZM10" s="54"/>
      <c r="OZN10" s="54"/>
      <c r="OZO10" s="54"/>
      <c r="OZP10" s="54"/>
      <c r="OZQ10" s="54"/>
      <c r="OZR10" s="54"/>
      <c r="OZS10" s="54"/>
      <c r="OZT10" s="54"/>
      <c r="OZU10" s="54"/>
      <c r="OZV10" s="54"/>
      <c r="OZW10" s="54"/>
      <c r="OZX10" s="54"/>
      <c r="OZY10" s="54"/>
      <c r="OZZ10" s="54"/>
      <c r="PAA10" s="54"/>
      <c r="PAB10" s="54"/>
      <c r="PAC10" s="54"/>
      <c r="PAD10" s="54"/>
      <c r="PAE10" s="54"/>
      <c r="PAF10" s="54"/>
      <c r="PAG10" s="54"/>
      <c r="PAH10" s="54"/>
      <c r="PAI10" s="54"/>
      <c r="PAJ10" s="54"/>
      <c r="PAK10" s="54"/>
      <c r="PAL10" s="54"/>
      <c r="PAM10" s="54"/>
      <c r="PAN10" s="54"/>
      <c r="PAO10" s="54"/>
      <c r="PAP10" s="54"/>
      <c r="PAQ10" s="54"/>
      <c r="PAR10" s="54"/>
      <c r="PAS10" s="54"/>
      <c r="PAT10" s="54"/>
      <c r="PAU10" s="54"/>
      <c r="PAV10" s="54"/>
      <c r="PAW10" s="54"/>
      <c r="PAX10" s="54"/>
      <c r="PAY10" s="54"/>
      <c r="PAZ10" s="54"/>
      <c r="PBA10" s="54"/>
      <c r="PBB10" s="54"/>
      <c r="PBC10" s="54"/>
      <c r="PBD10" s="54"/>
      <c r="PBE10" s="54"/>
      <c r="PBF10" s="54"/>
      <c r="PBG10" s="54"/>
      <c r="PBH10" s="54"/>
      <c r="PBI10" s="54"/>
      <c r="PBJ10" s="54"/>
      <c r="PBK10" s="54"/>
      <c r="PBL10" s="54"/>
      <c r="PBM10" s="54"/>
      <c r="PBN10" s="54"/>
      <c r="PBO10" s="54"/>
      <c r="PBP10" s="54"/>
      <c r="PBQ10" s="54"/>
      <c r="PBR10" s="54"/>
      <c r="PBS10" s="54"/>
      <c r="PBT10" s="54"/>
      <c r="PBU10" s="54"/>
      <c r="PBV10" s="54"/>
      <c r="PBW10" s="54"/>
      <c r="PBX10" s="54"/>
      <c r="PBY10" s="54"/>
      <c r="PBZ10" s="54"/>
      <c r="PCA10" s="54"/>
      <c r="PCB10" s="54"/>
      <c r="PCC10" s="54"/>
      <c r="PCD10" s="54"/>
      <c r="PCE10" s="54"/>
      <c r="PCF10" s="54"/>
      <c r="PCG10" s="54"/>
      <c r="PCH10" s="54"/>
      <c r="PCI10" s="54"/>
      <c r="PCJ10" s="54"/>
      <c r="PCK10" s="54"/>
      <c r="PCL10" s="54"/>
      <c r="PCM10" s="54"/>
      <c r="PCN10" s="54"/>
      <c r="PCO10" s="54"/>
      <c r="PCP10" s="54"/>
      <c r="PCQ10" s="54"/>
      <c r="PCR10" s="54"/>
      <c r="PCS10" s="54"/>
      <c r="PCT10" s="54"/>
      <c r="PCU10" s="54"/>
      <c r="PCV10" s="54"/>
      <c r="PCW10" s="54"/>
      <c r="PCX10" s="54"/>
      <c r="PCY10" s="54"/>
      <c r="PCZ10" s="54"/>
      <c r="PDA10" s="54"/>
      <c r="PDB10" s="54"/>
      <c r="PDC10" s="54"/>
      <c r="PDD10" s="54"/>
      <c r="PDE10" s="54"/>
      <c r="PDF10" s="54"/>
      <c r="PDG10" s="54"/>
      <c r="PDH10" s="54"/>
      <c r="PDI10" s="54"/>
      <c r="PDJ10" s="54"/>
      <c r="PDK10" s="54"/>
      <c r="PDL10" s="54"/>
      <c r="PDM10" s="54"/>
      <c r="PDN10" s="54"/>
      <c r="PDO10" s="54"/>
      <c r="PDP10" s="54"/>
      <c r="PDQ10" s="54"/>
      <c r="PDR10" s="54"/>
      <c r="PDS10" s="54"/>
      <c r="PDT10" s="54"/>
      <c r="PDU10" s="54"/>
      <c r="PDV10" s="54"/>
      <c r="PDW10" s="54"/>
      <c r="PDX10" s="54"/>
      <c r="PDY10" s="54"/>
      <c r="PDZ10" s="54"/>
      <c r="PEA10" s="54"/>
      <c r="PEB10" s="54"/>
      <c r="PEC10" s="54"/>
      <c r="PED10" s="54"/>
      <c r="PEE10" s="54"/>
      <c r="PEF10" s="54"/>
      <c r="PEG10" s="54"/>
      <c r="PEH10" s="54"/>
      <c r="PEI10" s="54"/>
      <c r="PEJ10" s="54"/>
      <c r="PEK10" s="54"/>
      <c r="PEL10" s="54"/>
      <c r="PEM10" s="54"/>
      <c r="PEN10" s="54"/>
      <c r="PEO10" s="54"/>
      <c r="PEP10" s="54"/>
      <c r="PEQ10" s="54"/>
      <c r="PER10" s="54"/>
      <c r="PES10" s="54"/>
      <c r="PET10" s="54"/>
      <c r="PEU10" s="54"/>
      <c r="PEV10" s="54"/>
      <c r="PEW10" s="54"/>
      <c r="PEX10" s="54"/>
      <c r="PEY10" s="54"/>
      <c r="PEZ10" s="54"/>
      <c r="PFA10" s="54"/>
      <c r="PFB10" s="54"/>
      <c r="PFC10" s="54"/>
      <c r="PFD10" s="54"/>
      <c r="PFE10" s="54"/>
      <c r="PFF10" s="54"/>
      <c r="PFG10" s="54"/>
      <c r="PFH10" s="54"/>
      <c r="PFI10" s="54"/>
      <c r="PFJ10" s="54"/>
      <c r="PFK10" s="54"/>
      <c r="PFL10" s="54"/>
      <c r="PFM10" s="54"/>
      <c r="PFN10" s="54"/>
      <c r="PFO10" s="54"/>
      <c r="PFP10" s="54"/>
      <c r="PFQ10" s="54"/>
      <c r="PFR10" s="54"/>
      <c r="PFS10" s="54"/>
      <c r="PFT10" s="54"/>
      <c r="PFU10" s="54"/>
      <c r="PFV10" s="54"/>
      <c r="PFW10" s="54"/>
      <c r="PFX10" s="54"/>
      <c r="PFY10" s="54"/>
      <c r="PFZ10" s="54"/>
      <c r="PGA10" s="54"/>
      <c r="PGB10" s="54"/>
      <c r="PGC10" s="54"/>
      <c r="PGD10" s="54"/>
      <c r="PGE10" s="54"/>
      <c r="PGF10" s="54"/>
      <c r="PGG10" s="54"/>
      <c r="PGH10" s="54"/>
      <c r="PGI10" s="54"/>
      <c r="PGJ10" s="54"/>
      <c r="PGK10" s="54"/>
      <c r="PGL10" s="54"/>
      <c r="PGM10" s="54"/>
      <c r="PGN10" s="54"/>
      <c r="PGO10" s="54"/>
      <c r="PGP10" s="54"/>
      <c r="PGQ10" s="54"/>
      <c r="PGR10" s="54"/>
      <c r="PGS10" s="54"/>
      <c r="PGT10" s="54"/>
      <c r="PGU10" s="54"/>
      <c r="PGV10" s="54"/>
      <c r="PGW10" s="54"/>
      <c r="PGX10" s="54"/>
      <c r="PGY10" s="54"/>
      <c r="PGZ10" s="54"/>
      <c r="PHA10" s="54"/>
      <c r="PHB10" s="54"/>
      <c r="PHC10" s="54"/>
      <c r="PHD10" s="54"/>
      <c r="PHE10" s="54"/>
      <c r="PHF10" s="54"/>
      <c r="PHG10" s="54"/>
      <c r="PHH10" s="54"/>
      <c r="PHI10" s="54"/>
      <c r="PHJ10" s="54"/>
      <c r="PHK10" s="54"/>
      <c r="PHL10" s="54"/>
      <c r="PHM10" s="54"/>
      <c r="PHN10" s="54"/>
      <c r="PHO10" s="54"/>
      <c r="PHP10" s="54"/>
      <c r="PHQ10" s="54"/>
      <c r="PHR10" s="54"/>
      <c r="PHS10" s="54"/>
      <c r="PHT10" s="54"/>
      <c r="PHU10" s="54"/>
      <c r="PHV10" s="54"/>
      <c r="PHW10" s="54"/>
      <c r="PHX10" s="54"/>
      <c r="PHY10" s="54"/>
      <c r="PHZ10" s="54"/>
      <c r="PIA10" s="54"/>
      <c r="PIB10" s="54"/>
      <c r="PIC10" s="54"/>
      <c r="PID10" s="54"/>
      <c r="PIE10" s="54"/>
      <c r="PIF10" s="54"/>
      <c r="PIG10" s="54"/>
      <c r="PIH10" s="54"/>
      <c r="PII10" s="54"/>
      <c r="PIJ10" s="54"/>
      <c r="PIK10" s="54"/>
      <c r="PIL10" s="54"/>
      <c r="PIM10" s="54"/>
      <c r="PIN10" s="54"/>
      <c r="PIO10" s="54"/>
      <c r="PIP10" s="54"/>
      <c r="PIQ10" s="54"/>
      <c r="PIR10" s="54"/>
      <c r="PIS10" s="54"/>
      <c r="PIT10" s="54"/>
      <c r="PIU10" s="54"/>
      <c r="PIV10" s="54"/>
      <c r="PIW10" s="54"/>
      <c r="PIX10" s="54"/>
      <c r="PIY10" s="54"/>
      <c r="PIZ10" s="54"/>
      <c r="PJA10" s="54"/>
      <c r="PJB10" s="54"/>
      <c r="PJC10" s="54"/>
      <c r="PJD10" s="54"/>
      <c r="PJE10" s="54"/>
      <c r="PJF10" s="54"/>
      <c r="PJG10" s="54"/>
      <c r="PJH10" s="54"/>
      <c r="PJI10" s="54"/>
      <c r="PJJ10" s="54"/>
      <c r="PJK10" s="54"/>
      <c r="PJL10" s="54"/>
      <c r="PJM10" s="54"/>
      <c r="PJN10" s="54"/>
      <c r="PJO10" s="54"/>
      <c r="PJP10" s="54"/>
      <c r="PJQ10" s="54"/>
      <c r="PJR10" s="54"/>
      <c r="PJS10" s="54"/>
      <c r="PJT10" s="54"/>
      <c r="PJU10" s="54"/>
      <c r="PJV10" s="54"/>
      <c r="PJW10" s="54"/>
      <c r="PJX10" s="54"/>
      <c r="PJY10" s="54"/>
      <c r="PJZ10" s="54"/>
      <c r="PKA10" s="54"/>
      <c r="PKB10" s="54"/>
      <c r="PKC10" s="54"/>
      <c r="PKD10" s="54"/>
      <c r="PKE10" s="54"/>
      <c r="PKF10" s="54"/>
      <c r="PKG10" s="54"/>
      <c r="PKH10" s="54"/>
      <c r="PKI10" s="54"/>
      <c r="PKJ10" s="54"/>
      <c r="PKK10" s="54"/>
      <c r="PKL10" s="54"/>
      <c r="PKM10" s="54"/>
      <c r="PKN10" s="54"/>
      <c r="PKO10" s="54"/>
      <c r="PKP10" s="54"/>
      <c r="PKQ10" s="54"/>
      <c r="PKR10" s="54"/>
      <c r="PKS10" s="54"/>
      <c r="PKT10" s="54"/>
      <c r="PKU10" s="54"/>
      <c r="PKV10" s="54"/>
      <c r="PKW10" s="54"/>
      <c r="PKX10" s="54"/>
      <c r="PKY10" s="54"/>
      <c r="PKZ10" s="54"/>
      <c r="PLA10" s="54"/>
      <c r="PLB10" s="54"/>
      <c r="PLC10" s="54"/>
      <c r="PLD10" s="54"/>
      <c r="PLE10" s="54"/>
      <c r="PLF10" s="54"/>
      <c r="PLG10" s="54"/>
      <c r="PLH10" s="54"/>
      <c r="PLI10" s="54"/>
      <c r="PLJ10" s="54"/>
      <c r="PLK10" s="54"/>
      <c r="PLL10" s="54"/>
      <c r="PLM10" s="54"/>
      <c r="PLN10" s="54"/>
      <c r="PLO10" s="54"/>
      <c r="PLP10" s="54"/>
      <c r="PLQ10" s="54"/>
      <c r="PLR10" s="54"/>
      <c r="PLS10" s="54"/>
      <c r="PLT10" s="54"/>
      <c r="PLU10" s="54"/>
      <c r="PLV10" s="54"/>
      <c r="PLW10" s="54"/>
      <c r="PLX10" s="54"/>
      <c r="PLY10" s="54"/>
      <c r="PLZ10" s="54"/>
      <c r="PMA10" s="54"/>
      <c r="PMB10" s="54"/>
      <c r="PMC10" s="54"/>
      <c r="PMD10" s="54"/>
      <c r="PME10" s="54"/>
      <c r="PMF10" s="54"/>
      <c r="PMG10" s="54"/>
      <c r="PMH10" s="54"/>
      <c r="PMI10" s="54"/>
      <c r="PMJ10" s="54"/>
      <c r="PMK10" s="54"/>
      <c r="PML10" s="54"/>
      <c r="PMM10" s="54"/>
      <c r="PMN10" s="54"/>
      <c r="PMO10" s="54"/>
      <c r="PMP10" s="54"/>
      <c r="PMQ10" s="54"/>
      <c r="PMR10" s="54"/>
      <c r="PMS10" s="54"/>
      <c r="PMT10" s="54"/>
      <c r="PMU10" s="54"/>
      <c r="PMV10" s="54"/>
      <c r="PMW10" s="54"/>
      <c r="PMX10" s="54"/>
      <c r="PMY10" s="54"/>
      <c r="PMZ10" s="54"/>
      <c r="PNA10" s="54"/>
      <c r="PNB10" s="54"/>
      <c r="PNC10" s="54"/>
      <c r="PND10" s="54"/>
      <c r="PNE10" s="54"/>
      <c r="PNF10" s="54"/>
      <c r="PNG10" s="54"/>
      <c r="PNH10" s="54"/>
      <c r="PNI10" s="54"/>
      <c r="PNJ10" s="54"/>
      <c r="PNK10" s="54"/>
      <c r="PNL10" s="54"/>
      <c r="PNM10" s="54"/>
      <c r="PNN10" s="54"/>
      <c r="PNO10" s="54"/>
      <c r="PNP10" s="54"/>
      <c r="PNQ10" s="54"/>
      <c r="PNR10" s="54"/>
      <c r="PNS10" s="54"/>
      <c r="PNT10" s="54"/>
      <c r="PNU10" s="54"/>
      <c r="PNV10" s="54"/>
      <c r="PNW10" s="54"/>
      <c r="PNX10" s="54"/>
      <c r="PNY10" s="54"/>
      <c r="PNZ10" s="54"/>
      <c r="POA10" s="54"/>
      <c r="POB10" s="54"/>
      <c r="POC10" s="54"/>
      <c r="POD10" s="54"/>
      <c r="POE10" s="54"/>
      <c r="POF10" s="54"/>
      <c r="POG10" s="54"/>
      <c r="POH10" s="54"/>
      <c r="POI10" s="54"/>
      <c r="POJ10" s="54"/>
      <c r="POK10" s="54"/>
      <c r="POL10" s="54"/>
      <c r="POM10" s="54"/>
      <c r="PON10" s="54"/>
      <c r="POO10" s="54"/>
      <c r="POP10" s="54"/>
      <c r="POQ10" s="54"/>
      <c r="POR10" s="54"/>
      <c r="POS10" s="54"/>
      <c r="POT10" s="54"/>
      <c r="POU10" s="54"/>
      <c r="POV10" s="54"/>
      <c r="POW10" s="54"/>
      <c r="POX10" s="54"/>
      <c r="POY10" s="54"/>
      <c r="POZ10" s="54"/>
      <c r="PPA10" s="54"/>
      <c r="PPB10" s="54"/>
      <c r="PPC10" s="54"/>
      <c r="PPD10" s="54"/>
      <c r="PPE10" s="54"/>
      <c r="PPF10" s="54"/>
      <c r="PPG10" s="54"/>
      <c r="PPH10" s="54"/>
      <c r="PPI10" s="54"/>
      <c r="PPJ10" s="54"/>
      <c r="PPK10" s="54"/>
      <c r="PPL10" s="54"/>
      <c r="PPM10" s="54"/>
      <c r="PPN10" s="54"/>
      <c r="PPO10" s="54"/>
      <c r="PPP10" s="54"/>
      <c r="PPQ10" s="54"/>
      <c r="PPR10" s="54"/>
      <c r="PPS10" s="54"/>
      <c r="PPT10" s="54"/>
      <c r="PPU10" s="54"/>
      <c r="PPV10" s="54"/>
      <c r="PPW10" s="54"/>
      <c r="PPX10" s="54"/>
      <c r="PPY10" s="54"/>
      <c r="PPZ10" s="54"/>
      <c r="PQA10" s="54"/>
      <c r="PQB10" s="54"/>
      <c r="PQC10" s="54"/>
      <c r="PQD10" s="54"/>
      <c r="PQE10" s="54"/>
      <c r="PQF10" s="54"/>
      <c r="PQG10" s="54"/>
      <c r="PQH10" s="54"/>
      <c r="PQI10" s="54"/>
      <c r="PQJ10" s="54"/>
      <c r="PQK10" s="54"/>
      <c r="PQL10" s="54"/>
      <c r="PQM10" s="54"/>
      <c r="PQN10" s="54"/>
      <c r="PQO10" s="54"/>
      <c r="PQP10" s="54"/>
      <c r="PQQ10" s="54"/>
      <c r="PQR10" s="54"/>
      <c r="PQS10" s="54"/>
      <c r="PQT10" s="54"/>
      <c r="PQU10" s="54"/>
      <c r="PQV10" s="54"/>
      <c r="PQW10" s="54"/>
      <c r="PQX10" s="54"/>
      <c r="PQY10" s="54"/>
      <c r="PQZ10" s="54"/>
      <c r="PRA10" s="54"/>
      <c r="PRB10" s="54"/>
      <c r="PRC10" s="54"/>
      <c r="PRD10" s="54"/>
      <c r="PRE10" s="54"/>
      <c r="PRF10" s="54"/>
      <c r="PRG10" s="54"/>
      <c r="PRH10" s="54"/>
      <c r="PRI10" s="54"/>
      <c r="PRJ10" s="54"/>
      <c r="PRK10" s="54"/>
      <c r="PRL10" s="54"/>
      <c r="PRM10" s="54"/>
      <c r="PRN10" s="54"/>
      <c r="PRO10" s="54"/>
      <c r="PRP10" s="54"/>
      <c r="PRQ10" s="54"/>
      <c r="PRR10" s="54"/>
      <c r="PRS10" s="54"/>
      <c r="PRT10" s="54"/>
      <c r="PRU10" s="54"/>
      <c r="PRV10" s="54"/>
      <c r="PRW10" s="54"/>
      <c r="PRX10" s="54"/>
      <c r="PRY10" s="54"/>
      <c r="PRZ10" s="54"/>
      <c r="PSA10" s="54"/>
      <c r="PSB10" s="54"/>
      <c r="PSC10" s="54"/>
      <c r="PSD10" s="54"/>
      <c r="PSE10" s="54"/>
      <c r="PSF10" s="54"/>
      <c r="PSG10" s="54"/>
      <c r="PSH10" s="54"/>
      <c r="PSI10" s="54"/>
      <c r="PSJ10" s="54"/>
      <c r="PSK10" s="54"/>
      <c r="PSL10" s="54"/>
      <c r="PSM10" s="54"/>
      <c r="PSN10" s="54"/>
      <c r="PSO10" s="54"/>
      <c r="PSP10" s="54"/>
      <c r="PSQ10" s="54"/>
      <c r="PSR10" s="54"/>
      <c r="PSS10" s="54"/>
      <c r="PST10" s="54"/>
      <c r="PSU10" s="54"/>
      <c r="PSV10" s="54"/>
      <c r="PSW10" s="54"/>
      <c r="PSX10" s="54"/>
      <c r="PSY10" s="54"/>
      <c r="PSZ10" s="54"/>
      <c r="PTA10" s="54"/>
      <c r="PTB10" s="54"/>
      <c r="PTC10" s="54"/>
      <c r="PTD10" s="54"/>
      <c r="PTE10" s="54"/>
      <c r="PTF10" s="54"/>
      <c r="PTG10" s="54"/>
      <c r="PTH10" s="54"/>
      <c r="PTI10" s="54"/>
      <c r="PTJ10" s="54"/>
      <c r="PTK10" s="54"/>
      <c r="PTL10" s="54"/>
      <c r="PTM10" s="54"/>
      <c r="PTN10" s="54"/>
      <c r="PTO10" s="54"/>
      <c r="PTP10" s="54"/>
      <c r="PTQ10" s="54"/>
      <c r="PTR10" s="54"/>
      <c r="PTS10" s="54"/>
      <c r="PTT10" s="54"/>
      <c r="PTU10" s="54"/>
      <c r="PTV10" s="54"/>
      <c r="PTW10" s="54"/>
      <c r="PTX10" s="54"/>
      <c r="PTY10" s="54"/>
      <c r="PTZ10" s="54"/>
      <c r="PUA10" s="54"/>
      <c r="PUB10" s="54"/>
      <c r="PUC10" s="54"/>
      <c r="PUD10" s="54"/>
      <c r="PUE10" s="54"/>
      <c r="PUF10" s="54"/>
      <c r="PUG10" s="54"/>
      <c r="PUH10" s="54"/>
      <c r="PUI10" s="54"/>
      <c r="PUJ10" s="54"/>
      <c r="PUK10" s="54"/>
      <c r="PUL10" s="54"/>
      <c r="PUM10" s="54"/>
      <c r="PUN10" s="54"/>
      <c r="PUO10" s="54"/>
      <c r="PUP10" s="54"/>
      <c r="PUQ10" s="54"/>
      <c r="PUR10" s="54"/>
      <c r="PUS10" s="54"/>
      <c r="PUT10" s="54"/>
      <c r="PUU10" s="54"/>
      <c r="PUV10" s="54"/>
      <c r="PUW10" s="54"/>
      <c r="PUX10" s="54"/>
      <c r="PUY10" s="54"/>
      <c r="PUZ10" s="54"/>
      <c r="PVA10" s="54"/>
      <c r="PVB10" s="54"/>
      <c r="PVC10" s="54"/>
      <c r="PVD10" s="54"/>
      <c r="PVE10" s="54"/>
      <c r="PVF10" s="54"/>
      <c r="PVG10" s="54"/>
      <c r="PVH10" s="54"/>
      <c r="PVI10" s="54"/>
      <c r="PVJ10" s="54"/>
      <c r="PVK10" s="54"/>
      <c r="PVL10" s="54"/>
      <c r="PVM10" s="54"/>
      <c r="PVN10" s="54"/>
      <c r="PVO10" s="54"/>
      <c r="PVP10" s="54"/>
      <c r="PVQ10" s="54"/>
      <c r="PVR10" s="54"/>
      <c r="PVS10" s="54"/>
      <c r="PVT10" s="54"/>
      <c r="PVU10" s="54"/>
      <c r="PVV10" s="54"/>
      <c r="PVW10" s="54"/>
      <c r="PVX10" s="54"/>
      <c r="PVY10" s="54"/>
      <c r="PVZ10" s="54"/>
      <c r="PWA10" s="54"/>
      <c r="PWB10" s="54"/>
      <c r="PWC10" s="54"/>
      <c r="PWD10" s="54"/>
      <c r="PWE10" s="54"/>
      <c r="PWF10" s="54"/>
      <c r="PWG10" s="54"/>
      <c r="PWH10" s="54"/>
      <c r="PWI10" s="54"/>
      <c r="PWJ10" s="54"/>
      <c r="PWK10" s="54"/>
      <c r="PWL10" s="54"/>
      <c r="PWM10" s="54"/>
      <c r="PWN10" s="54"/>
      <c r="PWO10" s="54"/>
      <c r="PWP10" s="54"/>
      <c r="PWQ10" s="54"/>
      <c r="PWR10" s="54"/>
      <c r="PWS10" s="54"/>
      <c r="PWT10" s="54"/>
      <c r="PWU10" s="54"/>
      <c r="PWV10" s="54"/>
      <c r="PWW10" s="54"/>
      <c r="PWX10" s="54"/>
      <c r="PWY10" s="54"/>
      <c r="PWZ10" s="54"/>
      <c r="PXA10" s="54"/>
      <c r="PXB10" s="54"/>
      <c r="PXC10" s="54"/>
      <c r="PXD10" s="54"/>
      <c r="PXE10" s="54"/>
      <c r="PXF10" s="54"/>
      <c r="PXG10" s="54"/>
      <c r="PXH10" s="54"/>
      <c r="PXI10" s="54"/>
      <c r="PXJ10" s="54"/>
      <c r="PXK10" s="54"/>
      <c r="PXL10" s="54"/>
      <c r="PXM10" s="54"/>
      <c r="PXN10" s="54"/>
      <c r="PXO10" s="54"/>
      <c r="PXP10" s="54"/>
      <c r="PXQ10" s="54"/>
      <c r="PXR10" s="54"/>
      <c r="PXS10" s="54"/>
      <c r="PXT10" s="54"/>
      <c r="PXU10" s="54"/>
      <c r="PXV10" s="54"/>
      <c r="PXW10" s="54"/>
      <c r="PXX10" s="54"/>
      <c r="PXY10" s="54"/>
      <c r="PXZ10" s="54"/>
      <c r="PYA10" s="54"/>
      <c r="PYB10" s="54"/>
      <c r="PYC10" s="54"/>
      <c r="PYD10" s="54"/>
      <c r="PYE10" s="54"/>
      <c r="PYF10" s="54"/>
      <c r="PYG10" s="54"/>
      <c r="PYH10" s="54"/>
      <c r="PYI10" s="54"/>
      <c r="PYJ10" s="54"/>
      <c r="PYK10" s="54"/>
      <c r="PYL10" s="54"/>
      <c r="PYM10" s="54"/>
      <c r="PYN10" s="54"/>
      <c r="PYO10" s="54"/>
      <c r="PYP10" s="54"/>
      <c r="PYQ10" s="54"/>
      <c r="PYR10" s="54"/>
      <c r="PYS10" s="54"/>
      <c r="PYT10" s="54"/>
      <c r="PYU10" s="54"/>
      <c r="PYV10" s="54"/>
      <c r="PYW10" s="54"/>
      <c r="PYX10" s="54"/>
      <c r="PYY10" s="54"/>
      <c r="PYZ10" s="54"/>
      <c r="PZA10" s="54"/>
      <c r="PZB10" s="54"/>
      <c r="PZC10" s="54"/>
      <c r="PZD10" s="54"/>
      <c r="PZE10" s="54"/>
      <c r="PZF10" s="54"/>
      <c r="PZG10" s="54"/>
      <c r="PZH10" s="54"/>
      <c r="PZI10" s="54"/>
      <c r="PZJ10" s="54"/>
      <c r="PZK10" s="54"/>
      <c r="PZL10" s="54"/>
      <c r="PZM10" s="54"/>
      <c r="PZN10" s="54"/>
      <c r="PZO10" s="54"/>
      <c r="PZP10" s="54"/>
      <c r="PZQ10" s="54"/>
      <c r="PZR10" s="54"/>
      <c r="PZS10" s="54"/>
      <c r="PZT10" s="54"/>
      <c r="PZU10" s="54"/>
      <c r="PZV10" s="54"/>
      <c r="PZW10" s="54"/>
      <c r="PZX10" s="54"/>
      <c r="PZY10" s="54"/>
      <c r="PZZ10" s="54"/>
      <c r="QAA10" s="54"/>
      <c r="QAB10" s="54"/>
      <c r="QAC10" s="54"/>
      <c r="QAD10" s="54"/>
      <c r="QAE10" s="54"/>
      <c r="QAF10" s="54"/>
      <c r="QAG10" s="54"/>
      <c r="QAH10" s="54"/>
      <c r="QAI10" s="54"/>
      <c r="QAJ10" s="54"/>
      <c r="QAK10" s="54"/>
      <c r="QAL10" s="54"/>
      <c r="QAM10" s="54"/>
      <c r="QAN10" s="54"/>
      <c r="QAO10" s="54"/>
      <c r="QAP10" s="54"/>
      <c r="QAQ10" s="54"/>
      <c r="QAR10" s="54"/>
      <c r="QAS10" s="54"/>
      <c r="QAT10" s="54"/>
      <c r="QAU10" s="54"/>
      <c r="QAV10" s="54"/>
      <c r="QAW10" s="54"/>
      <c r="QAX10" s="54"/>
      <c r="QAY10" s="54"/>
      <c r="QAZ10" s="54"/>
      <c r="QBA10" s="54"/>
      <c r="QBB10" s="54"/>
      <c r="QBC10" s="54"/>
      <c r="QBD10" s="54"/>
      <c r="QBE10" s="54"/>
      <c r="QBF10" s="54"/>
      <c r="QBG10" s="54"/>
      <c r="QBH10" s="54"/>
      <c r="QBI10" s="54"/>
      <c r="QBJ10" s="54"/>
      <c r="QBK10" s="54"/>
      <c r="QBL10" s="54"/>
      <c r="QBM10" s="54"/>
      <c r="QBN10" s="54"/>
      <c r="QBO10" s="54"/>
      <c r="QBP10" s="54"/>
      <c r="QBQ10" s="54"/>
      <c r="QBR10" s="54"/>
      <c r="QBS10" s="54"/>
      <c r="QBT10" s="54"/>
      <c r="QBU10" s="54"/>
      <c r="QBV10" s="54"/>
      <c r="QBW10" s="54"/>
      <c r="QBX10" s="54"/>
      <c r="QBY10" s="54"/>
      <c r="QBZ10" s="54"/>
      <c r="QCA10" s="54"/>
      <c r="QCB10" s="54"/>
      <c r="QCC10" s="54"/>
      <c r="QCD10" s="54"/>
      <c r="QCE10" s="54"/>
      <c r="QCF10" s="54"/>
      <c r="QCG10" s="54"/>
      <c r="QCH10" s="54"/>
      <c r="QCI10" s="54"/>
      <c r="QCJ10" s="54"/>
      <c r="QCK10" s="54"/>
      <c r="QCL10" s="54"/>
      <c r="QCM10" s="54"/>
      <c r="QCN10" s="54"/>
      <c r="QCO10" s="54"/>
      <c r="QCP10" s="54"/>
      <c r="QCQ10" s="54"/>
      <c r="QCR10" s="54"/>
      <c r="QCS10" s="54"/>
      <c r="QCT10" s="54"/>
      <c r="QCU10" s="54"/>
      <c r="QCV10" s="54"/>
      <c r="QCW10" s="54"/>
      <c r="QCX10" s="54"/>
      <c r="QCY10" s="54"/>
      <c r="QCZ10" s="54"/>
      <c r="QDA10" s="54"/>
      <c r="QDB10" s="54"/>
      <c r="QDC10" s="54"/>
      <c r="QDD10" s="54"/>
      <c r="QDE10" s="54"/>
      <c r="QDF10" s="54"/>
      <c r="QDG10" s="54"/>
      <c r="QDH10" s="54"/>
      <c r="QDI10" s="54"/>
      <c r="QDJ10" s="54"/>
      <c r="QDK10" s="54"/>
      <c r="QDL10" s="54"/>
      <c r="QDM10" s="54"/>
      <c r="QDN10" s="54"/>
      <c r="QDO10" s="54"/>
      <c r="QDP10" s="54"/>
      <c r="QDQ10" s="54"/>
      <c r="QDR10" s="54"/>
      <c r="QDS10" s="54"/>
      <c r="QDT10" s="54"/>
      <c r="QDU10" s="54"/>
      <c r="QDV10" s="54"/>
      <c r="QDW10" s="54"/>
      <c r="QDX10" s="54"/>
      <c r="QDY10" s="54"/>
      <c r="QDZ10" s="54"/>
      <c r="QEA10" s="54"/>
      <c r="QEB10" s="54"/>
      <c r="QEC10" s="54"/>
      <c r="QED10" s="54"/>
      <c r="QEE10" s="54"/>
      <c r="QEF10" s="54"/>
      <c r="QEG10" s="54"/>
      <c r="QEH10" s="54"/>
      <c r="QEI10" s="54"/>
      <c r="QEJ10" s="54"/>
      <c r="QEK10" s="54"/>
      <c r="QEL10" s="54"/>
      <c r="QEM10" s="54"/>
      <c r="QEN10" s="54"/>
      <c r="QEO10" s="54"/>
      <c r="QEP10" s="54"/>
      <c r="QEQ10" s="54"/>
      <c r="QER10" s="54"/>
      <c r="QES10" s="54"/>
      <c r="QET10" s="54"/>
      <c r="QEU10" s="54"/>
      <c r="QEV10" s="54"/>
      <c r="QEW10" s="54"/>
      <c r="QEX10" s="54"/>
      <c r="QEY10" s="54"/>
      <c r="QEZ10" s="54"/>
      <c r="QFA10" s="54"/>
      <c r="QFB10" s="54"/>
      <c r="QFC10" s="54"/>
      <c r="QFD10" s="54"/>
      <c r="QFE10" s="54"/>
      <c r="QFF10" s="54"/>
      <c r="QFG10" s="54"/>
      <c r="QFH10" s="54"/>
      <c r="QFI10" s="54"/>
      <c r="QFJ10" s="54"/>
      <c r="QFK10" s="54"/>
      <c r="QFL10" s="54"/>
      <c r="QFM10" s="54"/>
      <c r="QFN10" s="54"/>
      <c r="QFO10" s="54"/>
      <c r="QFP10" s="54"/>
      <c r="QFQ10" s="54"/>
      <c r="QFR10" s="54"/>
      <c r="QFS10" s="54"/>
      <c r="QFT10" s="54"/>
      <c r="QFU10" s="54"/>
      <c r="QFV10" s="54"/>
      <c r="QFW10" s="54"/>
      <c r="QFX10" s="54"/>
      <c r="QFY10" s="54"/>
      <c r="QFZ10" s="54"/>
      <c r="QGA10" s="54"/>
      <c r="QGB10" s="54"/>
      <c r="QGC10" s="54"/>
      <c r="QGD10" s="54"/>
      <c r="QGE10" s="54"/>
      <c r="QGF10" s="54"/>
      <c r="QGG10" s="54"/>
      <c r="QGH10" s="54"/>
      <c r="QGI10" s="54"/>
      <c r="QGJ10" s="54"/>
      <c r="QGK10" s="54"/>
      <c r="QGL10" s="54"/>
      <c r="QGM10" s="54"/>
      <c r="QGN10" s="54"/>
      <c r="QGO10" s="54"/>
      <c r="QGP10" s="54"/>
      <c r="QGQ10" s="54"/>
      <c r="QGR10" s="54"/>
      <c r="QGS10" s="54"/>
      <c r="QGT10" s="54"/>
      <c r="QGU10" s="54"/>
      <c r="QGV10" s="54"/>
      <c r="QGW10" s="54"/>
      <c r="QGX10" s="54"/>
      <c r="QGY10" s="54"/>
      <c r="QGZ10" s="54"/>
      <c r="QHA10" s="54"/>
      <c r="QHB10" s="54"/>
      <c r="QHC10" s="54"/>
      <c r="QHD10" s="54"/>
      <c r="QHE10" s="54"/>
      <c r="QHF10" s="54"/>
      <c r="QHG10" s="54"/>
      <c r="QHH10" s="54"/>
      <c r="QHI10" s="54"/>
      <c r="QHJ10" s="54"/>
      <c r="QHK10" s="54"/>
      <c r="QHL10" s="54"/>
      <c r="QHM10" s="54"/>
      <c r="QHN10" s="54"/>
      <c r="QHO10" s="54"/>
      <c r="QHP10" s="54"/>
      <c r="QHQ10" s="54"/>
      <c r="QHR10" s="54"/>
      <c r="QHS10" s="54"/>
      <c r="QHT10" s="54"/>
      <c r="QHU10" s="54"/>
      <c r="QHV10" s="54"/>
      <c r="QHW10" s="54"/>
      <c r="QHX10" s="54"/>
      <c r="QHY10" s="54"/>
      <c r="QHZ10" s="54"/>
      <c r="QIA10" s="54"/>
      <c r="QIB10" s="54"/>
      <c r="QIC10" s="54"/>
      <c r="QID10" s="54"/>
      <c r="QIE10" s="54"/>
      <c r="QIF10" s="54"/>
      <c r="QIG10" s="54"/>
      <c r="QIH10" s="54"/>
      <c r="QII10" s="54"/>
      <c r="QIJ10" s="54"/>
      <c r="QIK10" s="54"/>
      <c r="QIL10" s="54"/>
      <c r="QIM10" s="54"/>
      <c r="QIN10" s="54"/>
      <c r="QIO10" s="54"/>
      <c r="QIP10" s="54"/>
      <c r="QIQ10" s="54"/>
      <c r="QIR10" s="54"/>
      <c r="QIS10" s="54"/>
      <c r="QIT10" s="54"/>
      <c r="QIU10" s="54"/>
      <c r="QIV10" s="54"/>
      <c r="QIW10" s="54"/>
      <c r="QIX10" s="54"/>
      <c r="QIY10" s="54"/>
      <c r="QIZ10" s="54"/>
      <c r="QJA10" s="54"/>
      <c r="QJB10" s="54"/>
      <c r="QJC10" s="54"/>
      <c r="QJD10" s="54"/>
      <c r="QJE10" s="54"/>
      <c r="QJF10" s="54"/>
      <c r="QJG10" s="54"/>
      <c r="QJH10" s="54"/>
      <c r="QJI10" s="54"/>
      <c r="QJJ10" s="54"/>
      <c r="QJK10" s="54"/>
      <c r="QJL10" s="54"/>
      <c r="QJM10" s="54"/>
      <c r="QJN10" s="54"/>
      <c r="QJO10" s="54"/>
      <c r="QJP10" s="54"/>
      <c r="QJQ10" s="54"/>
      <c r="QJR10" s="54"/>
      <c r="QJS10" s="54"/>
      <c r="QJT10" s="54"/>
      <c r="QJU10" s="54"/>
      <c r="QJV10" s="54"/>
      <c r="QJW10" s="54"/>
      <c r="QJX10" s="54"/>
      <c r="QJY10" s="54"/>
      <c r="QJZ10" s="54"/>
      <c r="QKA10" s="54"/>
      <c r="QKB10" s="54"/>
      <c r="QKC10" s="54"/>
      <c r="QKD10" s="54"/>
      <c r="QKE10" s="54"/>
      <c r="QKF10" s="54"/>
      <c r="QKG10" s="54"/>
      <c r="QKH10" s="54"/>
      <c r="QKI10" s="54"/>
      <c r="QKJ10" s="54"/>
      <c r="QKK10" s="54"/>
      <c r="QKL10" s="54"/>
      <c r="QKM10" s="54"/>
      <c r="QKN10" s="54"/>
      <c r="QKO10" s="54"/>
      <c r="QKP10" s="54"/>
      <c r="QKQ10" s="54"/>
      <c r="QKR10" s="54"/>
      <c r="QKS10" s="54"/>
      <c r="QKT10" s="54"/>
      <c r="QKU10" s="54"/>
      <c r="QKV10" s="54"/>
      <c r="QKW10" s="54"/>
      <c r="QKX10" s="54"/>
      <c r="QKY10" s="54"/>
      <c r="QKZ10" s="54"/>
      <c r="QLA10" s="54"/>
      <c r="QLB10" s="54"/>
      <c r="QLC10" s="54"/>
      <c r="QLD10" s="54"/>
      <c r="QLE10" s="54"/>
      <c r="QLF10" s="54"/>
      <c r="QLG10" s="54"/>
      <c r="QLH10" s="54"/>
      <c r="QLI10" s="54"/>
      <c r="QLJ10" s="54"/>
      <c r="QLK10" s="54"/>
      <c r="QLL10" s="54"/>
      <c r="QLM10" s="54"/>
      <c r="QLN10" s="54"/>
      <c r="QLO10" s="54"/>
      <c r="QLP10" s="54"/>
      <c r="QLQ10" s="54"/>
      <c r="QLR10" s="54"/>
      <c r="QLS10" s="54"/>
      <c r="QLT10" s="54"/>
      <c r="QLU10" s="54"/>
      <c r="QLV10" s="54"/>
      <c r="QLW10" s="54"/>
      <c r="QLX10" s="54"/>
      <c r="QLY10" s="54"/>
      <c r="QLZ10" s="54"/>
      <c r="QMA10" s="54"/>
      <c r="QMB10" s="54"/>
      <c r="QMC10" s="54"/>
      <c r="QMD10" s="54"/>
      <c r="QME10" s="54"/>
      <c r="QMF10" s="54"/>
      <c r="QMG10" s="54"/>
      <c r="QMH10" s="54"/>
      <c r="QMI10" s="54"/>
      <c r="QMJ10" s="54"/>
      <c r="QMK10" s="54"/>
      <c r="QML10" s="54"/>
      <c r="QMM10" s="54"/>
      <c r="QMN10" s="54"/>
      <c r="QMO10" s="54"/>
      <c r="QMP10" s="54"/>
      <c r="QMQ10" s="54"/>
      <c r="QMR10" s="54"/>
      <c r="QMS10" s="54"/>
      <c r="QMT10" s="54"/>
      <c r="QMU10" s="54"/>
      <c r="QMV10" s="54"/>
      <c r="QMW10" s="54"/>
      <c r="QMX10" s="54"/>
      <c r="QMY10" s="54"/>
      <c r="QMZ10" s="54"/>
      <c r="QNA10" s="54"/>
      <c r="QNB10" s="54"/>
      <c r="QNC10" s="54"/>
      <c r="QND10" s="54"/>
      <c r="QNE10" s="54"/>
      <c r="QNF10" s="54"/>
      <c r="QNG10" s="54"/>
      <c r="QNH10" s="54"/>
      <c r="QNI10" s="54"/>
      <c r="QNJ10" s="54"/>
      <c r="QNK10" s="54"/>
      <c r="QNL10" s="54"/>
      <c r="QNM10" s="54"/>
      <c r="QNN10" s="54"/>
      <c r="QNO10" s="54"/>
      <c r="QNP10" s="54"/>
      <c r="QNQ10" s="54"/>
      <c r="QNR10" s="54"/>
      <c r="QNS10" s="54"/>
      <c r="QNT10" s="54"/>
      <c r="QNU10" s="54"/>
      <c r="QNV10" s="54"/>
      <c r="QNW10" s="54"/>
      <c r="QNX10" s="54"/>
      <c r="QNY10" s="54"/>
      <c r="QNZ10" s="54"/>
      <c r="QOA10" s="54"/>
      <c r="QOB10" s="54"/>
      <c r="QOC10" s="54"/>
      <c r="QOD10" s="54"/>
      <c r="QOE10" s="54"/>
      <c r="QOF10" s="54"/>
      <c r="QOG10" s="54"/>
      <c r="QOH10" s="54"/>
      <c r="QOI10" s="54"/>
      <c r="QOJ10" s="54"/>
      <c r="QOK10" s="54"/>
      <c r="QOL10" s="54"/>
      <c r="QOM10" s="54"/>
      <c r="QON10" s="54"/>
      <c r="QOO10" s="54"/>
      <c r="QOP10" s="54"/>
      <c r="QOQ10" s="54"/>
      <c r="QOR10" s="54"/>
      <c r="QOS10" s="54"/>
      <c r="QOT10" s="54"/>
      <c r="QOU10" s="54"/>
      <c r="QOV10" s="54"/>
      <c r="QOW10" s="54"/>
      <c r="QOX10" s="54"/>
      <c r="QOY10" s="54"/>
      <c r="QOZ10" s="54"/>
      <c r="QPA10" s="54"/>
      <c r="QPB10" s="54"/>
      <c r="QPC10" s="54"/>
      <c r="QPD10" s="54"/>
      <c r="QPE10" s="54"/>
      <c r="QPF10" s="54"/>
      <c r="QPG10" s="54"/>
      <c r="QPH10" s="54"/>
      <c r="QPI10" s="54"/>
      <c r="QPJ10" s="54"/>
      <c r="QPK10" s="54"/>
      <c r="QPL10" s="54"/>
      <c r="QPM10" s="54"/>
      <c r="QPN10" s="54"/>
      <c r="QPO10" s="54"/>
      <c r="QPP10" s="54"/>
      <c r="QPQ10" s="54"/>
      <c r="QPR10" s="54"/>
      <c r="QPS10" s="54"/>
      <c r="QPT10" s="54"/>
      <c r="QPU10" s="54"/>
      <c r="QPV10" s="54"/>
      <c r="QPW10" s="54"/>
      <c r="QPX10" s="54"/>
      <c r="QPY10" s="54"/>
      <c r="QPZ10" s="54"/>
      <c r="QQA10" s="54"/>
      <c r="QQB10" s="54"/>
      <c r="QQC10" s="54"/>
      <c r="QQD10" s="54"/>
      <c r="QQE10" s="54"/>
      <c r="QQF10" s="54"/>
      <c r="QQG10" s="54"/>
      <c r="QQH10" s="54"/>
      <c r="QQI10" s="54"/>
      <c r="QQJ10" s="54"/>
      <c r="QQK10" s="54"/>
      <c r="QQL10" s="54"/>
      <c r="QQM10" s="54"/>
      <c r="QQN10" s="54"/>
      <c r="QQO10" s="54"/>
      <c r="QQP10" s="54"/>
      <c r="QQQ10" s="54"/>
      <c r="QQR10" s="54"/>
      <c r="QQS10" s="54"/>
      <c r="QQT10" s="54"/>
      <c r="QQU10" s="54"/>
      <c r="QQV10" s="54"/>
      <c r="QQW10" s="54"/>
      <c r="QQX10" s="54"/>
      <c r="QQY10" s="54"/>
      <c r="QQZ10" s="54"/>
      <c r="QRA10" s="54"/>
      <c r="QRB10" s="54"/>
      <c r="QRC10" s="54"/>
      <c r="QRD10" s="54"/>
      <c r="QRE10" s="54"/>
      <c r="QRF10" s="54"/>
      <c r="QRG10" s="54"/>
      <c r="QRH10" s="54"/>
      <c r="QRI10" s="54"/>
      <c r="QRJ10" s="54"/>
      <c r="QRK10" s="54"/>
      <c r="QRL10" s="54"/>
      <c r="QRM10" s="54"/>
      <c r="QRN10" s="54"/>
      <c r="QRO10" s="54"/>
      <c r="QRP10" s="54"/>
      <c r="QRQ10" s="54"/>
      <c r="QRR10" s="54"/>
      <c r="QRS10" s="54"/>
      <c r="QRT10" s="54"/>
      <c r="QRU10" s="54"/>
      <c r="QRV10" s="54"/>
      <c r="QRW10" s="54"/>
      <c r="QRX10" s="54"/>
      <c r="QRY10" s="54"/>
      <c r="QRZ10" s="54"/>
      <c r="QSA10" s="54"/>
      <c r="QSB10" s="54"/>
      <c r="QSC10" s="54"/>
      <c r="QSD10" s="54"/>
      <c r="QSE10" s="54"/>
      <c r="QSF10" s="54"/>
      <c r="QSG10" s="54"/>
      <c r="QSH10" s="54"/>
      <c r="QSI10" s="54"/>
      <c r="QSJ10" s="54"/>
      <c r="QSK10" s="54"/>
      <c r="QSL10" s="54"/>
      <c r="QSM10" s="54"/>
      <c r="QSN10" s="54"/>
      <c r="QSO10" s="54"/>
      <c r="QSP10" s="54"/>
      <c r="QSQ10" s="54"/>
      <c r="QSR10" s="54"/>
      <c r="QSS10" s="54"/>
      <c r="QST10" s="54"/>
      <c r="QSU10" s="54"/>
      <c r="QSV10" s="54"/>
      <c r="QSW10" s="54"/>
      <c r="QSX10" s="54"/>
      <c r="QSY10" s="54"/>
      <c r="QSZ10" s="54"/>
      <c r="QTA10" s="54"/>
      <c r="QTB10" s="54"/>
      <c r="QTC10" s="54"/>
      <c r="QTD10" s="54"/>
      <c r="QTE10" s="54"/>
      <c r="QTF10" s="54"/>
      <c r="QTG10" s="54"/>
      <c r="QTH10" s="54"/>
      <c r="QTI10" s="54"/>
      <c r="QTJ10" s="54"/>
      <c r="QTK10" s="54"/>
      <c r="QTL10" s="54"/>
      <c r="QTM10" s="54"/>
      <c r="QTN10" s="54"/>
      <c r="QTO10" s="54"/>
      <c r="QTP10" s="54"/>
      <c r="QTQ10" s="54"/>
      <c r="QTR10" s="54"/>
      <c r="QTS10" s="54"/>
      <c r="QTT10" s="54"/>
      <c r="QTU10" s="54"/>
      <c r="QTV10" s="54"/>
      <c r="QTW10" s="54"/>
      <c r="QTX10" s="54"/>
      <c r="QTY10" s="54"/>
      <c r="QTZ10" s="54"/>
      <c r="QUA10" s="54"/>
      <c r="QUB10" s="54"/>
      <c r="QUC10" s="54"/>
      <c r="QUD10" s="54"/>
      <c r="QUE10" s="54"/>
      <c r="QUF10" s="54"/>
      <c r="QUG10" s="54"/>
      <c r="QUH10" s="54"/>
      <c r="QUI10" s="54"/>
      <c r="QUJ10" s="54"/>
      <c r="QUK10" s="54"/>
      <c r="QUL10" s="54"/>
      <c r="QUM10" s="54"/>
      <c r="QUN10" s="54"/>
      <c r="QUO10" s="54"/>
      <c r="QUP10" s="54"/>
      <c r="QUQ10" s="54"/>
      <c r="QUR10" s="54"/>
      <c r="QUS10" s="54"/>
      <c r="QUT10" s="54"/>
      <c r="QUU10" s="54"/>
      <c r="QUV10" s="54"/>
      <c r="QUW10" s="54"/>
      <c r="QUX10" s="54"/>
      <c r="QUY10" s="54"/>
      <c r="QUZ10" s="54"/>
      <c r="QVA10" s="54"/>
      <c r="QVB10" s="54"/>
      <c r="QVC10" s="54"/>
      <c r="QVD10" s="54"/>
      <c r="QVE10" s="54"/>
      <c r="QVF10" s="54"/>
      <c r="QVG10" s="54"/>
      <c r="QVH10" s="54"/>
      <c r="QVI10" s="54"/>
      <c r="QVJ10" s="54"/>
      <c r="QVK10" s="54"/>
      <c r="QVL10" s="54"/>
      <c r="QVM10" s="54"/>
      <c r="QVN10" s="54"/>
      <c r="QVO10" s="54"/>
      <c r="QVP10" s="54"/>
      <c r="QVQ10" s="54"/>
      <c r="QVR10" s="54"/>
      <c r="QVS10" s="54"/>
      <c r="QVT10" s="54"/>
      <c r="QVU10" s="54"/>
      <c r="QVV10" s="54"/>
      <c r="QVW10" s="54"/>
      <c r="QVX10" s="54"/>
      <c r="QVY10" s="54"/>
      <c r="QVZ10" s="54"/>
      <c r="QWA10" s="54"/>
      <c r="QWB10" s="54"/>
      <c r="QWC10" s="54"/>
      <c r="QWD10" s="54"/>
      <c r="QWE10" s="54"/>
      <c r="QWF10" s="54"/>
      <c r="QWG10" s="54"/>
      <c r="QWH10" s="54"/>
      <c r="QWI10" s="54"/>
      <c r="QWJ10" s="54"/>
      <c r="QWK10" s="54"/>
      <c r="QWL10" s="54"/>
      <c r="QWM10" s="54"/>
      <c r="QWN10" s="54"/>
      <c r="QWO10" s="54"/>
      <c r="QWP10" s="54"/>
      <c r="QWQ10" s="54"/>
      <c r="QWR10" s="54"/>
      <c r="QWS10" s="54"/>
      <c r="QWT10" s="54"/>
      <c r="QWU10" s="54"/>
      <c r="QWV10" s="54"/>
      <c r="QWW10" s="54"/>
      <c r="QWX10" s="54"/>
      <c r="QWY10" s="54"/>
      <c r="QWZ10" s="54"/>
      <c r="QXA10" s="54"/>
      <c r="QXB10" s="54"/>
      <c r="QXC10" s="54"/>
      <c r="QXD10" s="54"/>
      <c r="QXE10" s="54"/>
      <c r="QXF10" s="54"/>
      <c r="QXG10" s="54"/>
      <c r="QXH10" s="54"/>
      <c r="QXI10" s="54"/>
      <c r="QXJ10" s="54"/>
      <c r="QXK10" s="54"/>
      <c r="QXL10" s="54"/>
      <c r="QXM10" s="54"/>
      <c r="QXN10" s="54"/>
      <c r="QXO10" s="54"/>
      <c r="QXP10" s="54"/>
      <c r="QXQ10" s="54"/>
      <c r="QXR10" s="54"/>
      <c r="QXS10" s="54"/>
      <c r="QXT10" s="54"/>
      <c r="QXU10" s="54"/>
      <c r="QXV10" s="54"/>
      <c r="QXW10" s="54"/>
      <c r="QXX10" s="54"/>
      <c r="QXY10" s="54"/>
      <c r="QXZ10" s="54"/>
      <c r="QYA10" s="54"/>
      <c r="QYB10" s="54"/>
      <c r="QYC10" s="54"/>
      <c r="QYD10" s="54"/>
      <c r="QYE10" s="54"/>
      <c r="QYF10" s="54"/>
      <c r="QYG10" s="54"/>
      <c r="QYH10" s="54"/>
      <c r="QYI10" s="54"/>
      <c r="QYJ10" s="54"/>
      <c r="QYK10" s="54"/>
      <c r="QYL10" s="54"/>
      <c r="QYM10" s="54"/>
      <c r="QYN10" s="54"/>
      <c r="QYO10" s="54"/>
      <c r="QYP10" s="54"/>
      <c r="QYQ10" s="54"/>
      <c r="QYR10" s="54"/>
      <c r="QYS10" s="54"/>
      <c r="QYT10" s="54"/>
      <c r="QYU10" s="54"/>
      <c r="QYV10" s="54"/>
      <c r="QYW10" s="54"/>
      <c r="QYX10" s="54"/>
      <c r="QYY10" s="54"/>
      <c r="QYZ10" s="54"/>
      <c r="QZA10" s="54"/>
      <c r="QZB10" s="54"/>
      <c r="QZC10" s="54"/>
      <c r="QZD10" s="54"/>
      <c r="QZE10" s="54"/>
      <c r="QZF10" s="54"/>
      <c r="QZG10" s="54"/>
      <c r="QZH10" s="54"/>
      <c r="QZI10" s="54"/>
      <c r="QZJ10" s="54"/>
      <c r="QZK10" s="54"/>
      <c r="QZL10" s="54"/>
      <c r="QZM10" s="54"/>
      <c r="QZN10" s="54"/>
      <c r="QZO10" s="54"/>
      <c r="QZP10" s="54"/>
      <c r="QZQ10" s="54"/>
      <c r="QZR10" s="54"/>
      <c r="QZS10" s="54"/>
      <c r="QZT10" s="54"/>
      <c r="QZU10" s="54"/>
      <c r="QZV10" s="54"/>
      <c r="QZW10" s="54"/>
      <c r="QZX10" s="54"/>
      <c r="QZY10" s="54"/>
      <c r="QZZ10" s="54"/>
      <c r="RAA10" s="54"/>
      <c r="RAB10" s="54"/>
      <c r="RAC10" s="54"/>
      <c r="RAD10" s="54"/>
      <c r="RAE10" s="54"/>
      <c r="RAF10" s="54"/>
      <c r="RAG10" s="54"/>
      <c r="RAH10" s="54"/>
      <c r="RAI10" s="54"/>
      <c r="RAJ10" s="54"/>
      <c r="RAK10" s="54"/>
      <c r="RAL10" s="54"/>
      <c r="RAM10" s="54"/>
      <c r="RAN10" s="54"/>
      <c r="RAO10" s="54"/>
      <c r="RAP10" s="54"/>
      <c r="RAQ10" s="54"/>
      <c r="RAR10" s="54"/>
      <c r="RAS10" s="54"/>
      <c r="RAT10" s="54"/>
      <c r="RAU10" s="54"/>
      <c r="RAV10" s="54"/>
      <c r="RAW10" s="54"/>
      <c r="RAX10" s="54"/>
      <c r="RAY10" s="54"/>
      <c r="RAZ10" s="54"/>
      <c r="RBA10" s="54"/>
      <c r="RBB10" s="54"/>
      <c r="RBC10" s="54"/>
      <c r="RBD10" s="54"/>
      <c r="RBE10" s="54"/>
      <c r="RBF10" s="54"/>
      <c r="RBG10" s="54"/>
      <c r="RBH10" s="54"/>
      <c r="RBI10" s="54"/>
      <c r="RBJ10" s="54"/>
      <c r="RBK10" s="54"/>
      <c r="RBL10" s="54"/>
      <c r="RBM10" s="54"/>
      <c r="RBN10" s="54"/>
      <c r="RBO10" s="54"/>
      <c r="RBP10" s="54"/>
      <c r="RBQ10" s="54"/>
      <c r="RBR10" s="54"/>
      <c r="RBS10" s="54"/>
      <c r="RBT10" s="54"/>
      <c r="RBU10" s="54"/>
      <c r="RBV10" s="54"/>
      <c r="RBW10" s="54"/>
      <c r="RBX10" s="54"/>
      <c r="RBY10" s="54"/>
      <c r="RBZ10" s="54"/>
      <c r="RCA10" s="54"/>
      <c r="RCB10" s="54"/>
      <c r="RCC10" s="54"/>
      <c r="RCD10" s="54"/>
      <c r="RCE10" s="54"/>
      <c r="RCF10" s="54"/>
      <c r="RCG10" s="54"/>
      <c r="RCH10" s="54"/>
      <c r="RCI10" s="54"/>
      <c r="RCJ10" s="54"/>
      <c r="RCK10" s="54"/>
      <c r="RCL10" s="54"/>
      <c r="RCM10" s="54"/>
      <c r="RCN10" s="54"/>
      <c r="RCO10" s="54"/>
      <c r="RCP10" s="54"/>
      <c r="RCQ10" s="54"/>
      <c r="RCR10" s="54"/>
      <c r="RCS10" s="54"/>
      <c r="RCT10" s="54"/>
      <c r="RCU10" s="54"/>
      <c r="RCV10" s="54"/>
      <c r="RCW10" s="54"/>
      <c r="RCX10" s="54"/>
      <c r="RCY10" s="54"/>
      <c r="RCZ10" s="54"/>
      <c r="RDA10" s="54"/>
      <c r="RDB10" s="54"/>
      <c r="RDC10" s="54"/>
      <c r="RDD10" s="54"/>
      <c r="RDE10" s="54"/>
      <c r="RDF10" s="54"/>
      <c r="RDG10" s="54"/>
      <c r="RDH10" s="54"/>
      <c r="RDI10" s="54"/>
      <c r="RDJ10" s="54"/>
      <c r="RDK10" s="54"/>
      <c r="RDL10" s="54"/>
      <c r="RDM10" s="54"/>
      <c r="RDN10" s="54"/>
      <c r="RDO10" s="54"/>
      <c r="RDP10" s="54"/>
      <c r="RDQ10" s="54"/>
      <c r="RDR10" s="54"/>
      <c r="RDS10" s="54"/>
      <c r="RDT10" s="54"/>
      <c r="RDU10" s="54"/>
      <c r="RDV10" s="54"/>
      <c r="RDW10" s="54"/>
      <c r="RDX10" s="54"/>
      <c r="RDY10" s="54"/>
      <c r="RDZ10" s="54"/>
      <c r="REA10" s="54"/>
      <c r="REB10" s="54"/>
      <c r="REC10" s="54"/>
      <c r="RED10" s="54"/>
      <c r="REE10" s="54"/>
      <c r="REF10" s="54"/>
      <c r="REG10" s="54"/>
      <c r="REH10" s="54"/>
      <c r="REI10" s="54"/>
      <c r="REJ10" s="54"/>
      <c r="REK10" s="54"/>
      <c r="REL10" s="54"/>
      <c r="REM10" s="54"/>
      <c r="REN10" s="54"/>
      <c r="REO10" s="54"/>
      <c r="REP10" s="54"/>
      <c r="REQ10" s="54"/>
      <c r="RER10" s="54"/>
      <c r="RES10" s="54"/>
      <c r="RET10" s="54"/>
      <c r="REU10" s="54"/>
      <c r="REV10" s="54"/>
      <c r="REW10" s="54"/>
      <c r="REX10" s="54"/>
      <c r="REY10" s="54"/>
      <c r="REZ10" s="54"/>
      <c r="RFA10" s="54"/>
      <c r="RFB10" s="54"/>
      <c r="RFC10" s="54"/>
      <c r="RFD10" s="54"/>
      <c r="RFE10" s="54"/>
      <c r="RFF10" s="54"/>
      <c r="RFG10" s="54"/>
      <c r="RFH10" s="54"/>
      <c r="RFI10" s="54"/>
      <c r="RFJ10" s="54"/>
      <c r="RFK10" s="54"/>
      <c r="RFL10" s="54"/>
      <c r="RFM10" s="54"/>
      <c r="RFN10" s="54"/>
      <c r="RFO10" s="54"/>
      <c r="RFP10" s="54"/>
      <c r="RFQ10" s="54"/>
      <c r="RFR10" s="54"/>
      <c r="RFS10" s="54"/>
      <c r="RFT10" s="54"/>
      <c r="RFU10" s="54"/>
      <c r="RFV10" s="54"/>
      <c r="RFW10" s="54"/>
      <c r="RFX10" s="54"/>
      <c r="RFY10" s="54"/>
      <c r="RFZ10" s="54"/>
      <c r="RGA10" s="54"/>
      <c r="RGB10" s="54"/>
      <c r="RGC10" s="54"/>
      <c r="RGD10" s="54"/>
      <c r="RGE10" s="54"/>
      <c r="RGF10" s="54"/>
      <c r="RGG10" s="54"/>
      <c r="RGH10" s="54"/>
      <c r="RGI10" s="54"/>
      <c r="RGJ10" s="54"/>
      <c r="RGK10" s="54"/>
      <c r="RGL10" s="54"/>
      <c r="RGM10" s="54"/>
      <c r="RGN10" s="54"/>
      <c r="RGO10" s="54"/>
      <c r="RGP10" s="54"/>
      <c r="RGQ10" s="54"/>
      <c r="RGR10" s="54"/>
      <c r="RGS10" s="54"/>
      <c r="RGT10" s="54"/>
      <c r="RGU10" s="54"/>
      <c r="RGV10" s="54"/>
      <c r="RGW10" s="54"/>
      <c r="RGX10" s="54"/>
      <c r="RGY10" s="54"/>
      <c r="RGZ10" s="54"/>
      <c r="RHA10" s="54"/>
      <c r="RHB10" s="54"/>
      <c r="RHC10" s="54"/>
      <c r="RHD10" s="54"/>
      <c r="RHE10" s="54"/>
      <c r="RHF10" s="54"/>
      <c r="RHG10" s="54"/>
      <c r="RHH10" s="54"/>
      <c r="RHI10" s="54"/>
      <c r="RHJ10" s="54"/>
      <c r="RHK10" s="54"/>
      <c r="RHL10" s="54"/>
      <c r="RHM10" s="54"/>
      <c r="RHN10" s="54"/>
      <c r="RHO10" s="54"/>
      <c r="RHP10" s="54"/>
      <c r="RHQ10" s="54"/>
      <c r="RHR10" s="54"/>
      <c r="RHS10" s="54"/>
      <c r="RHT10" s="54"/>
      <c r="RHU10" s="54"/>
      <c r="RHV10" s="54"/>
      <c r="RHW10" s="54"/>
      <c r="RHX10" s="54"/>
      <c r="RHY10" s="54"/>
      <c r="RHZ10" s="54"/>
      <c r="RIA10" s="54"/>
      <c r="RIB10" s="54"/>
      <c r="RIC10" s="54"/>
      <c r="RID10" s="54"/>
      <c r="RIE10" s="54"/>
      <c r="RIF10" s="54"/>
      <c r="RIG10" s="54"/>
      <c r="RIH10" s="54"/>
      <c r="RII10" s="54"/>
      <c r="RIJ10" s="54"/>
      <c r="RIK10" s="54"/>
      <c r="RIL10" s="54"/>
      <c r="RIM10" s="54"/>
      <c r="RIN10" s="54"/>
      <c r="RIO10" s="54"/>
      <c r="RIP10" s="54"/>
      <c r="RIQ10" s="54"/>
      <c r="RIR10" s="54"/>
      <c r="RIS10" s="54"/>
      <c r="RIT10" s="54"/>
      <c r="RIU10" s="54"/>
      <c r="RIV10" s="54"/>
      <c r="RIW10" s="54"/>
      <c r="RIX10" s="54"/>
      <c r="RIY10" s="54"/>
      <c r="RIZ10" s="54"/>
      <c r="RJA10" s="54"/>
      <c r="RJB10" s="54"/>
      <c r="RJC10" s="54"/>
      <c r="RJD10" s="54"/>
      <c r="RJE10" s="54"/>
      <c r="RJF10" s="54"/>
      <c r="RJG10" s="54"/>
      <c r="RJH10" s="54"/>
      <c r="RJI10" s="54"/>
      <c r="RJJ10" s="54"/>
      <c r="RJK10" s="54"/>
      <c r="RJL10" s="54"/>
      <c r="RJM10" s="54"/>
      <c r="RJN10" s="54"/>
      <c r="RJO10" s="54"/>
      <c r="RJP10" s="54"/>
      <c r="RJQ10" s="54"/>
      <c r="RJR10" s="54"/>
      <c r="RJS10" s="54"/>
      <c r="RJT10" s="54"/>
      <c r="RJU10" s="54"/>
      <c r="RJV10" s="54"/>
      <c r="RJW10" s="54"/>
      <c r="RJX10" s="54"/>
      <c r="RJY10" s="54"/>
      <c r="RJZ10" s="54"/>
      <c r="RKA10" s="54"/>
      <c r="RKB10" s="54"/>
      <c r="RKC10" s="54"/>
      <c r="RKD10" s="54"/>
      <c r="RKE10" s="54"/>
      <c r="RKF10" s="54"/>
      <c r="RKG10" s="54"/>
      <c r="RKH10" s="54"/>
      <c r="RKI10" s="54"/>
      <c r="RKJ10" s="54"/>
      <c r="RKK10" s="54"/>
      <c r="RKL10" s="54"/>
      <c r="RKM10" s="54"/>
      <c r="RKN10" s="54"/>
      <c r="RKO10" s="54"/>
      <c r="RKP10" s="54"/>
      <c r="RKQ10" s="54"/>
      <c r="RKR10" s="54"/>
      <c r="RKS10" s="54"/>
      <c r="RKT10" s="54"/>
      <c r="RKU10" s="54"/>
      <c r="RKV10" s="54"/>
      <c r="RKW10" s="54"/>
      <c r="RKX10" s="54"/>
      <c r="RKY10" s="54"/>
      <c r="RKZ10" s="54"/>
      <c r="RLA10" s="54"/>
      <c r="RLB10" s="54"/>
      <c r="RLC10" s="54"/>
      <c r="RLD10" s="54"/>
      <c r="RLE10" s="54"/>
      <c r="RLF10" s="54"/>
      <c r="RLG10" s="54"/>
      <c r="RLH10" s="54"/>
      <c r="RLI10" s="54"/>
      <c r="RLJ10" s="54"/>
      <c r="RLK10" s="54"/>
      <c r="RLL10" s="54"/>
      <c r="RLM10" s="54"/>
      <c r="RLN10" s="54"/>
      <c r="RLO10" s="54"/>
      <c r="RLP10" s="54"/>
      <c r="RLQ10" s="54"/>
      <c r="RLR10" s="54"/>
      <c r="RLS10" s="54"/>
      <c r="RLT10" s="54"/>
      <c r="RLU10" s="54"/>
      <c r="RLV10" s="54"/>
      <c r="RLW10" s="54"/>
      <c r="RLX10" s="54"/>
      <c r="RLY10" s="54"/>
      <c r="RLZ10" s="54"/>
      <c r="RMA10" s="54"/>
      <c r="RMB10" s="54"/>
      <c r="RMC10" s="54"/>
      <c r="RMD10" s="54"/>
      <c r="RME10" s="54"/>
      <c r="RMF10" s="54"/>
      <c r="RMG10" s="54"/>
      <c r="RMH10" s="54"/>
      <c r="RMI10" s="54"/>
      <c r="RMJ10" s="54"/>
      <c r="RMK10" s="54"/>
      <c r="RML10" s="54"/>
      <c r="RMM10" s="54"/>
      <c r="RMN10" s="54"/>
      <c r="RMO10" s="54"/>
      <c r="RMP10" s="54"/>
      <c r="RMQ10" s="54"/>
      <c r="RMR10" s="54"/>
      <c r="RMS10" s="54"/>
      <c r="RMT10" s="54"/>
      <c r="RMU10" s="54"/>
      <c r="RMV10" s="54"/>
      <c r="RMW10" s="54"/>
      <c r="RMX10" s="54"/>
      <c r="RMY10" s="54"/>
      <c r="RMZ10" s="54"/>
      <c r="RNA10" s="54"/>
      <c r="RNB10" s="54"/>
      <c r="RNC10" s="54"/>
      <c r="RND10" s="54"/>
      <c r="RNE10" s="54"/>
      <c r="RNF10" s="54"/>
      <c r="RNG10" s="54"/>
      <c r="RNH10" s="54"/>
      <c r="RNI10" s="54"/>
      <c r="RNJ10" s="54"/>
      <c r="RNK10" s="54"/>
      <c r="RNL10" s="54"/>
      <c r="RNM10" s="54"/>
      <c r="RNN10" s="54"/>
      <c r="RNO10" s="54"/>
      <c r="RNP10" s="54"/>
      <c r="RNQ10" s="54"/>
      <c r="RNR10" s="54"/>
      <c r="RNS10" s="54"/>
      <c r="RNT10" s="54"/>
      <c r="RNU10" s="54"/>
      <c r="RNV10" s="54"/>
      <c r="RNW10" s="54"/>
      <c r="RNX10" s="54"/>
      <c r="RNY10" s="54"/>
      <c r="RNZ10" s="54"/>
      <c r="ROA10" s="54"/>
      <c r="ROB10" s="54"/>
      <c r="ROC10" s="54"/>
      <c r="ROD10" s="54"/>
      <c r="ROE10" s="54"/>
      <c r="ROF10" s="54"/>
      <c r="ROG10" s="54"/>
      <c r="ROH10" s="54"/>
      <c r="ROI10" s="54"/>
      <c r="ROJ10" s="54"/>
      <c r="ROK10" s="54"/>
      <c r="ROL10" s="54"/>
      <c r="ROM10" s="54"/>
      <c r="RON10" s="54"/>
      <c r="ROO10" s="54"/>
      <c r="ROP10" s="54"/>
      <c r="ROQ10" s="54"/>
      <c r="ROR10" s="54"/>
      <c r="ROS10" s="54"/>
      <c r="ROT10" s="54"/>
      <c r="ROU10" s="54"/>
      <c r="ROV10" s="54"/>
      <c r="ROW10" s="54"/>
      <c r="ROX10" s="54"/>
      <c r="ROY10" s="54"/>
      <c r="ROZ10" s="54"/>
      <c r="RPA10" s="54"/>
      <c r="RPB10" s="54"/>
      <c r="RPC10" s="54"/>
      <c r="RPD10" s="54"/>
      <c r="RPE10" s="54"/>
      <c r="RPF10" s="54"/>
      <c r="RPG10" s="54"/>
      <c r="RPH10" s="54"/>
      <c r="RPI10" s="54"/>
      <c r="RPJ10" s="54"/>
      <c r="RPK10" s="54"/>
      <c r="RPL10" s="54"/>
      <c r="RPM10" s="54"/>
      <c r="RPN10" s="54"/>
      <c r="RPO10" s="54"/>
      <c r="RPP10" s="54"/>
      <c r="RPQ10" s="54"/>
      <c r="RPR10" s="54"/>
      <c r="RPS10" s="54"/>
      <c r="RPT10" s="54"/>
      <c r="RPU10" s="54"/>
      <c r="RPV10" s="54"/>
      <c r="RPW10" s="54"/>
      <c r="RPX10" s="54"/>
      <c r="RPY10" s="54"/>
      <c r="RPZ10" s="54"/>
      <c r="RQA10" s="54"/>
      <c r="RQB10" s="54"/>
      <c r="RQC10" s="54"/>
      <c r="RQD10" s="54"/>
      <c r="RQE10" s="54"/>
      <c r="RQF10" s="54"/>
      <c r="RQG10" s="54"/>
      <c r="RQH10" s="54"/>
      <c r="RQI10" s="54"/>
      <c r="RQJ10" s="54"/>
      <c r="RQK10" s="54"/>
      <c r="RQL10" s="54"/>
      <c r="RQM10" s="54"/>
      <c r="RQN10" s="54"/>
      <c r="RQO10" s="54"/>
      <c r="RQP10" s="54"/>
      <c r="RQQ10" s="54"/>
      <c r="RQR10" s="54"/>
      <c r="RQS10" s="54"/>
      <c r="RQT10" s="54"/>
      <c r="RQU10" s="54"/>
      <c r="RQV10" s="54"/>
      <c r="RQW10" s="54"/>
      <c r="RQX10" s="54"/>
      <c r="RQY10" s="54"/>
      <c r="RQZ10" s="54"/>
      <c r="RRA10" s="54"/>
      <c r="RRB10" s="54"/>
      <c r="RRC10" s="54"/>
      <c r="RRD10" s="54"/>
      <c r="RRE10" s="54"/>
      <c r="RRF10" s="54"/>
      <c r="RRG10" s="54"/>
      <c r="RRH10" s="54"/>
      <c r="RRI10" s="54"/>
      <c r="RRJ10" s="54"/>
      <c r="RRK10" s="54"/>
      <c r="RRL10" s="54"/>
      <c r="RRM10" s="54"/>
      <c r="RRN10" s="54"/>
      <c r="RRO10" s="54"/>
      <c r="RRP10" s="54"/>
      <c r="RRQ10" s="54"/>
      <c r="RRR10" s="54"/>
      <c r="RRS10" s="54"/>
      <c r="RRT10" s="54"/>
      <c r="RRU10" s="54"/>
      <c r="RRV10" s="54"/>
      <c r="RRW10" s="54"/>
      <c r="RRX10" s="54"/>
      <c r="RRY10" s="54"/>
      <c r="RRZ10" s="54"/>
      <c r="RSA10" s="54"/>
      <c r="RSB10" s="54"/>
      <c r="RSC10" s="54"/>
      <c r="RSD10" s="54"/>
      <c r="RSE10" s="54"/>
      <c r="RSF10" s="54"/>
      <c r="RSG10" s="54"/>
      <c r="RSH10" s="54"/>
      <c r="RSI10" s="54"/>
      <c r="RSJ10" s="54"/>
      <c r="RSK10" s="54"/>
      <c r="RSL10" s="54"/>
      <c r="RSM10" s="54"/>
      <c r="RSN10" s="54"/>
      <c r="RSO10" s="54"/>
      <c r="RSP10" s="54"/>
      <c r="RSQ10" s="54"/>
      <c r="RSR10" s="54"/>
      <c r="RSS10" s="54"/>
      <c r="RST10" s="54"/>
      <c r="RSU10" s="54"/>
      <c r="RSV10" s="54"/>
      <c r="RSW10" s="54"/>
      <c r="RSX10" s="54"/>
      <c r="RSY10" s="54"/>
      <c r="RSZ10" s="54"/>
      <c r="RTA10" s="54"/>
      <c r="RTB10" s="54"/>
      <c r="RTC10" s="54"/>
      <c r="RTD10" s="54"/>
      <c r="RTE10" s="54"/>
      <c r="RTF10" s="54"/>
      <c r="RTG10" s="54"/>
      <c r="RTH10" s="54"/>
      <c r="RTI10" s="54"/>
      <c r="RTJ10" s="54"/>
      <c r="RTK10" s="54"/>
      <c r="RTL10" s="54"/>
      <c r="RTM10" s="54"/>
      <c r="RTN10" s="54"/>
      <c r="RTO10" s="54"/>
      <c r="RTP10" s="54"/>
      <c r="RTQ10" s="54"/>
      <c r="RTR10" s="54"/>
      <c r="RTS10" s="54"/>
      <c r="RTT10" s="54"/>
      <c r="RTU10" s="54"/>
      <c r="RTV10" s="54"/>
      <c r="RTW10" s="54"/>
      <c r="RTX10" s="54"/>
      <c r="RTY10" s="54"/>
      <c r="RTZ10" s="54"/>
      <c r="RUA10" s="54"/>
      <c r="RUB10" s="54"/>
      <c r="RUC10" s="54"/>
      <c r="RUD10" s="54"/>
      <c r="RUE10" s="54"/>
      <c r="RUF10" s="54"/>
      <c r="RUG10" s="54"/>
      <c r="RUH10" s="54"/>
      <c r="RUI10" s="54"/>
      <c r="RUJ10" s="54"/>
      <c r="RUK10" s="54"/>
      <c r="RUL10" s="54"/>
      <c r="RUM10" s="54"/>
      <c r="RUN10" s="54"/>
      <c r="RUO10" s="54"/>
      <c r="RUP10" s="54"/>
      <c r="RUQ10" s="54"/>
      <c r="RUR10" s="54"/>
      <c r="RUS10" s="54"/>
      <c r="RUT10" s="54"/>
      <c r="RUU10" s="54"/>
      <c r="RUV10" s="54"/>
      <c r="RUW10" s="54"/>
      <c r="RUX10" s="54"/>
      <c r="RUY10" s="54"/>
      <c r="RUZ10" s="54"/>
      <c r="RVA10" s="54"/>
      <c r="RVB10" s="54"/>
      <c r="RVC10" s="54"/>
      <c r="RVD10" s="54"/>
      <c r="RVE10" s="54"/>
      <c r="RVF10" s="54"/>
      <c r="RVG10" s="54"/>
      <c r="RVH10" s="54"/>
      <c r="RVI10" s="54"/>
      <c r="RVJ10" s="54"/>
      <c r="RVK10" s="54"/>
      <c r="RVL10" s="54"/>
      <c r="RVM10" s="54"/>
      <c r="RVN10" s="54"/>
      <c r="RVO10" s="54"/>
      <c r="RVP10" s="54"/>
      <c r="RVQ10" s="54"/>
      <c r="RVR10" s="54"/>
      <c r="RVS10" s="54"/>
      <c r="RVT10" s="54"/>
      <c r="RVU10" s="54"/>
      <c r="RVV10" s="54"/>
      <c r="RVW10" s="54"/>
      <c r="RVX10" s="54"/>
      <c r="RVY10" s="54"/>
      <c r="RVZ10" s="54"/>
      <c r="RWA10" s="54"/>
      <c r="RWB10" s="54"/>
      <c r="RWC10" s="54"/>
      <c r="RWD10" s="54"/>
      <c r="RWE10" s="54"/>
      <c r="RWF10" s="54"/>
      <c r="RWG10" s="54"/>
      <c r="RWH10" s="54"/>
      <c r="RWI10" s="54"/>
      <c r="RWJ10" s="54"/>
      <c r="RWK10" s="54"/>
      <c r="RWL10" s="54"/>
      <c r="RWM10" s="54"/>
      <c r="RWN10" s="54"/>
      <c r="RWO10" s="54"/>
      <c r="RWP10" s="54"/>
      <c r="RWQ10" s="54"/>
      <c r="RWR10" s="54"/>
      <c r="RWS10" s="54"/>
      <c r="RWT10" s="54"/>
      <c r="RWU10" s="54"/>
      <c r="RWV10" s="54"/>
      <c r="RWW10" s="54"/>
      <c r="RWX10" s="54"/>
      <c r="RWY10" s="54"/>
      <c r="RWZ10" s="54"/>
      <c r="RXA10" s="54"/>
      <c r="RXB10" s="54"/>
      <c r="RXC10" s="54"/>
      <c r="RXD10" s="54"/>
      <c r="RXE10" s="54"/>
      <c r="RXF10" s="54"/>
      <c r="RXG10" s="54"/>
      <c r="RXH10" s="54"/>
      <c r="RXI10" s="54"/>
      <c r="RXJ10" s="54"/>
      <c r="RXK10" s="54"/>
      <c r="RXL10" s="54"/>
      <c r="RXM10" s="54"/>
      <c r="RXN10" s="54"/>
      <c r="RXO10" s="54"/>
      <c r="RXP10" s="54"/>
      <c r="RXQ10" s="54"/>
      <c r="RXR10" s="54"/>
      <c r="RXS10" s="54"/>
      <c r="RXT10" s="54"/>
      <c r="RXU10" s="54"/>
      <c r="RXV10" s="54"/>
      <c r="RXW10" s="54"/>
      <c r="RXX10" s="54"/>
      <c r="RXY10" s="54"/>
      <c r="RXZ10" s="54"/>
      <c r="RYA10" s="54"/>
      <c r="RYB10" s="54"/>
      <c r="RYC10" s="54"/>
      <c r="RYD10" s="54"/>
      <c r="RYE10" s="54"/>
      <c r="RYF10" s="54"/>
      <c r="RYG10" s="54"/>
      <c r="RYH10" s="54"/>
      <c r="RYI10" s="54"/>
      <c r="RYJ10" s="54"/>
      <c r="RYK10" s="54"/>
      <c r="RYL10" s="54"/>
      <c r="RYM10" s="54"/>
      <c r="RYN10" s="54"/>
      <c r="RYO10" s="54"/>
      <c r="RYP10" s="54"/>
      <c r="RYQ10" s="54"/>
      <c r="RYR10" s="54"/>
      <c r="RYS10" s="54"/>
      <c r="RYT10" s="54"/>
      <c r="RYU10" s="54"/>
      <c r="RYV10" s="54"/>
      <c r="RYW10" s="54"/>
      <c r="RYX10" s="54"/>
      <c r="RYY10" s="54"/>
      <c r="RYZ10" s="54"/>
      <c r="RZA10" s="54"/>
      <c r="RZB10" s="54"/>
      <c r="RZC10" s="54"/>
      <c r="RZD10" s="54"/>
      <c r="RZE10" s="54"/>
      <c r="RZF10" s="54"/>
      <c r="RZG10" s="54"/>
      <c r="RZH10" s="54"/>
      <c r="RZI10" s="54"/>
      <c r="RZJ10" s="54"/>
      <c r="RZK10" s="54"/>
      <c r="RZL10" s="54"/>
      <c r="RZM10" s="54"/>
      <c r="RZN10" s="54"/>
      <c r="RZO10" s="54"/>
      <c r="RZP10" s="54"/>
      <c r="RZQ10" s="54"/>
      <c r="RZR10" s="54"/>
      <c r="RZS10" s="54"/>
      <c r="RZT10" s="54"/>
      <c r="RZU10" s="54"/>
      <c r="RZV10" s="54"/>
      <c r="RZW10" s="54"/>
      <c r="RZX10" s="54"/>
      <c r="RZY10" s="54"/>
      <c r="RZZ10" s="54"/>
      <c r="SAA10" s="54"/>
      <c r="SAB10" s="54"/>
      <c r="SAC10" s="54"/>
      <c r="SAD10" s="54"/>
      <c r="SAE10" s="54"/>
      <c r="SAF10" s="54"/>
      <c r="SAG10" s="54"/>
      <c r="SAH10" s="54"/>
      <c r="SAI10" s="54"/>
      <c r="SAJ10" s="54"/>
      <c r="SAK10" s="54"/>
      <c r="SAL10" s="54"/>
      <c r="SAM10" s="54"/>
      <c r="SAN10" s="54"/>
      <c r="SAO10" s="54"/>
      <c r="SAP10" s="54"/>
      <c r="SAQ10" s="54"/>
      <c r="SAR10" s="54"/>
      <c r="SAS10" s="54"/>
      <c r="SAT10" s="54"/>
      <c r="SAU10" s="54"/>
      <c r="SAV10" s="54"/>
      <c r="SAW10" s="54"/>
      <c r="SAX10" s="54"/>
      <c r="SAY10" s="54"/>
      <c r="SAZ10" s="54"/>
      <c r="SBA10" s="54"/>
      <c r="SBB10" s="54"/>
      <c r="SBC10" s="54"/>
      <c r="SBD10" s="54"/>
      <c r="SBE10" s="54"/>
      <c r="SBF10" s="54"/>
      <c r="SBG10" s="54"/>
      <c r="SBH10" s="54"/>
      <c r="SBI10" s="54"/>
      <c r="SBJ10" s="54"/>
      <c r="SBK10" s="54"/>
      <c r="SBL10" s="54"/>
      <c r="SBM10" s="54"/>
      <c r="SBN10" s="54"/>
      <c r="SBO10" s="54"/>
      <c r="SBP10" s="54"/>
      <c r="SBQ10" s="54"/>
      <c r="SBR10" s="54"/>
      <c r="SBS10" s="54"/>
      <c r="SBT10" s="54"/>
      <c r="SBU10" s="54"/>
      <c r="SBV10" s="54"/>
      <c r="SBW10" s="54"/>
      <c r="SBX10" s="54"/>
      <c r="SBY10" s="54"/>
      <c r="SBZ10" s="54"/>
      <c r="SCA10" s="54"/>
      <c r="SCB10" s="54"/>
      <c r="SCC10" s="54"/>
      <c r="SCD10" s="54"/>
      <c r="SCE10" s="54"/>
      <c r="SCF10" s="54"/>
      <c r="SCG10" s="54"/>
      <c r="SCH10" s="54"/>
      <c r="SCI10" s="54"/>
      <c r="SCJ10" s="54"/>
      <c r="SCK10" s="54"/>
      <c r="SCL10" s="54"/>
      <c r="SCM10" s="54"/>
      <c r="SCN10" s="54"/>
      <c r="SCO10" s="54"/>
      <c r="SCP10" s="54"/>
      <c r="SCQ10" s="54"/>
      <c r="SCR10" s="54"/>
      <c r="SCS10" s="54"/>
      <c r="SCT10" s="54"/>
      <c r="SCU10" s="54"/>
      <c r="SCV10" s="54"/>
      <c r="SCW10" s="54"/>
      <c r="SCX10" s="54"/>
      <c r="SCY10" s="54"/>
      <c r="SCZ10" s="54"/>
      <c r="SDA10" s="54"/>
      <c r="SDB10" s="54"/>
      <c r="SDC10" s="54"/>
      <c r="SDD10" s="54"/>
      <c r="SDE10" s="54"/>
      <c r="SDF10" s="54"/>
      <c r="SDG10" s="54"/>
      <c r="SDH10" s="54"/>
      <c r="SDI10" s="54"/>
      <c r="SDJ10" s="54"/>
      <c r="SDK10" s="54"/>
      <c r="SDL10" s="54"/>
      <c r="SDM10" s="54"/>
      <c r="SDN10" s="54"/>
      <c r="SDO10" s="54"/>
      <c r="SDP10" s="54"/>
      <c r="SDQ10" s="54"/>
      <c r="SDR10" s="54"/>
      <c r="SDS10" s="54"/>
      <c r="SDT10" s="54"/>
      <c r="SDU10" s="54"/>
      <c r="SDV10" s="54"/>
      <c r="SDW10" s="54"/>
      <c r="SDX10" s="54"/>
      <c r="SDY10" s="54"/>
      <c r="SDZ10" s="54"/>
      <c r="SEA10" s="54"/>
      <c r="SEB10" s="54"/>
      <c r="SEC10" s="54"/>
      <c r="SED10" s="54"/>
      <c r="SEE10" s="54"/>
      <c r="SEF10" s="54"/>
      <c r="SEG10" s="54"/>
      <c r="SEH10" s="54"/>
      <c r="SEI10" s="54"/>
      <c r="SEJ10" s="54"/>
      <c r="SEK10" s="54"/>
      <c r="SEL10" s="54"/>
      <c r="SEM10" s="54"/>
      <c r="SEN10" s="54"/>
      <c r="SEO10" s="54"/>
      <c r="SEP10" s="54"/>
      <c r="SEQ10" s="54"/>
      <c r="SER10" s="54"/>
      <c r="SES10" s="54"/>
      <c r="SET10" s="54"/>
      <c r="SEU10" s="54"/>
      <c r="SEV10" s="54"/>
      <c r="SEW10" s="54"/>
      <c r="SEX10" s="54"/>
      <c r="SEY10" s="54"/>
      <c r="SEZ10" s="54"/>
      <c r="SFA10" s="54"/>
      <c r="SFB10" s="54"/>
      <c r="SFC10" s="54"/>
      <c r="SFD10" s="54"/>
      <c r="SFE10" s="54"/>
      <c r="SFF10" s="54"/>
      <c r="SFG10" s="54"/>
      <c r="SFH10" s="54"/>
      <c r="SFI10" s="54"/>
      <c r="SFJ10" s="54"/>
      <c r="SFK10" s="54"/>
      <c r="SFL10" s="54"/>
      <c r="SFM10" s="54"/>
      <c r="SFN10" s="54"/>
      <c r="SFO10" s="54"/>
      <c r="SFP10" s="54"/>
      <c r="SFQ10" s="54"/>
      <c r="SFR10" s="54"/>
      <c r="SFS10" s="54"/>
      <c r="SFT10" s="54"/>
      <c r="SFU10" s="54"/>
      <c r="SFV10" s="54"/>
      <c r="SFW10" s="54"/>
      <c r="SFX10" s="54"/>
      <c r="SFY10" s="54"/>
      <c r="SFZ10" s="54"/>
      <c r="SGA10" s="54"/>
      <c r="SGB10" s="54"/>
      <c r="SGC10" s="54"/>
      <c r="SGD10" s="54"/>
      <c r="SGE10" s="54"/>
      <c r="SGF10" s="54"/>
      <c r="SGG10" s="54"/>
      <c r="SGH10" s="54"/>
      <c r="SGI10" s="54"/>
      <c r="SGJ10" s="54"/>
      <c r="SGK10" s="54"/>
      <c r="SGL10" s="54"/>
      <c r="SGM10" s="54"/>
      <c r="SGN10" s="54"/>
      <c r="SGO10" s="54"/>
      <c r="SGP10" s="54"/>
      <c r="SGQ10" s="54"/>
      <c r="SGR10" s="54"/>
      <c r="SGS10" s="54"/>
      <c r="SGT10" s="54"/>
      <c r="SGU10" s="54"/>
      <c r="SGV10" s="54"/>
      <c r="SGW10" s="54"/>
      <c r="SGX10" s="54"/>
      <c r="SGY10" s="54"/>
      <c r="SGZ10" s="54"/>
      <c r="SHA10" s="54"/>
      <c r="SHB10" s="54"/>
      <c r="SHC10" s="54"/>
      <c r="SHD10" s="54"/>
      <c r="SHE10" s="54"/>
      <c r="SHF10" s="54"/>
      <c r="SHG10" s="54"/>
      <c r="SHH10" s="54"/>
      <c r="SHI10" s="54"/>
      <c r="SHJ10" s="54"/>
      <c r="SHK10" s="54"/>
      <c r="SHL10" s="54"/>
      <c r="SHM10" s="54"/>
      <c r="SHN10" s="54"/>
      <c r="SHO10" s="54"/>
      <c r="SHP10" s="54"/>
      <c r="SHQ10" s="54"/>
      <c r="SHR10" s="54"/>
      <c r="SHS10" s="54"/>
      <c r="SHT10" s="54"/>
      <c r="SHU10" s="54"/>
      <c r="SHV10" s="54"/>
      <c r="SHW10" s="54"/>
      <c r="SHX10" s="54"/>
      <c r="SHY10" s="54"/>
      <c r="SHZ10" s="54"/>
      <c r="SIA10" s="54"/>
      <c r="SIB10" s="54"/>
      <c r="SIC10" s="54"/>
      <c r="SID10" s="54"/>
      <c r="SIE10" s="54"/>
      <c r="SIF10" s="54"/>
      <c r="SIG10" s="54"/>
      <c r="SIH10" s="54"/>
      <c r="SII10" s="54"/>
      <c r="SIJ10" s="54"/>
      <c r="SIK10" s="54"/>
      <c r="SIL10" s="54"/>
      <c r="SIM10" s="54"/>
      <c r="SIN10" s="54"/>
      <c r="SIO10" s="54"/>
      <c r="SIP10" s="54"/>
      <c r="SIQ10" s="54"/>
      <c r="SIR10" s="54"/>
      <c r="SIS10" s="54"/>
      <c r="SIT10" s="54"/>
      <c r="SIU10" s="54"/>
      <c r="SIV10" s="54"/>
      <c r="SIW10" s="54"/>
      <c r="SIX10" s="54"/>
      <c r="SIY10" s="54"/>
      <c r="SIZ10" s="54"/>
      <c r="SJA10" s="54"/>
      <c r="SJB10" s="54"/>
      <c r="SJC10" s="54"/>
      <c r="SJD10" s="54"/>
      <c r="SJE10" s="54"/>
      <c r="SJF10" s="54"/>
      <c r="SJG10" s="54"/>
      <c r="SJH10" s="54"/>
      <c r="SJI10" s="54"/>
      <c r="SJJ10" s="54"/>
      <c r="SJK10" s="54"/>
      <c r="SJL10" s="54"/>
      <c r="SJM10" s="54"/>
      <c r="SJN10" s="54"/>
      <c r="SJO10" s="54"/>
      <c r="SJP10" s="54"/>
      <c r="SJQ10" s="54"/>
      <c r="SJR10" s="54"/>
      <c r="SJS10" s="54"/>
      <c r="SJT10" s="54"/>
      <c r="SJU10" s="54"/>
      <c r="SJV10" s="54"/>
      <c r="SJW10" s="54"/>
      <c r="SJX10" s="54"/>
      <c r="SJY10" s="54"/>
      <c r="SJZ10" s="54"/>
      <c r="SKA10" s="54"/>
      <c r="SKB10" s="54"/>
      <c r="SKC10" s="54"/>
      <c r="SKD10" s="54"/>
      <c r="SKE10" s="54"/>
      <c r="SKF10" s="54"/>
      <c r="SKG10" s="54"/>
      <c r="SKH10" s="54"/>
      <c r="SKI10" s="54"/>
      <c r="SKJ10" s="54"/>
      <c r="SKK10" s="54"/>
      <c r="SKL10" s="54"/>
      <c r="SKM10" s="54"/>
      <c r="SKN10" s="54"/>
      <c r="SKO10" s="54"/>
      <c r="SKP10" s="54"/>
      <c r="SKQ10" s="54"/>
      <c r="SKR10" s="54"/>
      <c r="SKS10" s="54"/>
      <c r="SKT10" s="54"/>
      <c r="SKU10" s="54"/>
      <c r="SKV10" s="54"/>
      <c r="SKW10" s="54"/>
      <c r="SKX10" s="54"/>
      <c r="SKY10" s="54"/>
      <c r="SKZ10" s="54"/>
      <c r="SLA10" s="54"/>
      <c r="SLB10" s="54"/>
      <c r="SLC10" s="54"/>
      <c r="SLD10" s="54"/>
      <c r="SLE10" s="54"/>
      <c r="SLF10" s="54"/>
      <c r="SLG10" s="54"/>
      <c r="SLH10" s="54"/>
      <c r="SLI10" s="54"/>
      <c r="SLJ10" s="54"/>
      <c r="SLK10" s="54"/>
      <c r="SLL10" s="54"/>
      <c r="SLM10" s="54"/>
      <c r="SLN10" s="54"/>
      <c r="SLO10" s="54"/>
      <c r="SLP10" s="54"/>
      <c r="SLQ10" s="54"/>
      <c r="SLR10" s="54"/>
      <c r="SLS10" s="54"/>
      <c r="SLT10" s="54"/>
      <c r="SLU10" s="54"/>
      <c r="SLV10" s="54"/>
      <c r="SLW10" s="54"/>
      <c r="SLX10" s="54"/>
      <c r="SLY10" s="54"/>
      <c r="SLZ10" s="54"/>
      <c r="SMA10" s="54"/>
      <c r="SMB10" s="54"/>
      <c r="SMC10" s="54"/>
      <c r="SMD10" s="54"/>
      <c r="SME10" s="54"/>
      <c r="SMF10" s="54"/>
      <c r="SMG10" s="54"/>
      <c r="SMH10" s="54"/>
      <c r="SMI10" s="54"/>
      <c r="SMJ10" s="54"/>
      <c r="SMK10" s="54"/>
      <c r="SML10" s="54"/>
      <c r="SMM10" s="54"/>
      <c r="SMN10" s="54"/>
      <c r="SMO10" s="54"/>
      <c r="SMP10" s="54"/>
      <c r="SMQ10" s="54"/>
      <c r="SMR10" s="54"/>
      <c r="SMS10" s="54"/>
      <c r="SMT10" s="54"/>
      <c r="SMU10" s="54"/>
      <c r="SMV10" s="54"/>
      <c r="SMW10" s="54"/>
      <c r="SMX10" s="54"/>
      <c r="SMY10" s="54"/>
      <c r="SMZ10" s="54"/>
      <c r="SNA10" s="54"/>
      <c r="SNB10" s="54"/>
      <c r="SNC10" s="54"/>
      <c r="SND10" s="54"/>
      <c r="SNE10" s="54"/>
      <c r="SNF10" s="54"/>
      <c r="SNG10" s="54"/>
      <c r="SNH10" s="54"/>
      <c r="SNI10" s="54"/>
      <c r="SNJ10" s="54"/>
      <c r="SNK10" s="54"/>
      <c r="SNL10" s="54"/>
      <c r="SNM10" s="54"/>
      <c r="SNN10" s="54"/>
      <c r="SNO10" s="54"/>
      <c r="SNP10" s="54"/>
      <c r="SNQ10" s="54"/>
      <c r="SNR10" s="54"/>
      <c r="SNS10" s="54"/>
      <c r="SNT10" s="54"/>
      <c r="SNU10" s="54"/>
      <c r="SNV10" s="54"/>
      <c r="SNW10" s="54"/>
      <c r="SNX10" s="54"/>
      <c r="SNY10" s="54"/>
      <c r="SNZ10" s="54"/>
      <c r="SOA10" s="54"/>
      <c r="SOB10" s="54"/>
      <c r="SOC10" s="54"/>
      <c r="SOD10" s="54"/>
      <c r="SOE10" s="54"/>
      <c r="SOF10" s="54"/>
      <c r="SOG10" s="54"/>
      <c r="SOH10" s="54"/>
      <c r="SOI10" s="54"/>
      <c r="SOJ10" s="54"/>
      <c r="SOK10" s="54"/>
      <c r="SOL10" s="54"/>
      <c r="SOM10" s="54"/>
      <c r="SON10" s="54"/>
      <c r="SOO10" s="54"/>
      <c r="SOP10" s="54"/>
      <c r="SOQ10" s="54"/>
      <c r="SOR10" s="54"/>
      <c r="SOS10" s="54"/>
      <c r="SOT10" s="54"/>
      <c r="SOU10" s="54"/>
      <c r="SOV10" s="54"/>
      <c r="SOW10" s="54"/>
      <c r="SOX10" s="54"/>
      <c r="SOY10" s="54"/>
      <c r="SOZ10" s="54"/>
      <c r="SPA10" s="54"/>
      <c r="SPB10" s="54"/>
      <c r="SPC10" s="54"/>
      <c r="SPD10" s="54"/>
      <c r="SPE10" s="54"/>
      <c r="SPF10" s="54"/>
      <c r="SPG10" s="54"/>
      <c r="SPH10" s="54"/>
      <c r="SPI10" s="54"/>
      <c r="SPJ10" s="54"/>
      <c r="SPK10" s="54"/>
      <c r="SPL10" s="54"/>
      <c r="SPM10" s="54"/>
      <c r="SPN10" s="54"/>
      <c r="SPO10" s="54"/>
      <c r="SPP10" s="54"/>
      <c r="SPQ10" s="54"/>
      <c r="SPR10" s="54"/>
      <c r="SPS10" s="54"/>
      <c r="SPT10" s="54"/>
      <c r="SPU10" s="54"/>
      <c r="SPV10" s="54"/>
      <c r="SPW10" s="54"/>
      <c r="SPX10" s="54"/>
      <c r="SPY10" s="54"/>
      <c r="SPZ10" s="54"/>
      <c r="SQA10" s="54"/>
      <c r="SQB10" s="54"/>
      <c r="SQC10" s="54"/>
      <c r="SQD10" s="54"/>
      <c r="SQE10" s="54"/>
      <c r="SQF10" s="54"/>
      <c r="SQG10" s="54"/>
      <c r="SQH10" s="54"/>
      <c r="SQI10" s="54"/>
      <c r="SQJ10" s="54"/>
      <c r="SQK10" s="54"/>
      <c r="SQL10" s="54"/>
      <c r="SQM10" s="54"/>
      <c r="SQN10" s="54"/>
      <c r="SQO10" s="54"/>
      <c r="SQP10" s="54"/>
      <c r="SQQ10" s="54"/>
      <c r="SQR10" s="54"/>
      <c r="SQS10" s="54"/>
      <c r="SQT10" s="54"/>
      <c r="SQU10" s="54"/>
      <c r="SQV10" s="54"/>
      <c r="SQW10" s="54"/>
      <c r="SQX10" s="54"/>
      <c r="SQY10" s="54"/>
      <c r="SQZ10" s="54"/>
      <c r="SRA10" s="54"/>
      <c r="SRB10" s="54"/>
      <c r="SRC10" s="54"/>
      <c r="SRD10" s="54"/>
      <c r="SRE10" s="54"/>
      <c r="SRF10" s="54"/>
      <c r="SRG10" s="54"/>
      <c r="SRH10" s="54"/>
      <c r="SRI10" s="54"/>
      <c r="SRJ10" s="54"/>
      <c r="SRK10" s="54"/>
      <c r="SRL10" s="54"/>
      <c r="SRM10" s="54"/>
      <c r="SRN10" s="54"/>
      <c r="SRO10" s="54"/>
      <c r="SRP10" s="54"/>
      <c r="SRQ10" s="54"/>
      <c r="SRR10" s="54"/>
      <c r="SRS10" s="54"/>
      <c r="SRT10" s="54"/>
      <c r="SRU10" s="54"/>
      <c r="SRV10" s="54"/>
      <c r="SRW10" s="54"/>
      <c r="SRX10" s="54"/>
      <c r="SRY10" s="54"/>
      <c r="SRZ10" s="54"/>
      <c r="SSA10" s="54"/>
      <c r="SSB10" s="54"/>
      <c r="SSC10" s="54"/>
      <c r="SSD10" s="54"/>
      <c r="SSE10" s="54"/>
      <c r="SSF10" s="54"/>
      <c r="SSG10" s="54"/>
      <c r="SSH10" s="54"/>
      <c r="SSI10" s="54"/>
      <c r="SSJ10" s="54"/>
      <c r="SSK10" s="54"/>
      <c r="SSL10" s="54"/>
      <c r="SSM10" s="54"/>
      <c r="SSN10" s="54"/>
      <c r="SSO10" s="54"/>
      <c r="SSP10" s="54"/>
      <c r="SSQ10" s="54"/>
      <c r="SSR10" s="54"/>
      <c r="SSS10" s="54"/>
      <c r="SST10" s="54"/>
      <c r="SSU10" s="54"/>
      <c r="SSV10" s="54"/>
      <c r="SSW10" s="54"/>
      <c r="SSX10" s="54"/>
      <c r="SSY10" s="54"/>
      <c r="SSZ10" s="54"/>
      <c r="STA10" s="54"/>
      <c r="STB10" s="54"/>
      <c r="STC10" s="54"/>
      <c r="STD10" s="54"/>
      <c r="STE10" s="54"/>
      <c r="STF10" s="54"/>
      <c r="STG10" s="54"/>
      <c r="STH10" s="54"/>
      <c r="STI10" s="54"/>
      <c r="STJ10" s="54"/>
      <c r="STK10" s="54"/>
      <c r="STL10" s="54"/>
      <c r="STM10" s="54"/>
      <c r="STN10" s="54"/>
      <c r="STO10" s="54"/>
      <c r="STP10" s="54"/>
      <c r="STQ10" s="54"/>
      <c r="STR10" s="54"/>
      <c r="STS10" s="54"/>
      <c r="STT10" s="54"/>
      <c r="STU10" s="54"/>
      <c r="STV10" s="54"/>
      <c r="STW10" s="54"/>
      <c r="STX10" s="54"/>
      <c r="STY10" s="54"/>
      <c r="STZ10" s="54"/>
      <c r="SUA10" s="54"/>
      <c r="SUB10" s="54"/>
      <c r="SUC10" s="54"/>
      <c r="SUD10" s="54"/>
      <c r="SUE10" s="54"/>
      <c r="SUF10" s="54"/>
      <c r="SUG10" s="54"/>
      <c r="SUH10" s="54"/>
      <c r="SUI10" s="54"/>
      <c r="SUJ10" s="54"/>
      <c r="SUK10" s="54"/>
      <c r="SUL10" s="54"/>
      <c r="SUM10" s="54"/>
      <c r="SUN10" s="54"/>
      <c r="SUO10" s="54"/>
      <c r="SUP10" s="54"/>
      <c r="SUQ10" s="54"/>
      <c r="SUR10" s="54"/>
      <c r="SUS10" s="54"/>
      <c r="SUT10" s="54"/>
      <c r="SUU10" s="54"/>
      <c r="SUV10" s="54"/>
      <c r="SUW10" s="54"/>
      <c r="SUX10" s="54"/>
      <c r="SUY10" s="54"/>
      <c r="SUZ10" s="54"/>
      <c r="SVA10" s="54"/>
      <c r="SVB10" s="54"/>
      <c r="SVC10" s="54"/>
      <c r="SVD10" s="54"/>
      <c r="SVE10" s="54"/>
      <c r="SVF10" s="54"/>
      <c r="SVG10" s="54"/>
      <c r="SVH10" s="54"/>
      <c r="SVI10" s="54"/>
      <c r="SVJ10" s="54"/>
      <c r="SVK10" s="54"/>
      <c r="SVL10" s="54"/>
      <c r="SVM10" s="54"/>
      <c r="SVN10" s="54"/>
      <c r="SVO10" s="54"/>
      <c r="SVP10" s="54"/>
      <c r="SVQ10" s="54"/>
      <c r="SVR10" s="54"/>
      <c r="SVS10" s="54"/>
      <c r="SVT10" s="54"/>
      <c r="SVU10" s="54"/>
      <c r="SVV10" s="54"/>
      <c r="SVW10" s="54"/>
      <c r="SVX10" s="54"/>
      <c r="SVY10" s="54"/>
      <c r="SVZ10" s="54"/>
      <c r="SWA10" s="54"/>
      <c r="SWB10" s="54"/>
      <c r="SWC10" s="54"/>
      <c r="SWD10" s="54"/>
      <c r="SWE10" s="54"/>
      <c r="SWF10" s="54"/>
      <c r="SWG10" s="54"/>
      <c r="SWH10" s="54"/>
      <c r="SWI10" s="54"/>
      <c r="SWJ10" s="54"/>
      <c r="SWK10" s="54"/>
      <c r="SWL10" s="54"/>
      <c r="SWM10" s="54"/>
      <c r="SWN10" s="54"/>
      <c r="SWO10" s="54"/>
      <c r="SWP10" s="54"/>
      <c r="SWQ10" s="54"/>
      <c r="SWR10" s="54"/>
      <c r="SWS10" s="54"/>
      <c r="SWT10" s="54"/>
      <c r="SWU10" s="54"/>
      <c r="SWV10" s="54"/>
      <c r="SWW10" s="54"/>
      <c r="SWX10" s="54"/>
      <c r="SWY10" s="54"/>
      <c r="SWZ10" s="54"/>
      <c r="SXA10" s="54"/>
      <c r="SXB10" s="54"/>
      <c r="SXC10" s="54"/>
      <c r="SXD10" s="54"/>
      <c r="SXE10" s="54"/>
      <c r="SXF10" s="54"/>
      <c r="SXG10" s="54"/>
      <c r="SXH10" s="54"/>
      <c r="SXI10" s="54"/>
      <c r="SXJ10" s="54"/>
      <c r="SXK10" s="54"/>
      <c r="SXL10" s="54"/>
      <c r="SXM10" s="54"/>
      <c r="SXN10" s="54"/>
      <c r="SXO10" s="54"/>
      <c r="SXP10" s="54"/>
      <c r="SXQ10" s="54"/>
      <c r="SXR10" s="54"/>
      <c r="SXS10" s="54"/>
      <c r="SXT10" s="54"/>
      <c r="SXU10" s="54"/>
      <c r="SXV10" s="54"/>
      <c r="SXW10" s="54"/>
      <c r="SXX10" s="54"/>
      <c r="SXY10" s="54"/>
      <c r="SXZ10" s="54"/>
      <c r="SYA10" s="54"/>
      <c r="SYB10" s="54"/>
      <c r="SYC10" s="54"/>
      <c r="SYD10" s="54"/>
      <c r="SYE10" s="54"/>
      <c r="SYF10" s="54"/>
      <c r="SYG10" s="54"/>
      <c r="SYH10" s="54"/>
      <c r="SYI10" s="54"/>
      <c r="SYJ10" s="54"/>
      <c r="SYK10" s="54"/>
      <c r="SYL10" s="54"/>
      <c r="SYM10" s="54"/>
      <c r="SYN10" s="54"/>
      <c r="SYO10" s="54"/>
      <c r="SYP10" s="54"/>
      <c r="SYQ10" s="54"/>
      <c r="SYR10" s="54"/>
      <c r="SYS10" s="54"/>
      <c r="SYT10" s="54"/>
      <c r="SYU10" s="54"/>
      <c r="SYV10" s="54"/>
      <c r="SYW10" s="54"/>
      <c r="SYX10" s="54"/>
      <c r="SYY10" s="54"/>
      <c r="SYZ10" s="54"/>
      <c r="SZA10" s="54"/>
      <c r="SZB10" s="54"/>
      <c r="SZC10" s="54"/>
      <c r="SZD10" s="54"/>
      <c r="SZE10" s="54"/>
      <c r="SZF10" s="54"/>
      <c r="SZG10" s="54"/>
      <c r="SZH10" s="54"/>
      <c r="SZI10" s="54"/>
      <c r="SZJ10" s="54"/>
      <c r="SZK10" s="54"/>
      <c r="SZL10" s="54"/>
      <c r="SZM10" s="54"/>
      <c r="SZN10" s="54"/>
      <c r="SZO10" s="54"/>
      <c r="SZP10" s="54"/>
      <c r="SZQ10" s="54"/>
      <c r="SZR10" s="54"/>
      <c r="SZS10" s="54"/>
      <c r="SZT10" s="54"/>
      <c r="SZU10" s="54"/>
      <c r="SZV10" s="54"/>
      <c r="SZW10" s="54"/>
      <c r="SZX10" s="54"/>
      <c r="SZY10" s="54"/>
      <c r="SZZ10" s="54"/>
      <c r="TAA10" s="54"/>
      <c r="TAB10" s="54"/>
      <c r="TAC10" s="54"/>
      <c r="TAD10" s="54"/>
      <c r="TAE10" s="54"/>
      <c r="TAF10" s="54"/>
      <c r="TAG10" s="54"/>
      <c r="TAH10" s="54"/>
      <c r="TAI10" s="54"/>
      <c r="TAJ10" s="54"/>
      <c r="TAK10" s="54"/>
      <c r="TAL10" s="54"/>
      <c r="TAM10" s="54"/>
      <c r="TAN10" s="54"/>
      <c r="TAO10" s="54"/>
      <c r="TAP10" s="54"/>
      <c r="TAQ10" s="54"/>
      <c r="TAR10" s="54"/>
      <c r="TAS10" s="54"/>
      <c r="TAT10" s="54"/>
      <c r="TAU10" s="54"/>
      <c r="TAV10" s="54"/>
      <c r="TAW10" s="54"/>
      <c r="TAX10" s="54"/>
      <c r="TAY10" s="54"/>
      <c r="TAZ10" s="54"/>
      <c r="TBA10" s="54"/>
      <c r="TBB10" s="54"/>
      <c r="TBC10" s="54"/>
      <c r="TBD10" s="54"/>
      <c r="TBE10" s="54"/>
      <c r="TBF10" s="54"/>
      <c r="TBG10" s="54"/>
      <c r="TBH10" s="54"/>
      <c r="TBI10" s="54"/>
      <c r="TBJ10" s="54"/>
      <c r="TBK10" s="54"/>
      <c r="TBL10" s="54"/>
      <c r="TBM10" s="54"/>
      <c r="TBN10" s="54"/>
      <c r="TBO10" s="54"/>
      <c r="TBP10" s="54"/>
      <c r="TBQ10" s="54"/>
      <c r="TBR10" s="54"/>
      <c r="TBS10" s="54"/>
      <c r="TBT10" s="54"/>
      <c r="TBU10" s="54"/>
      <c r="TBV10" s="54"/>
      <c r="TBW10" s="54"/>
      <c r="TBX10" s="54"/>
      <c r="TBY10" s="54"/>
      <c r="TBZ10" s="54"/>
      <c r="TCA10" s="54"/>
      <c r="TCB10" s="54"/>
      <c r="TCC10" s="54"/>
      <c r="TCD10" s="54"/>
      <c r="TCE10" s="54"/>
      <c r="TCF10" s="54"/>
      <c r="TCG10" s="54"/>
      <c r="TCH10" s="54"/>
      <c r="TCI10" s="54"/>
      <c r="TCJ10" s="54"/>
      <c r="TCK10" s="54"/>
      <c r="TCL10" s="54"/>
      <c r="TCM10" s="54"/>
      <c r="TCN10" s="54"/>
      <c r="TCO10" s="54"/>
      <c r="TCP10" s="54"/>
      <c r="TCQ10" s="54"/>
      <c r="TCR10" s="54"/>
      <c r="TCS10" s="54"/>
      <c r="TCT10" s="54"/>
      <c r="TCU10" s="54"/>
      <c r="TCV10" s="54"/>
      <c r="TCW10" s="54"/>
      <c r="TCX10" s="54"/>
      <c r="TCY10" s="54"/>
      <c r="TCZ10" s="54"/>
      <c r="TDA10" s="54"/>
      <c r="TDB10" s="54"/>
      <c r="TDC10" s="54"/>
      <c r="TDD10" s="54"/>
      <c r="TDE10" s="54"/>
      <c r="TDF10" s="54"/>
      <c r="TDG10" s="54"/>
      <c r="TDH10" s="54"/>
      <c r="TDI10" s="54"/>
      <c r="TDJ10" s="54"/>
      <c r="TDK10" s="54"/>
      <c r="TDL10" s="54"/>
      <c r="TDM10" s="54"/>
      <c r="TDN10" s="54"/>
      <c r="TDO10" s="54"/>
      <c r="TDP10" s="54"/>
      <c r="TDQ10" s="54"/>
      <c r="TDR10" s="54"/>
      <c r="TDS10" s="54"/>
      <c r="TDT10" s="54"/>
      <c r="TDU10" s="54"/>
      <c r="TDV10" s="54"/>
      <c r="TDW10" s="54"/>
      <c r="TDX10" s="54"/>
      <c r="TDY10" s="54"/>
      <c r="TDZ10" s="54"/>
      <c r="TEA10" s="54"/>
      <c r="TEB10" s="54"/>
      <c r="TEC10" s="54"/>
      <c r="TED10" s="54"/>
      <c r="TEE10" s="54"/>
      <c r="TEF10" s="54"/>
      <c r="TEG10" s="54"/>
      <c r="TEH10" s="54"/>
      <c r="TEI10" s="54"/>
      <c r="TEJ10" s="54"/>
      <c r="TEK10" s="54"/>
      <c r="TEL10" s="54"/>
      <c r="TEM10" s="54"/>
      <c r="TEN10" s="54"/>
      <c r="TEO10" s="54"/>
      <c r="TEP10" s="54"/>
      <c r="TEQ10" s="54"/>
      <c r="TER10" s="54"/>
      <c r="TES10" s="54"/>
      <c r="TET10" s="54"/>
      <c r="TEU10" s="54"/>
      <c r="TEV10" s="54"/>
      <c r="TEW10" s="54"/>
      <c r="TEX10" s="54"/>
      <c r="TEY10" s="54"/>
      <c r="TEZ10" s="54"/>
      <c r="TFA10" s="54"/>
      <c r="TFB10" s="54"/>
      <c r="TFC10" s="54"/>
      <c r="TFD10" s="54"/>
      <c r="TFE10" s="54"/>
      <c r="TFF10" s="54"/>
      <c r="TFG10" s="54"/>
      <c r="TFH10" s="54"/>
      <c r="TFI10" s="54"/>
      <c r="TFJ10" s="54"/>
      <c r="TFK10" s="54"/>
      <c r="TFL10" s="54"/>
      <c r="TFM10" s="54"/>
      <c r="TFN10" s="54"/>
      <c r="TFO10" s="54"/>
      <c r="TFP10" s="54"/>
      <c r="TFQ10" s="54"/>
      <c r="TFR10" s="54"/>
      <c r="TFS10" s="54"/>
      <c r="TFT10" s="54"/>
      <c r="TFU10" s="54"/>
      <c r="TFV10" s="54"/>
      <c r="TFW10" s="54"/>
      <c r="TFX10" s="54"/>
      <c r="TFY10" s="54"/>
      <c r="TFZ10" s="54"/>
      <c r="TGA10" s="54"/>
      <c r="TGB10" s="54"/>
      <c r="TGC10" s="54"/>
      <c r="TGD10" s="54"/>
      <c r="TGE10" s="54"/>
      <c r="TGF10" s="54"/>
      <c r="TGG10" s="54"/>
      <c r="TGH10" s="54"/>
      <c r="TGI10" s="54"/>
      <c r="TGJ10" s="54"/>
      <c r="TGK10" s="54"/>
      <c r="TGL10" s="54"/>
      <c r="TGM10" s="54"/>
      <c r="TGN10" s="54"/>
      <c r="TGO10" s="54"/>
      <c r="TGP10" s="54"/>
      <c r="TGQ10" s="54"/>
      <c r="TGR10" s="54"/>
      <c r="TGS10" s="54"/>
      <c r="TGT10" s="54"/>
      <c r="TGU10" s="54"/>
      <c r="TGV10" s="54"/>
      <c r="TGW10" s="54"/>
      <c r="TGX10" s="54"/>
      <c r="TGY10" s="54"/>
      <c r="TGZ10" s="54"/>
      <c r="THA10" s="54"/>
      <c r="THB10" s="54"/>
      <c r="THC10" s="54"/>
      <c r="THD10" s="54"/>
      <c r="THE10" s="54"/>
      <c r="THF10" s="54"/>
      <c r="THG10" s="54"/>
      <c r="THH10" s="54"/>
      <c r="THI10" s="54"/>
      <c r="THJ10" s="54"/>
      <c r="THK10" s="54"/>
      <c r="THL10" s="54"/>
      <c r="THM10" s="54"/>
      <c r="THN10" s="54"/>
      <c r="THO10" s="54"/>
      <c r="THP10" s="54"/>
      <c r="THQ10" s="54"/>
      <c r="THR10" s="54"/>
      <c r="THS10" s="54"/>
      <c r="THT10" s="54"/>
      <c r="THU10" s="54"/>
      <c r="THV10" s="54"/>
      <c r="THW10" s="54"/>
      <c r="THX10" s="54"/>
      <c r="THY10" s="54"/>
      <c r="THZ10" s="54"/>
      <c r="TIA10" s="54"/>
      <c r="TIB10" s="54"/>
      <c r="TIC10" s="54"/>
      <c r="TID10" s="54"/>
      <c r="TIE10" s="54"/>
      <c r="TIF10" s="54"/>
      <c r="TIG10" s="54"/>
      <c r="TIH10" s="54"/>
      <c r="TII10" s="54"/>
      <c r="TIJ10" s="54"/>
      <c r="TIK10" s="54"/>
      <c r="TIL10" s="54"/>
      <c r="TIM10" s="54"/>
      <c r="TIN10" s="54"/>
      <c r="TIO10" s="54"/>
      <c r="TIP10" s="54"/>
      <c r="TIQ10" s="54"/>
      <c r="TIR10" s="54"/>
      <c r="TIS10" s="54"/>
      <c r="TIT10" s="54"/>
      <c r="TIU10" s="54"/>
      <c r="TIV10" s="54"/>
      <c r="TIW10" s="54"/>
      <c r="TIX10" s="54"/>
      <c r="TIY10" s="54"/>
      <c r="TIZ10" s="54"/>
      <c r="TJA10" s="54"/>
      <c r="TJB10" s="54"/>
      <c r="TJC10" s="54"/>
      <c r="TJD10" s="54"/>
      <c r="TJE10" s="54"/>
      <c r="TJF10" s="54"/>
      <c r="TJG10" s="54"/>
      <c r="TJH10" s="54"/>
      <c r="TJI10" s="54"/>
      <c r="TJJ10" s="54"/>
      <c r="TJK10" s="54"/>
      <c r="TJL10" s="54"/>
      <c r="TJM10" s="54"/>
      <c r="TJN10" s="54"/>
      <c r="TJO10" s="54"/>
      <c r="TJP10" s="54"/>
      <c r="TJQ10" s="54"/>
      <c r="TJR10" s="54"/>
      <c r="TJS10" s="54"/>
      <c r="TJT10" s="54"/>
      <c r="TJU10" s="54"/>
      <c r="TJV10" s="54"/>
      <c r="TJW10" s="54"/>
      <c r="TJX10" s="54"/>
      <c r="TJY10" s="54"/>
      <c r="TJZ10" s="54"/>
      <c r="TKA10" s="54"/>
      <c r="TKB10" s="54"/>
      <c r="TKC10" s="54"/>
      <c r="TKD10" s="54"/>
      <c r="TKE10" s="54"/>
      <c r="TKF10" s="54"/>
      <c r="TKG10" s="54"/>
      <c r="TKH10" s="54"/>
      <c r="TKI10" s="54"/>
      <c r="TKJ10" s="54"/>
      <c r="TKK10" s="54"/>
      <c r="TKL10" s="54"/>
      <c r="TKM10" s="54"/>
      <c r="TKN10" s="54"/>
      <c r="TKO10" s="54"/>
      <c r="TKP10" s="54"/>
      <c r="TKQ10" s="54"/>
      <c r="TKR10" s="54"/>
      <c r="TKS10" s="54"/>
      <c r="TKT10" s="54"/>
      <c r="TKU10" s="54"/>
      <c r="TKV10" s="54"/>
      <c r="TKW10" s="54"/>
      <c r="TKX10" s="54"/>
      <c r="TKY10" s="54"/>
      <c r="TKZ10" s="54"/>
      <c r="TLA10" s="54"/>
      <c r="TLB10" s="54"/>
      <c r="TLC10" s="54"/>
      <c r="TLD10" s="54"/>
      <c r="TLE10" s="54"/>
      <c r="TLF10" s="54"/>
      <c r="TLG10" s="54"/>
      <c r="TLH10" s="54"/>
      <c r="TLI10" s="54"/>
      <c r="TLJ10" s="54"/>
      <c r="TLK10" s="54"/>
      <c r="TLL10" s="54"/>
      <c r="TLM10" s="54"/>
      <c r="TLN10" s="54"/>
      <c r="TLO10" s="54"/>
      <c r="TLP10" s="54"/>
      <c r="TLQ10" s="54"/>
      <c r="TLR10" s="54"/>
      <c r="TLS10" s="54"/>
      <c r="TLT10" s="54"/>
      <c r="TLU10" s="54"/>
      <c r="TLV10" s="54"/>
      <c r="TLW10" s="54"/>
      <c r="TLX10" s="54"/>
      <c r="TLY10" s="54"/>
      <c r="TLZ10" s="54"/>
      <c r="TMA10" s="54"/>
      <c r="TMB10" s="54"/>
      <c r="TMC10" s="54"/>
      <c r="TMD10" s="54"/>
      <c r="TME10" s="54"/>
      <c r="TMF10" s="54"/>
      <c r="TMG10" s="54"/>
      <c r="TMH10" s="54"/>
      <c r="TMI10" s="54"/>
      <c r="TMJ10" s="54"/>
      <c r="TMK10" s="54"/>
      <c r="TML10" s="54"/>
      <c r="TMM10" s="54"/>
      <c r="TMN10" s="54"/>
      <c r="TMO10" s="54"/>
      <c r="TMP10" s="54"/>
      <c r="TMQ10" s="54"/>
      <c r="TMR10" s="54"/>
      <c r="TMS10" s="54"/>
      <c r="TMT10" s="54"/>
      <c r="TMU10" s="54"/>
      <c r="TMV10" s="54"/>
      <c r="TMW10" s="54"/>
      <c r="TMX10" s="54"/>
      <c r="TMY10" s="54"/>
      <c r="TMZ10" s="54"/>
      <c r="TNA10" s="54"/>
      <c r="TNB10" s="54"/>
      <c r="TNC10" s="54"/>
      <c r="TND10" s="54"/>
      <c r="TNE10" s="54"/>
      <c r="TNF10" s="54"/>
      <c r="TNG10" s="54"/>
      <c r="TNH10" s="54"/>
      <c r="TNI10" s="54"/>
      <c r="TNJ10" s="54"/>
      <c r="TNK10" s="54"/>
      <c r="TNL10" s="54"/>
      <c r="TNM10" s="54"/>
      <c r="TNN10" s="54"/>
      <c r="TNO10" s="54"/>
      <c r="TNP10" s="54"/>
      <c r="TNQ10" s="54"/>
      <c r="TNR10" s="54"/>
      <c r="TNS10" s="54"/>
      <c r="TNT10" s="54"/>
      <c r="TNU10" s="54"/>
      <c r="TNV10" s="54"/>
      <c r="TNW10" s="54"/>
      <c r="TNX10" s="54"/>
      <c r="TNY10" s="54"/>
      <c r="TNZ10" s="54"/>
      <c r="TOA10" s="54"/>
      <c r="TOB10" s="54"/>
      <c r="TOC10" s="54"/>
      <c r="TOD10" s="54"/>
      <c r="TOE10" s="54"/>
      <c r="TOF10" s="54"/>
      <c r="TOG10" s="54"/>
      <c r="TOH10" s="54"/>
      <c r="TOI10" s="54"/>
      <c r="TOJ10" s="54"/>
      <c r="TOK10" s="54"/>
      <c r="TOL10" s="54"/>
      <c r="TOM10" s="54"/>
      <c r="TON10" s="54"/>
      <c r="TOO10" s="54"/>
      <c r="TOP10" s="54"/>
      <c r="TOQ10" s="54"/>
      <c r="TOR10" s="54"/>
      <c r="TOS10" s="54"/>
      <c r="TOT10" s="54"/>
      <c r="TOU10" s="54"/>
      <c r="TOV10" s="54"/>
      <c r="TOW10" s="54"/>
      <c r="TOX10" s="54"/>
      <c r="TOY10" s="54"/>
      <c r="TOZ10" s="54"/>
      <c r="TPA10" s="54"/>
      <c r="TPB10" s="54"/>
      <c r="TPC10" s="54"/>
      <c r="TPD10" s="54"/>
      <c r="TPE10" s="54"/>
      <c r="TPF10" s="54"/>
      <c r="TPG10" s="54"/>
      <c r="TPH10" s="54"/>
      <c r="TPI10" s="54"/>
      <c r="TPJ10" s="54"/>
      <c r="TPK10" s="54"/>
      <c r="TPL10" s="54"/>
      <c r="TPM10" s="54"/>
      <c r="TPN10" s="54"/>
      <c r="TPO10" s="54"/>
      <c r="TPP10" s="54"/>
      <c r="TPQ10" s="54"/>
      <c r="TPR10" s="54"/>
      <c r="TPS10" s="54"/>
      <c r="TPT10" s="54"/>
      <c r="TPU10" s="54"/>
      <c r="TPV10" s="54"/>
      <c r="TPW10" s="54"/>
      <c r="TPX10" s="54"/>
      <c r="TPY10" s="54"/>
      <c r="TPZ10" s="54"/>
      <c r="TQA10" s="54"/>
      <c r="TQB10" s="54"/>
      <c r="TQC10" s="54"/>
      <c r="TQD10" s="54"/>
      <c r="TQE10" s="54"/>
      <c r="TQF10" s="54"/>
      <c r="TQG10" s="54"/>
      <c r="TQH10" s="54"/>
      <c r="TQI10" s="54"/>
      <c r="TQJ10" s="54"/>
      <c r="TQK10" s="54"/>
      <c r="TQL10" s="54"/>
      <c r="TQM10" s="54"/>
      <c r="TQN10" s="54"/>
      <c r="TQO10" s="54"/>
      <c r="TQP10" s="54"/>
      <c r="TQQ10" s="54"/>
      <c r="TQR10" s="54"/>
      <c r="TQS10" s="54"/>
      <c r="TQT10" s="54"/>
      <c r="TQU10" s="54"/>
      <c r="TQV10" s="54"/>
      <c r="TQW10" s="54"/>
      <c r="TQX10" s="54"/>
      <c r="TQY10" s="54"/>
      <c r="TQZ10" s="54"/>
      <c r="TRA10" s="54"/>
      <c r="TRB10" s="54"/>
      <c r="TRC10" s="54"/>
      <c r="TRD10" s="54"/>
      <c r="TRE10" s="54"/>
      <c r="TRF10" s="54"/>
      <c r="TRG10" s="54"/>
      <c r="TRH10" s="54"/>
      <c r="TRI10" s="54"/>
      <c r="TRJ10" s="54"/>
      <c r="TRK10" s="54"/>
      <c r="TRL10" s="54"/>
      <c r="TRM10" s="54"/>
      <c r="TRN10" s="54"/>
      <c r="TRO10" s="54"/>
      <c r="TRP10" s="54"/>
      <c r="TRQ10" s="54"/>
      <c r="TRR10" s="54"/>
      <c r="TRS10" s="54"/>
      <c r="TRT10" s="54"/>
      <c r="TRU10" s="54"/>
      <c r="TRV10" s="54"/>
      <c r="TRW10" s="54"/>
      <c r="TRX10" s="54"/>
      <c r="TRY10" s="54"/>
      <c r="TRZ10" s="54"/>
      <c r="TSA10" s="54"/>
      <c r="TSB10" s="54"/>
      <c r="TSC10" s="54"/>
      <c r="TSD10" s="54"/>
      <c r="TSE10" s="54"/>
      <c r="TSF10" s="54"/>
      <c r="TSG10" s="54"/>
      <c r="TSH10" s="54"/>
      <c r="TSI10" s="54"/>
      <c r="TSJ10" s="54"/>
      <c r="TSK10" s="54"/>
      <c r="TSL10" s="54"/>
      <c r="TSM10" s="54"/>
      <c r="TSN10" s="54"/>
      <c r="TSO10" s="54"/>
      <c r="TSP10" s="54"/>
      <c r="TSQ10" s="54"/>
      <c r="TSR10" s="54"/>
      <c r="TSS10" s="54"/>
      <c r="TST10" s="54"/>
      <c r="TSU10" s="54"/>
      <c r="TSV10" s="54"/>
      <c r="TSW10" s="54"/>
      <c r="TSX10" s="54"/>
      <c r="TSY10" s="54"/>
      <c r="TSZ10" s="54"/>
      <c r="TTA10" s="54"/>
      <c r="TTB10" s="54"/>
      <c r="TTC10" s="54"/>
      <c r="TTD10" s="54"/>
      <c r="TTE10" s="54"/>
      <c r="TTF10" s="54"/>
      <c r="TTG10" s="54"/>
      <c r="TTH10" s="54"/>
      <c r="TTI10" s="54"/>
      <c r="TTJ10" s="54"/>
      <c r="TTK10" s="54"/>
      <c r="TTL10" s="54"/>
      <c r="TTM10" s="54"/>
      <c r="TTN10" s="54"/>
      <c r="TTO10" s="54"/>
      <c r="TTP10" s="54"/>
      <c r="TTQ10" s="54"/>
      <c r="TTR10" s="54"/>
      <c r="TTS10" s="54"/>
      <c r="TTT10" s="54"/>
      <c r="TTU10" s="54"/>
      <c r="TTV10" s="54"/>
      <c r="TTW10" s="54"/>
      <c r="TTX10" s="54"/>
      <c r="TTY10" s="54"/>
      <c r="TTZ10" s="54"/>
      <c r="TUA10" s="54"/>
      <c r="TUB10" s="54"/>
      <c r="TUC10" s="54"/>
      <c r="TUD10" s="54"/>
      <c r="TUE10" s="54"/>
      <c r="TUF10" s="54"/>
      <c r="TUG10" s="54"/>
      <c r="TUH10" s="54"/>
      <c r="TUI10" s="54"/>
      <c r="TUJ10" s="54"/>
      <c r="TUK10" s="54"/>
      <c r="TUL10" s="54"/>
      <c r="TUM10" s="54"/>
      <c r="TUN10" s="54"/>
      <c r="TUO10" s="54"/>
      <c r="TUP10" s="54"/>
      <c r="TUQ10" s="54"/>
      <c r="TUR10" s="54"/>
      <c r="TUS10" s="54"/>
      <c r="TUT10" s="54"/>
      <c r="TUU10" s="54"/>
      <c r="TUV10" s="54"/>
      <c r="TUW10" s="54"/>
      <c r="TUX10" s="54"/>
      <c r="TUY10" s="54"/>
      <c r="TUZ10" s="54"/>
      <c r="TVA10" s="54"/>
      <c r="TVB10" s="54"/>
      <c r="TVC10" s="54"/>
      <c r="TVD10" s="54"/>
      <c r="TVE10" s="54"/>
      <c r="TVF10" s="54"/>
      <c r="TVG10" s="54"/>
      <c r="TVH10" s="54"/>
      <c r="TVI10" s="54"/>
      <c r="TVJ10" s="54"/>
      <c r="TVK10" s="54"/>
      <c r="TVL10" s="54"/>
      <c r="TVM10" s="54"/>
      <c r="TVN10" s="54"/>
      <c r="TVO10" s="54"/>
      <c r="TVP10" s="54"/>
      <c r="TVQ10" s="54"/>
      <c r="TVR10" s="54"/>
      <c r="TVS10" s="54"/>
      <c r="TVT10" s="54"/>
      <c r="TVU10" s="54"/>
      <c r="TVV10" s="54"/>
      <c r="TVW10" s="54"/>
      <c r="TVX10" s="54"/>
      <c r="TVY10" s="54"/>
      <c r="TVZ10" s="54"/>
      <c r="TWA10" s="54"/>
      <c r="TWB10" s="54"/>
      <c r="TWC10" s="54"/>
      <c r="TWD10" s="54"/>
      <c r="TWE10" s="54"/>
      <c r="TWF10" s="54"/>
      <c r="TWG10" s="54"/>
      <c r="TWH10" s="54"/>
      <c r="TWI10" s="54"/>
      <c r="TWJ10" s="54"/>
      <c r="TWK10" s="54"/>
      <c r="TWL10" s="54"/>
      <c r="TWM10" s="54"/>
      <c r="TWN10" s="54"/>
      <c r="TWO10" s="54"/>
      <c r="TWP10" s="54"/>
      <c r="TWQ10" s="54"/>
      <c r="TWR10" s="54"/>
      <c r="TWS10" s="54"/>
      <c r="TWT10" s="54"/>
      <c r="TWU10" s="54"/>
      <c r="TWV10" s="54"/>
      <c r="TWW10" s="54"/>
      <c r="TWX10" s="54"/>
      <c r="TWY10" s="54"/>
      <c r="TWZ10" s="54"/>
      <c r="TXA10" s="54"/>
      <c r="TXB10" s="54"/>
      <c r="TXC10" s="54"/>
      <c r="TXD10" s="54"/>
      <c r="TXE10" s="54"/>
      <c r="TXF10" s="54"/>
      <c r="TXG10" s="54"/>
      <c r="TXH10" s="54"/>
      <c r="TXI10" s="54"/>
      <c r="TXJ10" s="54"/>
      <c r="TXK10" s="54"/>
      <c r="TXL10" s="54"/>
      <c r="TXM10" s="54"/>
      <c r="TXN10" s="54"/>
      <c r="TXO10" s="54"/>
      <c r="TXP10" s="54"/>
      <c r="TXQ10" s="54"/>
      <c r="TXR10" s="54"/>
      <c r="TXS10" s="54"/>
      <c r="TXT10" s="54"/>
      <c r="TXU10" s="54"/>
      <c r="TXV10" s="54"/>
      <c r="TXW10" s="54"/>
      <c r="TXX10" s="54"/>
      <c r="TXY10" s="54"/>
      <c r="TXZ10" s="54"/>
      <c r="TYA10" s="54"/>
      <c r="TYB10" s="54"/>
      <c r="TYC10" s="54"/>
      <c r="TYD10" s="54"/>
      <c r="TYE10" s="54"/>
      <c r="TYF10" s="54"/>
      <c r="TYG10" s="54"/>
      <c r="TYH10" s="54"/>
      <c r="TYI10" s="54"/>
      <c r="TYJ10" s="54"/>
      <c r="TYK10" s="54"/>
      <c r="TYL10" s="54"/>
      <c r="TYM10" s="54"/>
      <c r="TYN10" s="54"/>
      <c r="TYO10" s="54"/>
      <c r="TYP10" s="54"/>
      <c r="TYQ10" s="54"/>
      <c r="TYR10" s="54"/>
      <c r="TYS10" s="54"/>
      <c r="TYT10" s="54"/>
      <c r="TYU10" s="54"/>
      <c r="TYV10" s="54"/>
      <c r="TYW10" s="54"/>
      <c r="TYX10" s="54"/>
      <c r="TYY10" s="54"/>
      <c r="TYZ10" s="54"/>
      <c r="TZA10" s="54"/>
      <c r="TZB10" s="54"/>
      <c r="TZC10" s="54"/>
      <c r="TZD10" s="54"/>
      <c r="TZE10" s="54"/>
      <c r="TZF10" s="54"/>
      <c r="TZG10" s="54"/>
      <c r="TZH10" s="54"/>
      <c r="TZI10" s="54"/>
      <c r="TZJ10" s="54"/>
      <c r="TZK10" s="54"/>
      <c r="TZL10" s="54"/>
      <c r="TZM10" s="54"/>
      <c r="TZN10" s="54"/>
      <c r="TZO10" s="54"/>
      <c r="TZP10" s="54"/>
      <c r="TZQ10" s="54"/>
      <c r="TZR10" s="54"/>
      <c r="TZS10" s="54"/>
      <c r="TZT10" s="54"/>
      <c r="TZU10" s="54"/>
      <c r="TZV10" s="54"/>
      <c r="TZW10" s="54"/>
      <c r="TZX10" s="54"/>
      <c r="TZY10" s="54"/>
      <c r="TZZ10" s="54"/>
      <c r="UAA10" s="54"/>
      <c r="UAB10" s="54"/>
      <c r="UAC10" s="54"/>
      <c r="UAD10" s="54"/>
      <c r="UAE10" s="54"/>
      <c r="UAF10" s="54"/>
      <c r="UAG10" s="54"/>
      <c r="UAH10" s="54"/>
      <c r="UAI10" s="54"/>
      <c r="UAJ10" s="54"/>
      <c r="UAK10" s="54"/>
      <c r="UAL10" s="54"/>
      <c r="UAM10" s="54"/>
      <c r="UAN10" s="54"/>
      <c r="UAO10" s="54"/>
      <c r="UAP10" s="54"/>
      <c r="UAQ10" s="54"/>
      <c r="UAR10" s="54"/>
      <c r="UAS10" s="54"/>
      <c r="UAT10" s="54"/>
      <c r="UAU10" s="54"/>
      <c r="UAV10" s="54"/>
      <c r="UAW10" s="54"/>
      <c r="UAX10" s="54"/>
      <c r="UAY10" s="54"/>
      <c r="UAZ10" s="54"/>
      <c r="UBA10" s="54"/>
      <c r="UBB10" s="54"/>
      <c r="UBC10" s="54"/>
      <c r="UBD10" s="54"/>
      <c r="UBE10" s="54"/>
      <c r="UBF10" s="54"/>
      <c r="UBG10" s="54"/>
      <c r="UBH10" s="54"/>
      <c r="UBI10" s="54"/>
      <c r="UBJ10" s="54"/>
      <c r="UBK10" s="54"/>
      <c r="UBL10" s="54"/>
      <c r="UBM10" s="54"/>
      <c r="UBN10" s="54"/>
      <c r="UBO10" s="54"/>
      <c r="UBP10" s="54"/>
      <c r="UBQ10" s="54"/>
      <c r="UBR10" s="54"/>
      <c r="UBS10" s="54"/>
      <c r="UBT10" s="54"/>
      <c r="UBU10" s="54"/>
      <c r="UBV10" s="54"/>
      <c r="UBW10" s="54"/>
      <c r="UBX10" s="54"/>
      <c r="UBY10" s="54"/>
      <c r="UBZ10" s="54"/>
      <c r="UCA10" s="54"/>
      <c r="UCB10" s="54"/>
      <c r="UCC10" s="54"/>
      <c r="UCD10" s="54"/>
      <c r="UCE10" s="54"/>
      <c r="UCF10" s="54"/>
      <c r="UCG10" s="54"/>
      <c r="UCH10" s="54"/>
      <c r="UCI10" s="54"/>
      <c r="UCJ10" s="54"/>
      <c r="UCK10" s="54"/>
      <c r="UCL10" s="54"/>
      <c r="UCM10" s="54"/>
      <c r="UCN10" s="54"/>
      <c r="UCO10" s="54"/>
      <c r="UCP10" s="54"/>
      <c r="UCQ10" s="54"/>
      <c r="UCR10" s="54"/>
      <c r="UCS10" s="54"/>
      <c r="UCT10" s="54"/>
      <c r="UCU10" s="54"/>
      <c r="UCV10" s="54"/>
      <c r="UCW10" s="54"/>
      <c r="UCX10" s="54"/>
      <c r="UCY10" s="54"/>
      <c r="UCZ10" s="54"/>
      <c r="UDA10" s="54"/>
      <c r="UDB10" s="54"/>
      <c r="UDC10" s="54"/>
      <c r="UDD10" s="54"/>
      <c r="UDE10" s="54"/>
      <c r="UDF10" s="54"/>
      <c r="UDG10" s="54"/>
      <c r="UDH10" s="54"/>
      <c r="UDI10" s="54"/>
      <c r="UDJ10" s="54"/>
      <c r="UDK10" s="54"/>
      <c r="UDL10" s="54"/>
      <c r="UDM10" s="54"/>
      <c r="UDN10" s="54"/>
      <c r="UDO10" s="54"/>
      <c r="UDP10" s="54"/>
      <c r="UDQ10" s="54"/>
      <c r="UDR10" s="54"/>
      <c r="UDS10" s="54"/>
      <c r="UDT10" s="54"/>
      <c r="UDU10" s="54"/>
      <c r="UDV10" s="54"/>
      <c r="UDW10" s="54"/>
      <c r="UDX10" s="54"/>
      <c r="UDY10" s="54"/>
      <c r="UDZ10" s="54"/>
      <c r="UEA10" s="54"/>
      <c r="UEB10" s="54"/>
      <c r="UEC10" s="54"/>
      <c r="UED10" s="54"/>
      <c r="UEE10" s="54"/>
      <c r="UEF10" s="54"/>
      <c r="UEG10" s="54"/>
      <c r="UEH10" s="54"/>
      <c r="UEI10" s="54"/>
      <c r="UEJ10" s="54"/>
      <c r="UEK10" s="54"/>
      <c r="UEL10" s="54"/>
      <c r="UEM10" s="54"/>
      <c r="UEN10" s="54"/>
      <c r="UEO10" s="54"/>
      <c r="UEP10" s="54"/>
      <c r="UEQ10" s="54"/>
      <c r="UER10" s="54"/>
      <c r="UES10" s="54"/>
      <c r="UET10" s="54"/>
      <c r="UEU10" s="54"/>
      <c r="UEV10" s="54"/>
      <c r="UEW10" s="54"/>
      <c r="UEX10" s="54"/>
      <c r="UEY10" s="54"/>
      <c r="UEZ10" s="54"/>
      <c r="UFA10" s="54"/>
      <c r="UFB10" s="54"/>
      <c r="UFC10" s="54"/>
      <c r="UFD10" s="54"/>
      <c r="UFE10" s="54"/>
      <c r="UFF10" s="54"/>
      <c r="UFG10" s="54"/>
      <c r="UFH10" s="54"/>
      <c r="UFI10" s="54"/>
      <c r="UFJ10" s="54"/>
      <c r="UFK10" s="54"/>
      <c r="UFL10" s="54"/>
      <c r="UFM10" s="54"/>
      <c r="UFN10" s="54"/>
      <c r="UFO10" s="54"/>
      <c r="UFP10" s="54"/>
      <c r="UFQ10" s="54"/>
      <c r="UFR10" s="54"/>
      <c r="UFS10" s="54"/>
      <c r="UFT10" s="54"/>
      <c r="UFU10" s="54"/>
      <c r="UFV10" s="54"/>
      <c r="UFW10" s="54"/>
      <c r="UFX10" s="54"/>
      <c r="UFY10" s="54"/>
      <c r="UFZ10" s="54"/>
      <c r="UGA10" s="54"/>
      <c r="UGB10" s="54"/>
      <c r="UGC10" s="54"/>
      <c r="UGD10" s="54"/>
      <c r="UGE10" s="54"/>
      <c r="UGF10" s="54"/>
      <c r="UGG10" s="54"/>
      <c r="UGH10" s="54"/>
      <c r="UGI10" s="54"/>
      <c r="UGJ10" s="54"/>
      <c r="UGK10" s="54"/>
      <c r="UGL10" s="54"/>
      <c r="UGM10" s="54"/>
      <c r="UGN10" s="54"/>
      <c r="UGO10" s="54"/>
      <c r="UGP10" s="54"/>
      <c r="UGQ10" s="54"/>
      <c r="UGR10" s="54"/>
      <c r="UGS10" s="54"/>
      <c r="UGT10" s="54"/>
      <c r="UGU10" s="54"/>
      <c r="UGV10" s="54"/>
      <c r="UGW10" s="54"/>
      <c r="UGX10" s="54"/>
      <c r="UGY10" s="54"/>
      <c r="UGZ10" s="54"/>
      <c r="UHA10" s="54"/>
      <c r="UHB10" s="54"/>
      <c r="UHC10" s="54"/>
      <c r="UHD10" s="54"/>
      <c r="UHE10" s="54"/>
      <c r="UHF10" s="54"/>
      <c r="UHG10" s="54"/>
      <c r="UHH10" s="54"/>
      <c r="UHI10" s="54"/>
      <c r="UHJ10" s="54"/>
      <c r="UHK10" s="54"/>
      <c r="UHL10" s="54"/>
      <c r="UHM10" s="54"/>
      <c r="UHN10" s="54"/>
      <c r="UHO10" s="54"/>
      <c r="UHP10" s="54"/>
      <c r="UHQ10" s="54"/>
      <c r="UHR10" s="54"/>
      <c r="UHS10" s="54"/>
      <c r="UHT10" s="54"/>
      <c r="UHU10" s="54"/>
      <c r="UHV10" s="54"/>
      <c r="UHW10" s="54"/>
      <c r="UHX10" s="54"/>
      <c r="UHY10" s="54"/>
      <c r="UHZ10" s="54"/>
      <c r="UIA10" s="54"/>
      <c r="UIB10" s="54"/>
      <c r="UIC10" s="54"/>
      <c r="UID10" s="54"/>
      <c r="UIE10" s="54"/>
      <c r="UIF10" s="54"/>
      <c r="UIG10" s="54"/>
      <c r="UIH10" s="54"/>
      <c r="UII10" s="54"/>
      <c r="UIJ10" s="54"/>
      <c r="UIK10" s="54"/>
      <c r="UIL10" s="54"/>
      <c r="UIM10" s="54"/>
      <c r="UIN10" s="54"/>
      <c r="UIO10" s="54"/>
      <c r="UIP10" s="54"/>
      <c r="UIQ10" s="54"/>
      <c r="UIR10" s="54"/>
      <c r="UIS10" s="54"/>
      <c r="UIT10" s="54"/>
      <c r="UIU10" s="54"/>
      <c r="UIV10" s="54"/>
      <c r="UIW10" s="54"/>
      <c r="UIX10" s="54"/>
      <c r="UIY10" s="54"/>
      <c r="UIZ10" s="54"/>
      <c r="UJA10" s="54"/>
      <c r="UJB10" s="54"/>
      <c r="UJC10" s="54"/>
      <c r="UJD10" s="54"/>
      <c r="UJE10" s="54"/>
      <c r="UJF10" s="54"/>
      <c r="UJG10" s="54"/>
      <c r="UJH10" s="54"/>
      <c r="UJI10" s="54"/>
      <c r="UJJ10" s="54"/>
      <c r="UJK10" s="54"/>
      <c r="UJL10" s="54"/>
      <c r="UJM10" s="54"/>
      <c r="UJN10" s="54"/>
      <c r="UJO10" s="54"/>
      <c r="UJP10" s="54"/>
      <c r="UJQ10" s="54"/>
      <c r="UJR10" s="54"/>
      <c r="UJS10" s="54"/>
      <c r="UJT10" s="54"/>
      <c r="UJU10" s="54"/>
      <c r="UJV10" s="54"/>
      <c r="UJW10" s="54"/>
      <c r="UJX10" s="54"/>
      <c r="UJY10" s="54"/>
      <c r="UJZ10" s="54"/>
      <c r="UKA10" s="54"/>
      <c r="UKB10" s="54"/>
      <c r="UKC10" s="54"/>
      <c r="UKD10" s="54"/>
      <c r="UKE10" s="54"/>
      <c r="UKF10" s="54"/>
      <c r="UKG10" s="54"/>
      <c r="UKH10" s="54"/>
      <c r="UKI10" s="54"/>
      <c r="UKJ10" s="54"/>
      <c r="UKK10" s="54"/>
      <c r="UKL10" s="54"/>
      <c r="UKM10" s="54"/>
      <c r="UKN10" s="54"/>
      <c r="UKO10" s="54"/>
      <c r="UKP10" s="54"/>
      <c r="UKQ10" s="54"/>
      <c r="UKR10" s="54"/>
      <c r="UKS10" s="54"/>
      <c r="UKT10" s="54"/>
      <c r="UKU10" s="54"/>
      <c r="UKV10" s="54"/>
      <c r="UKW10" s="54"/>
      <c r="UKX10" s="54"/>
      <c r="UKY10" s="54"/>
      <c r="UKZ10" s="54"/>
      <c r="ULA10" s="54"/>
      <c r="ULB10" s="54"/>
      <c r="ULC10" s="54"/>
      <c r="ULD10" s="54"/>
      <c r="ULE10" s="54"/>
      <c r="ULF10" s="54"/>
      <c r="ULG10" s="54"/>
      <c r="ULH10" s="54"/>
      <c r="ULI10" s="54"/>
      <c r="ULJ10" s="54"/>
      <c r="ULK10" s="54"/>
      <c r="ULL10" s="54"/>
      <c r="ULM10" s="54"/>
      <c r="ULN10" s="54"/>
      <c r="ULO10" s="54"/>
      <c r="ULP10" s="54"/>
      <c r="ULQ10" s="54"/>
      <c r="ULR10" s="54"/>
      <c r="ULS10" s="54"/>
      <c r="ULT10" s="54"/>
      <c r="ULU10" s="54"/>
      <c r="ULV10" s="54"/>
      <c r="ULW10" s="54"/>
      <c r="ULX10" s="54"/>
      <c r="ULY10" s="54"/>
      <c r="ULZ10" s="54"/>
      <c r="UMA10" s="54"/>
      <c r="UMB10" s="54"/>
      <c r="UMC10" s="54"/>
      <c r="UMD10" s="54"/>
      <c r="UME10" s="54"/>
      <c r="UMF10" s="54"/>
      <c r="UMG10" s="54"/>
      <c r="UMH10" s="54"/>
      <c r="UMI10" s="54"/>
      <c r="UMJ10" s="54"/>
      <c r="UMK10" s="54"/>
      <c r="UML10" s="54"/>
      <c r="UMM10" s="54"/>
      <c r="UMN10" s="54"/>
      <c r="UMO10" s="54"/>
      <c r="UMP10" s="54"/>
      <c r="UMQ10" s="54"/>
      <c r="UMR10" s="54"/>
      <c r="UMS10" s="54"/>
      <c r="UMT10" s="54"/>
      <c r="UMU10" s="54"/>
      <c r="UMV10" s="54"/>
      <c r="UMW10" s="54"/>
      <c r="UMX10" s="54"/>
      <c r="UMY10" s="54"/>
      <c r="UMZ10" s="54"/>
      <c r="UNA10" s="54"/>
      <c r="UNB10" s="54"/>
      <c r="UNC10" s="54"/>
      <c r="UND10" s="54"/>
      <c r="UNE10" s="54"/>
      <c r="UNF10" s="54"/>
      <c r="UNG10" s="54"/>
      <c r="UNH10" s="54"/>
      <c r="UNI10" s="54"/>
      <c r="UNJ10" s="54"/>
      <c r="UNK10" s="54"/>
      <c r="UNL10" s="54"/>
      <c r="UNM10" s="54"/>
      <c r="UNN10" s="54"/>
      <c r="UNO10" s="54"/>
      <c r="UNP10" s="54"/>
      <c r="UNQ10" s="54"/>
      <c r="UNR10" s="54"/>
      <c r="UNS10" s="54"/>
      <c r="UNT10" s="54"/>
      <c r="UNU10" s="54"/>
      <c r="UNV10" s="54"/>
      <c r="UNW10" s="54"/>
      <c r="UNX10" s="54"/>
      <c r="UNY10" s="54"/>
      <c r="UNZ10" s="54"/>
      <c r="UOA10" s="54"/>
      <c r="UOB10" s="54"/>
      <c r="UOC10" s="54"/>
      <c r="UOD10" s="54"/>
      <c r="UOE10" s="54"/>
      <c r="UOF10" s="54"/>
      <c r="UOG10" s="54"/>
      <c r="UOH10" s="54"/>
      <c r="UOI10" s="54"/>
      <c r="UOJ10" s="54"/>
      <c r="UOK10" s="54"/>
      <c r="UOL10" s="54"/>
      <c r="UOM10" s="54"/>
      <c r="UON10" s="54"/>
      <c r="UOO10" s="54"/>
      <c r="UOP10" s="54"/>
      <c r="UOQ10" s="54"/>
      <c r="UOR10" s="54"/>
      <c r="UOS10" s="54"/>
      <c r="UOT10" s="54"/>
      <c r="UOU10" s="54"/>
      <c r="UOV10" s="54"/>
      <c r="UOW10" s="54"/>
      <c r="UOX10" s="54"/>
      <c r="UOY10" s="54"/>
      <c r="UOZ10" s="54"/>
      <c r="UPA10" s="54"/>
      <c r="UPB10" s="54"/>
      <c r="UPC10" s="54"/>
      <c r="UPD10" s="54"/>
      <c r="UPE10" s="54"/>
      <c r="UPF10" s="54"/>
      <c r="UPG10" s="54"/>
      <c r="UPH10" s="54"/>
      <c r="UPI10" s="54"/>
      <c r="UPJ10" s="54"/>
      <c r="UPK10" s="54"/>
      <c r="UPL10" s="54"/>
      <c r="UPM10" s="54"/>
      <c r="UPN10" s="54"/>
      <c r="UPO10" s="54"/>
      <c r="UPP10" s="54"/>
      <c r="UPQ10" s="54"/>
      <c r="UPR10" s="54"/>
      <c r="UPS10" s="54"/>
      <c r="UPT10" s="54"/>
      <c r="UPU10" s="54"/>
      <c r="UPV10" s="54"/>
      <c r="UPW10" s="54"/>
      <c r="UPX10" s="54"/>
      <c r="UPY10" s="54"/>
      <c r="UPZ10" s="54"/>
      <c r="UQA10" s="54"/>
      <c r="UQB10" s="54"/>
      <c r="UQC10" s="54"/>
      <c r="UQD10" s="54"/>
      <c r="UQE10" s="54"/>
      <c r="UQF10" s="54"/>
      <c r="UQG10" s="54"/>
      <c r="UQH10" s="54"/>
      <c r="UQI10" s="54"/>
      <c r="UQJ10" s="54"/>
      <c r="UQK10" s="54"/>
      <c r="UQL10" s="54"/>
      <c r="UQM10" s="54"/>
      <c r="UQN10" s="54"/>
      <c r="UQO10" s="54"/>
      <c r="UQP10" s="54"/>
      <c r="UQQ10" s="54"/>
      <c r="UQR10" s="54"/>
      <c r="UQS10" s="54"/>
      <c r="UQT10" s="54"/>
      <c r="UQU10" s="54"/>
      <c r="UQV10" s="54"/>
      <c r="UQW10" s="54"/>
      <c r="UQX10" s="54"/>
      <c r="UQY10" s="54"/>
      <c r="UQZ10" s="54"/>
      <c r="URA10" s="54"/>
      <c r="URB10" s="54"/>
      <c r="URC10" s="54"/>
      <c r="URD10" s="54"/>
      <c r="URE10" s="54"/>
      <c r="URF10" s="54"/>
      <c r="URG10" s="54"/>
      <c r="URH10" s="54"/>
      <c r="URI10" s="54"/>
      <c r="URJ10" s="54"/>
      <c r="URK10" s="54"/>
      <c r="URL10" s="54"/>
      <c r="URM10" s="54"/>
      <c r="URN10" s="54"/>
      <c r="URO10" s="54"/>
      <c r="URP10" s="54"/>
      <c r="URQ10" s="54"/>
      <c r="URR10" s="54"/>
      <c r="URS10" s="54"/>
      <c r="URT10" s="54"/>
      <c r="URU10" s="54"/>
      <c r="URV10" s="54"/>
      <c r="URW10" s="54"/>
      <c r="URX10" s="54"/>
      <c r="URY10" s="54"/>
      <c r="URZ10" s="54"/>
      <c r="USA10" s="54"/>
      <c r="USB10" s="54"/>
      <c r="USC10" s="54"/>
      <c r="USD10" s="54"/>
      <c r="USE10" s="54"/>
      <c r="USF10" s="54"/>
      <c r="USG10" s="54"/>
      <c r="USH10" s="54"/>
      <c r="USI10" s="54"/>
      <c r="USJ10" s="54"/>
      <c r="USK10" s="54"/>
      <c r="USL10" s="54"/>
      <c r="USM10" s="54"/>
      <c r="USN10" s="54"/>
      <c r="USO10" s="54"/>
      <c r="USP10" s="54"/>
      <c r="USQ10" s="54"/>
      <c r="USR10" s="54"/>
      <c r="USS10" s="54"/>
      <c r="UST10" s="54"/>
      <c r="USU10" s="54"/>
      <c r="USV10" s="54"/>
      <c r="USW10" s="54"/>
      <c r="USX10" s="54"/>
      <c r="USY10" s="54"/>
      <c r="USZ10" s="54"/>
      <c r="UTA10" s="54"/>
      <c r="UTB10" s="54"/>
      <c r="UTC10" s="54"/>
      <c r="UTD10" s="54"/>
      <c r="UTE10" s="54"/>
      <c r="UTF10" s="54"/>
      <c r="UTG10" s="54"/>
      <c r="UTH10" s="54"/>
      <c r="UTI10" s="54"/>
      <c r="UTJ10" s="54"/>
      <c r="UTK10" s="54"/>
      <c r="UTL10" s="54"/>
      <c r="UTM10" s="54"/>
      <c r="UTN10" s="54"/>
      <c r="UTO10" s="54"/>
      <c r="UTP10" s="54"/>
      <c r="UTQ10" s="54"/>
      <c r="UTR10" s="54"/>
      <c r="UTS10" s="54"/>
      <c r="UTT10" s="54"/>
      <c r="UTU10" s="54"/>
      <c r="UTV10" s="54"/>
      <c r="UTW10" s="54"/>
      <c r="UTX10" s="54"/>
      <c r="UTY10" s="54"/>
      <c r="UTZ10" s="54"/>
      <c r="UUA10" s="54"/>
      <c r="UUB10" s="54"/>
      <c r="UUC10" s="54"/>
      <c r="UUD10" s="54"/>
      <c r="UUE10" s="54"/>
      <c r="UUF10" s="54"/>
      <c r="UUG10" s="54"/>
      <c r="UUH10" s="54"/>
      <c r="UUI10" s="54"/>
      <c r="UUJ10" s="54"/>
      <c r="UUK10" s="54"/>
      <c r="UUL10" s="54"/>
      <c r="UUM10" s="54"/>
      <c r="UUN10" s="54"/>
      <c r="UUO10" s="54"/>
      <c r="UUP10" s="54"/>
      <c r="UUQ10" s="54"/>
      <c r="UUR10" s="54"/>
      <c r="UUS10" s="54"/>
      <c r="UUT10" s="54"/>
      <c r="UUU10" s="54"/>
      <c r="UUV10" s="54"/>
      <c r="UUW10" s="54"/>
      <c r="UUX10" s="54"/>
      <c r="UUY10" s="54"/>
      <c r="UUZ10" s="54"/>
      <c r="UVA10" s="54"/>
      <c r="UVB10" s="54"/>
      <c r="UVC10" s="54"/>
      <c r="UVD10" s="54"/>
      <c r="UVE10" s="54"/>
      <c r="UVF10" s="54"/>
      <c r="UVG10" s="54"/>
      <c r="UVH10" s="54"/>
      <c r="UVI10" s="54"/>
      <c r="UVJ10" s="54"/>
      <c r="UVK10" s="54"/>
      <c r="UVL10" s="54"/>
      <c r="UVM10" s="54"/>
      <c r="UVN10" s="54"/>
      <c r="UVO10" s="54"/>
      <c r="UVP10" s="54"/>
      <c r="UVQ10" s="54"/>
      <c r="UVR10" s="54"/>
      <c r="UVS10" s="54"/>
      <c r="UVT10" s="54"/>
      <c r="UVU10" s="54"/>
      <c r="UVV10" s="54"/>
      <c r="UVW10" s="54"/>
      <c r="UVX10" s="54"/>
      <c r="UVY10" s="54"/>
      <c r="UVZ10" s="54"/>
      <c r="UWA10" s="54"/>
      <c r="UWB10" s="54"/>
      <c r="UWC10" s="54"/>
      <c r="UWD10" s="54"/>
      <c r="UWE10" s="54"/>
      <c r="UWF10" s="54"/>
      <c r="UWG10" s="54"/>
      <c r="UWH10" s="54"/>
      <c r="UWI10" s="54"/>
      <c r="UWJ10" s="54"/>
      <c r="UWK10" s="54"/>
      <c r="UWL10" s="54"/>
      <c r="UWM10" s="54"/>
      <c r="UWN10" s="54"/>
      <c r="UWO10" s="54"/>
      <c r="UWP10" s="54"/>
      <c r="UWQ10" s="54"/>
      <c r="UWR10" s="54"/>
      <c r="UWS10" s="54"/>
      <c r="UWT10" s="54"/>
      <c r="UWU10" s="54"/>
      <c r="UWV10" s="54"/>
      <c r="UWW10" s="54"/>
      <c r="UWX10" s="54"/>
      <c r="UWY10" s="54"/>
      <c r="UWZ10" s="54"/>
      <c r="UXA10" s="54"/>
      <c r="UXB10" s="54"/>
      <c r="UXC10" s="54"/>
      <c r="UXD10" s="54"/>
      <c r="UXE10" s="54"/>
      <c r="UXF10" s="54"/>
      <c r="UXG10" s="54"/>
      <c r="UXH10" s="54"/>
      <c r="UXI10" s="54"/>
      <c r="UXJ10" s="54"/>
      <c r="UXK10" s="54"/>
      <c r="UXL10" s="54"/>
      <c r="UXM10" s="54"/>
      <c r="UXN10" s="54"/>
      <c r="UXO10" s="54"/>
      <c r="UXP10" s="54"/>
      <c r="UXQ10" s="54"/>
      <c r="UXR10" s="54"/>
      <c r="UXS10" s="54"/>
      <c r="UXT10" s="54"/>
      <c r="UXU10" s="54"/>
      <c r="UXV10" s="54"/>
      <c r="UXW10" s="54"/>
      <c r="UXX10" s="54"/>
      <c r="UXY10" s="54"/>
      <c r="UXZ10" s="54"/>
      <c r="UYA10" s="54"/>
      <c r="UYB10" s="54"/>
      <c r="UYC10" s="54"/>
      <c r="UYD10" s="54"/>
      <c r="UYE10" s="54"/>
      <c r="UYF10" s="54"/>
      <c r="UYG10" s="54"/>
      <c r="UYH10" s="54"/>
      <c r="UYI10" s="54"/>
      <c r="UYJ10" s="54"/>
      <c r="UYK10" s="54"/>
      <c r="UYL10" s="54"/>
      <c r="UYM10" s="54"/>
      <c r="UYN10" s="54"/>
      <c r="UYO10" s="54"/>
      <c r="UYP10" s="54"/>
      <c r="UYQ10" s="54"/>
      <c r="UYR10" s="54"/>
      <c r="UYS10" s="54"/>
      <c r="UYT10" s="54"/>
      <c r="UYU10" s="54"/>
      <c r="UYV10" s="54"/>
      <c r="UYW10" s="54"/>
      <c r="UYX10" s="54"/>
      <c r="UYY10" s="54"/>
      <c r="UYZ10" s="54"/>
      <c r="UZA10" s="54"/>
      <c r="UZB10" s="54"/>
      <c r="UZC10" s="54"/>
      <c r="UZD10" s="54"/>
      <c r="UZE10" s="54"/>
      <c r="UZF10" s="54"/>
      <c r="UZG10" s="54"/>
      <c r="UZH10" s="54"/>
      <c r="UZI10" s="54"/>
      <c r="UZJ10" s="54"/>
      <c r="UZK10" s="54"/>
      <c r="UZL10" s="54"/>
      <c r="UZM10" s="54"/>
      <c r="UZN10" s="54"/>
      <c r="UZO10" s="54"/>
      <c r="UZP10" s="54"/>
      <c r="UZQ10" s="54"/>
      <c r="UZR10" s="54"/>
      <c r="UZS10" s="54"/>
      <c r="UZT10" s="54"/>
      <c r="UZU10" s="54"/>
      <c r="UZV10" s="54"/>
      <c r="UZW10" s="54"/>
      <c r="UZX10" s="54"/>
      <c r="UZY10" s="54"/>
      <c r="UZZ10" s="54"/>
      <c r="VAA10" s="54"/>
      <c r="VAB10" s="54"/>
      <c r="VAC10" s="54"/>
      <c r="VAD10" s="54"/>
      <c r="VAE10" s="54"/>
      <c r="VAF10" s="54"/>
      <c r="VAG10" s="54"/>
      <c r="VAH10" s="54"/>
      <c r="VAI10" s="54"/>
      <c r="VAJ10" s="54"/>
      <c r="VAK10" s="54"/>
      <c r="VAL10" s="54"/>
      <c r="VAM10" s="54"/>
      <c r="VAN10" s="54"/>
      <c r="VAO10" s="54"/>
      <c r="VAP10" s="54"/>
      <c r="VAQ10" s="54"/>
      <c r="VAR10" s="54"/>
      <c r="VAS10" s="54"/>
      <c r="VAT10" s="54"/>
      <c r="VAU10" s="54"/>
      <c r="VAV10" s="54"/>
      <c r="VAW10" s="54"/>
      <c r="VAX10" s="54"/>
      <c r="VAY10" s="54"/>
      <c r="VAZ10" s="54"/>
      <c r="VBA10" s="54"/>
      <c r="VBB10" s="54"/>
      <c r="VBC10" s="54"/>
      <c r="VBD10" s="54"/>
      <c r="VBE10" s="54"/>
      <c r="VBF10" s="54"/>
      <c r="VBG10" s="54"/>
      <c r="VBH10" s="54"/>
      <c r="VBI10" s="54"/>
      <c r="VBJ10" s="54"/>
      <c r="VBK10" s="54"/>
      <c r="VBL10" s="54"/>
      <c r="VBM10" s="54"/>
      <c r="VBN10" s="54"/>
      <c r="VBO10" s="54"/>
      <c r="VBP10" s="54"/>
      <c r="VBQ10" s="54"/>
      <c r="VBR10" s="54"/>
      <c r="VBS10" s="54"/>
      <c r="VBT10" s="54"/>
      <c r="VBU10" s="54"/>
      <c r="VBV10" s="54"/>
      <c r="VBW10" s="54"/>
      <c r="VBX10" s="54"/>
      <c r="VBY10" s="54"/>
      <c r="VBZ10" s="54"/>
      <c r="VCA10" s="54"/>
      <c r="VCB10" s="54"/>
      <c r="VCC10" s="54"/>
      <c r="VCD10" s="54"/>
      <c r="VCE10" s="54"/>
      <c r="VCF10" s="54"/>
      <c r="VCG10" s="54"/>
      <c r="VCH10" s="54"/>
      <c r="VCI10" s="54"/>
      <c r="VCJ10" s="54"/>
      <c r="VCK10" s="54"/>
      <c r="VCL10" s="54"/>
      <c r="VCM10" s="54"/>
      <c r="VCN10" s="54"/>
      <c r="VCO10" s="54"/>
      <c r="VCP10" s="54"/>
      <c r="VCQ10" s="54"/>
      <c r="VCR10" s="54"/>
      <c r="VCS10" s="54"/>
      <c r="VCT10" s="54"/>
      <c r="VCU10" s="54"/>
      <c r="VCV10" s="54"/>
      <c r="VCW10" s="54"/>
      <c r="VCX10" s="54"/>
      <c r="VCY10" s="54"/>
      <c r="VCZ10" s="54"/>
      <c r="VDA10" s="54"/>
      <c r="VDB10" s="54"/>
      <c r="VDC10" s="54"/>
      <c r="VDD10" s="54"/>
      <c r="VDE10" s="54"/>
      <c r="VDF10" s="54"/>
      <c r="VDG10" s="54"/>
      <c r="VDH10" s="54"/>
      <c r="VDI10" s="54"/>
      <c r="VDJ10" s="54"/>
      <c r="VDK10" s="54"/>
      <c r="VDL10" s="54"/>
      <c r="VDM10" s="54"/>
      <c r="VDN10" s="54"/>
      <c r="VDO10" s="54"/>
      <c r="VDP10" s="54"/>
      <c r="VDQ10" s="54"/>
      <c r="VDR10" s="54"/>
      <c r="VDS10" s="54"/>
      <c r="VDT10" s="54"/>
      <c r="VDU10" s="54"/>
      <c r="VDV10" s="54"/>
      <c r="VDW10" s="54"/>
      <c r="VDX10" s="54"/>
      <c r="VDY10" s="54"/>
      <c r="VDZ10" s="54"/>
      <c r="VEA10" s="54"/>
      <c r="VEB10" s="54"/>
      <c r="VEC10" s="54"/>
      <c r="VED10" s="54"/>
      <c r="VEE10" s="54"/>
      <c r="VEF10" s="54"/>
      <c r="VEG10" s="54"/>
      <c r="VEH10" s="54"/>
      <c r="VEI10" s="54"/>
      <c r="VEJ10" s="54"/>
      <c r="VEK10" s="54"/>
      <c r="VEL10" s="54"/>
      <c r="VEM10" s="54"/>
      <c r="VEN10" s="54"/>
      <c r="VEO10" s="54"/>
      <c r="VEP10" s="54"/>
      <c r="VEQ10" s="54"/>
      <c r="VER10" s="54"/>
      <c r="VES10" s="54"/>
      <c r="VET10" s="54"/>
      <c r="VEU10" s="54"/>
      <c r="VEV10" s="54"/>
      <c r="VEW10" s="54"/>
      <c r="VEX10" s="54"/>
      <c r="VEY10" s="54"/>
      <c r="VEZ10" s="54"/>
      <c r="VFA10" s="54"/>
      <c r="VFB10" s="54"/>
      <c r="VFC10" s="54"/>
      <c r="VFD10" s="54"/>
      <c r="VFE10" s="54"/>
      <c r="VFF10" s="54"/>
      <c r="VFG10" s="54"/>
      <c r="VFH10" s="54"/>
      <c r="VFI10" s="54"/>
      <c r="VFJ10" s="54"/>
      <c r="VFK10" s="54"/>
      <c r="VFL10" s="54"/>
      <c r="VFM10" s="54"/>
      <c r="VFN10" s="54"/>
      <c r="VFO10" s="54"/>
      <c r="VFP10" s="54"/>
      <c r="VFQ10" s="54"/>
      <c r="VFR10" s="54"/>
      <c r="VFS10" s="54"/>
      <c r="VFT10" s="54"/>
      <c r="VFU10" s="54"/>
      <c r="VFV10" s="54"/>
      <c r="VFW10" s="54"/>
      <c r="VFX10" s="54"/>
      <c r="VFY10" s="54"/>
      <c r="VFZ10" s="54"/>
      <c r="VGA10" s="54"/>
      <c r="VGB10" s="54"/>
      <c r="VGC10" s="54"/>
      <c r="VGD10" s="54"/>
      <c r="VGE10" s="54"/>
      <c r="VGF10" s="54"/>
      <c r="VGG10" s="54"/>
      <c r="VGH10" s="54"/>
      <c r="VGI10" s="54"/>
      <c r="VGJ10" s="54"/>
      <c r="VGK10" s="54"/>
      <c r="VGL10" s="54"/>
      <c r="VGM10" s="54"/>
      <c r="VGN10" s="54"/>
      <c r="VGO10" s="54"/>
      <c r="VGP10" s="54"/>
      <c r="VGQ10" s="54"/>
      <c r="VGR10" s="54"/>
      <c r="VGS10" s="54"/>
      <c r="VGT10" s="54"/>
      <c r="VGU10" s="54"/>
      <c r="VGV10" s="54"/>
      <c r="VGW10" s="54"/>
      <c r="VGX10" s="54"/>
      <c r="VGY10" s="54"/>
      <c r="VGZ10" s="54"/>
      <c r="VHA10" s="54"/>
      <c r="VHB10" s="54"/>
      <c r="VHC10" s="54"/>
      <c r="VHD10" s="54"/>
      <c r="VHE10" s="54"/>
      <c r="VHF10" s="54"/>
      <c r="VHG10" s="54"/>
      <c r="VHH10" s="54"/>
      <c r="VHI10" s="54"/>
      <c r="VHJ10" s="54"/>
      <c r="VHK10" s="54"/>
      <c r="VHL10" s="54"/>
      <c r="VHM10" s="54"/>
      <c r="VHN10" s="54"/>
      <c r="VHO10" s="54"/>
      <c r="VHP10" s="54"/>
      <c r="VHQ10" s="54"/>
      <c r="VHR10" s="54"/>
      <c r="VHS10" s="54"/>
      <c r="VHT10" s="54"/>
      <c r="VHU10" s="54"/>
      <c r="VHV10" s="54"/>
      <c r="VHW10" s="54"/>
      <c r="VHX10" s="54"/>
      <c r="VHY10" s="54"/>
      <c r="VHZ10" s="54"/>
      <c r="VIA10" s="54"/>
      <c r="VIB10" s="54"/>
      <c r="VIC10" s="54"/>
      <c r="VID10" s="54"/>
      <c r="VIE10" s="54"/>
      <c r="VIF10" s="54"/>
      <c r="VIG10" s="54"/>
      <c r="VIH10" s="54"/>
      <c r="VII10" s="54"/>
      <c r="VIJ10" s="54"/>
      <c r="VIK10" s="54"/>
      <c r="VIL10" s="54"/>
      <c r="VIM10" s="54"/>
      <c r="VIN10" s="54"/>
      <c r="VIO10" s="54"/>
      <c r="VIP10" s="54"/>
      <c r="VIQ10" s="54"/>
      <c r="VIR10" s="54"/>
      <c r="VIS10" s="54"/>
      <c r="VIT10" s="54"/>
      <c r="VIU10" s="54"/>
      <c r="VIV10" s="54"/>
      <c r="VIW10" s="54"/>
      <c r="VIX10" s="54"/>
      <c r="VIY10" s="54"/>
      <c r="VIZ10" s="54"/>
      <c r="VJA10" s="54"/>
      <c r="VJB10" s="54"/>
      <c r="VJC10" s="54"/>
      <c r="VJD10" s="54"/>
      <c r="VJE10" s="54"/>
      <c r="VJF10" s="54"/>
      <c r="VJG10" s="54"/>
      <c r="VJH10" s="54"/>
      <c r="VJI10" s="54"/>
      <c r="VJJ10" s="54"/>
      <c r="VJK10" s="54"/>
      <c r="VJL10" s="54"/>
      <c r="VJM10" s="54"/>
      <c r="VJN10" s="54"/>
      <c r="VJO10" s="54"/>
      <c r="VJP10" s="54"/>
      <c r="VJQ10" s="54"/>
      <c r="VJR10" s="54"/>
      <c r="VJS10" s="54"/>
      <c r="VJT10" s="54"/>
      <c r="VJU10" s="54"/>
      <c r="VJV10" s="54"/>
      <c r="VJW10" s="54"/>
      <c r="VJX10" s="54"/>
      <c r="VJY10" s="54"/>
      <c r="VJZ10" s="54"/>
      <c r="VKA10" s="54"/>
      <c r="VKB10" s="54"/>
      <c r="VKC10" s="54"/>
      <c r="VKD10" s="54"/>
      <c r="VKE10" s="54"/>
      <c r="VKF10" s="54"/>
      <c r="VKG10" s="54"/>
      <c r="VKH10" s="54"/>
      <c r="VKI10" s="54"/>
      <c r="VKJ10" s="54"/>
      <c r="VKK10" s="54"/>
      <c r="VKL10" s="54"/>
      <c r="VKM10" s="54"/>
      <c r="VKN10" s="54"/>
      <c r="VKO10" s="54"/>
      <c r="VKP10" s="54"/>
      <c r="VKQ10" s="54"/>
      <c r="VKR10" s="54"/>
      <c r="VKS10" s="54"/>
      <c r="VKT10" s="54"/>
      <c r="VKU10" s="54"/>
      <c r="VKV10" s="54"/>
      <c r="VKW10" s="54"/>
      <c r="VKX10" s="54"/>
      <c r="VKY10" s="54"/>
      <c r="VKZ10" s="54"/>
      <c r="VLA10" s="54"/>
      <c r="VLB10" s="54"/>
      <c r="VLC10" s="54"/>
      <c r="VLD10" s="54"/>
      <c r="VLE10" s="54"/>
      <c r="VLF10" s="54"/>
      <c r="VLG10" s="54"/>
      <c r="VLH10" s="54"/>
      <c r="VLI10" s="54"/>
      <c r="VLJ10" s="54"/>
      <c r="VLK10" s="54"/>
      <c r="VLL10" s="54"/>
      <c r="VLM10" s="54"/>
      <c r="VLN10" s="54"/>
      <c r="VLO10" s="54"/>
      <c r="VLP10" s="54"/>
      <c r="VLQ10" s="54"/>
      <c r="VLR10" s="54"/>
      <c r="VLS10" s="54"/>
      <c r="VLT10" s="54"/>
      <c r="VLU10" s="54"/>
      <c r="VLV10" s="54"/>
      <c r="VLW10" s="54"/>
      <c r="VLX10" s="54"/>
      <c r="VLY10" s="54"/>
      <c r="VLZ10" s="54"/>
      <c r="VMA10" s="54"/>
      <c r="VMB10" s="54"/>
      <c r="VMC10" s="54"/>
      <c r="VMD10" s="54"/>
      <c r="VME10" s="54"/>
      <c r="VMF10" s="54"/>
      <c r="VMG10" s="54"/>
      <c r="VMH10" s="54"/>
      <c r="VMI10" s="54"/>
      <c r="VMJ10" s="54"/>
      <c r="VMK10" s="54"/>
      <c r="VML10" s="54"/>
      <c r="VMM10" s="54"/>
      <c r="VMN10" s="54"/>
      <c r="VMO10" s="54"/>
      <c r="VMP10" s="54"/>
      <c r="VMQ10" s="54"/>
      <c r="VMR10" s="54"/>
      <c r="VMS10" s="54"/>
      <c r="VMT10" s="54"/>
      <c r="VMU10" s="54"/>
      <c r="VMV10" s="54"/>
      <c r="VMW10" s="54"/>
      <c r="VMX10" s="54"/>
      <c r="VMY10" s="54"/>
      <c r="VMZ10" s="54"/>
      <c r="VNA10" s="54"/>
      <c r="VNB10" s="54"/>
      <c r="VNC10" s="54"/>
      <c r="VND10" s="54"/>
      <c r="VNE10" s="54"/>
      <c r="VNF10" s="54"/>
      <c r="VNG10" s="54"/>
      <c r="VNH10" s="54"/>
      <c r="VNI10" s="54"/>
      <c r="VNJ10" s="54"/>
      <c r="VNK10" s="54"/>
      <c r="VNL10" s="54"/>
      <c r="VNM10" s="54"/>
      <c r="VNN10" s="54"/>
      <c r="VNO10" s="54"/>
      <c r="VNP10" s="54"/>
      <c r="VNQ10" s="54"/>
      <c r="VNR10" s="54"/>
      <c r="VNS10" s="54"/>
      <c r="VNT10" s="54"/>
      <c r="VNU10" s="54"/>
      <c r="VNV10" s="54"/>
      <c r="VNW10" s="54"/>
      <c r="VNX10" s="54"/>
      <c r="VNY10" s="54"/>
      <c r="VNZ10" s="54"/>
      <c r="VOA10" s="54"/>
      <c r="VOB10" s="54"/>
      <c r="VOC10" s="54"/>
      <c r="VOD10" s="54"/>
      <c r="VOE10" s="54"/>
      <c r="VOF10" s="54"/>
      <c r="VOG10" s="54"/>
      <c r="VOH10" s="54"/>
      <c r="VOI10" s="54"/>
      <c r="VOJ10" s="54"/>
      <c r="VOK10" s="54"/>
      <c r="VOL10" s="54"/>
      <c r="VOM10" s="54"/>
      <c r="VON10" s="54"/>
      <c r="VOO10" s="54"/>
      <c r="VOP10" s="54"/>
      <c r="VOQ10" s="54"/>
      <c r="VOR10" s="54"/>
      <c r="VOS10" s="54"/>
      <c r="VOT10" s="54"/>
      <c r="VOU10" s="54"/>
      <c r="VOV10" s="54"/>
      <c r="VOW10" s="54"/>
      <c r="VOX10" s="54"/>
      <c r="VOY10" s="54"/>
      <c r="VOZ10" s="54"/>
      <c r="VPA10" s="54"/>
      <c r="VPB10" s="54"/>
      <c r="VPC10" s="54"/>
      <c r="VPD10" s="54"/>
      <c r="VPE10" s="54"/>
      <c r="VPF10" s="54"/>
      <c r="VPG10" s="54"/>
      <c r="VPH10" s="54"/>
      <c r="VPI10" s="54"/>
      <c r="VPJ10" s="54"/>
      <c r="VPK10" s="54"/>
      <c r="VPL10" s="54"/>
      <c r="VPM10" s="54"/>
      <c r="VPN10" s="54"/>
      <c r="VPO10" s="54"/>
      <c r="VPP10" s="54"/>
      <c r="VPQ10" s="54"/>
      <c r="VPR10" s="54"/>
      <c r="VPS10" s="54"/>
      <c r="VPT10" s="54"/>
      <c r="VPU10" s="54"/>
      <c r="VPV10" s="54"/>
      <c r="VPW10" s="54"/>
      <c r="VPX10" s="54"/>
      <c r="VPY10" s="54"/>
      <c r="VPZ10" s="54"/>
      <c r="VQA10" s="54"/>
      <c r="VQB10" s="54"/>
      <c r="VQC10" s="54"/>
      <c r="VQD10" s="54"/>
      <c r="VQE10" s="54"/>
      <c r="VQF10" s="54"/>
      <c r="VQG10" s="54"/>
      <c r="VQH10" s="54"/>
      <c r="VQI10" s="54"/>
      <c r="VQJ10" s="54"/>
      <c r="VQK10" s="54"/>
      <c r="VQL10" s="54"/>
      <c r="VQM10" s="54"/>
      <c r="VQN10" s="54"/>
      <c r="VQO10" s="54"/>
      <c r="VQP10" s="54"/>
      <c r="VQQ10" s="54"/>
      <c r="VQR10" s="54"/>
      <c r="VQS10" s="54"/>
      <c r="VQT10" s="54"/>
      <c r="VQU10" s="54"/>
      <c r="VQV10" s="54"/>
      <c r="VQW10" s="54"/>
      <c r="VQX10" s="54"/>
      <c r="VQY10" s="54"/>
      <c r="VQZ10" s="54"/>
      <c r="VRA10" s="54"/>
      <c r="VRB10" s="54"/>
      <c r="VRC10" s="54"/>
      <c r="VRD10" s="54"/>
      <c r="VRE10" s="54"/>
      <c r="VRF10" s="54"/>
      <c r="VRG10" s="54"/>
      <c r="VRH10" s="54"/>
      <c r="VRI10" s="54"/>
      <c r="VRJ10" s="54"/>
      <c r="VRK10" s="54"/>
      <c r="VRL10" s="54"/>
      <c r="VRM10" s="54"/>
      <c r="VRN10" s="54"/>
      <c r="VRO10" s="54"/>
      <c r="VRP10" s="54"/>
      <c r="VRQ10" s="54"/>
      <c r="VRR10" s="54"/>
      <c r="VRS10" s="54"/>
      <c r="VRT10" s="54"/>
      <c r="VRU10" s="54"/>
      <c r="VRV10" s="54"/>
      <c r="VRW10" s="54"/>
      <c r="VRX10" s="54"/>
      <c r="VRY10" s="54"/>
      <c r="VRZ10" s="54"/>
      <c r="VSA10" s="54"/>
      <c r="VSB10" s="54"/>
      <c r="VSC10" s="54"/>
      <c r="VSD10" s="54"/>
      <c r="VSE10" s="54"/>
      <c r="VSF10" s="54"/>
      <c r="VSG10" s="54"/>
      <c r="VSH10" s="54"/>
      <c r="VSI10" s="54"/>
      <c r="VSJ10" s="54"/>
      <c r="VSK10" s="54"/>
      <c r="VSL10" s="54"/>
      <c r="VSM10" s="54"/>
      <c r="VSN10" s="54"/>
      <c r="VSO10" s="54"/>
      <c r="VSP10" s="54"/>
      <c r="VSQ10" s="54"/>
      <c r="VSR10" s="54"/>
      <c r="VSS10" s="54"/>
      <c r="VST10" s="54"/>
      <c r="VSU10" s="54"/>
      <c r="VSV10" s="54"/>
      <c r="VSW10" s="54"/>
      <c r="VSX10" s="54"/>
      <c r="VSY10" s="54"/>
      <c r="VSZ10" s="54"/>
      <c r="VTA10" s="54"/>
      <c r="VTB10" s="54"/>
      <c r="VTC10" s="54"/>
      <c r="VTD10" s="54"/>
      <c r="VTE10" s="54"/>
      <c r="VTF10" s="54"/>
      <c r="VTG10" s="54"/>
      <c r="VTH10" s="54"/>
      <c r="VTI10" s="54"/>
      <c r="VTJ10" s="54"/>
      <c r="VTK10" s="54"/>
      <c r="VTL10" s="54"/>
      <c r="VTM10" s="54"/>
      <c r="VTN10" s="54"/>
      <c r="VTO10" s="54"/>
      <c r="VTP10" s="54"/>
      <c r="VTQ10" s="54"/>
      <c r="VTR10" s="54"/>
      <c r="VTS10" s="54"/>
      <c r="VTT10" s="54"/>
      <c r="VTU10" s="54"/>
      <c r="VTV10" s="54"/>
      <c r="VTW10" s="54"/>
      <c r="VTX10" s="54"/>
      <c r="VTY10" s="54"/>
      <c r="VTZ10" s="54"/>
      <c r="VUA10" s="54"/>
      <c r="VUB10" s="54"/>
      <c r="VUC10" s="54"/>
      <c r="VUD10" s="54"/>
      <c r="VUE10" s="54"/>
      <c r="VUF10" s="54"/>
      <c r="VUG10" s="54"/>
      <c r="VUH10" s="54"/>
      <c r="VUI10" s="54"/>
      <c r="VUJ10" s="54"/>
      <c r="VUK10" s="54"/>
      <c r="VUL10" s="54"/>
      <c r="VUM10" s="54"/>
      <c r="VUN10" s="54"/>
      <c r="VUO10" s="54"/>
      <c r="VUP10" s="54"/>
      <c r="VUQ10" s="54"/>
      <c r="VUR10" s="54"/>
      <c r="VUS10" s="54"/>
      <c r="VUT10" s="54"/>
      <c r="VUU10" s="54"/>
      <c r="VUV10" s="54"/>
      <c r="VUW10" s="54"/>
      <c r="VUX10" s="54"/>
      <c r="VUY10" s="54"/>
      <c r="VUZ10" s="54"/>
      <c r="VVA10" s="54"/>
      <c r="VVB10" s="54"/>
      <c r="VVC10" s="54"/>
      <c r="VVD10" s="54"/>
      <c r="VVE10" s="54"/>
      <c r="VVF10" s="54"/>
      <c r="VVG10" s="54"/>
      <c r="VVH10" s="54"/>
      <c r="VVI10" s="54"/>
      <c r="VVJ10" s="54"/>
      <c r="VVK10" s="54"/>
      <c r="VVL10" s="54"/>
      <c r="VVM10" s="54"/>
      <c r="VVN10" s="54"/>
      <c r="VVO10" s="54"/>
      <c r="VVP10" s="54"/>
      <c r="VVQ10" s="54"/>
      <c r="VVR10" s="54"/>
      <c r="VVS10" s="54"/>
      <c r="VVT10" s="54"/>
      <c r="VVU10" s="54"/>
      <c r="VVV10" s="54"/>
      <c r="VVW10" s="54"/>
      <c r="VVX10" s="54"/>
      <c r="VVY10" s="54"/>
      <c r="VVZ10" s="54"/>
      <c r="VWA10" s="54"/>
      <c r="VWB10" s="54"/>
      <c r="VWC10" s="54"/>
      <c r="VWD10" s="54"/>
      <c r="VWE10" s="54"/>
      <c r="VWF10" s="54"/>
      <c r="VWG10" s="54"/>
      <c r="VWH10" s="54"/>
      <c r="VWI10" s="54"/>
      <c r="VWJ10" s="54"/>
      <c r="VWK10" s="54"/>
      <c r="VWL10" s="54"/>
      <c r="VWM10" s="54"/>
      <c r="VWN10" s="54"/>
      <c r="VWO10" s="54"/>
      <c r="VWP10" s="54"/>
      <c r="VWQ10" s="54"/>
      <c r="VWR10" s="54"/>
      <c r="VWS10" s="54"/>
      <c r="VWT10" s="54"/>
      <c r="VWU10" s="54"/>
      <c r="VWV10" s="54"/>
      <c r="VWW10" s="54"/>
      <c r="VWX10" s="54"/>
      <c r="VWY10" s="54"/>
      <c r="VWZ10" s="54"/>
      <c r="VXA10" s="54"/>
      <c r="VXB10" s="54"/>
      <c r="VXC10" s="54"/>
      <c r="VXD10" s="54"/>
      <c r="VXE10" s="54"/>
      <c r="VXF10" s="54"/>
      <c r="VXG10" s="54"/>
      <c r="VXH10" s="54"/>
      <c r="VXI10" s="54"/>
      <c r="VXJ10" s="54"/>
      <c r="VXK10" s="54"/>
      <c r="VXL10" s="54"/>
      <c r="VXM10" s="54"/>
      <c r="VXN10" s="54"/>
      <c r="VXO10" s="54"/>
      <c r="VXP10" s="54"/>
      <c r="VXQ10" s="54"/>
      <c r="VXR10" s="54"/>
      <c r="VXS10" s="54"/>
      <c r="VXT10" s="54"/>
      <c r="VXU10" s="54"/>
      <c r="VXV10" s="54"/>
      <c r="VXW10" s="54"/>
      <c r="VXX10" s="54"/>
      <c r="VXY10" s="54"/>
      <c r="VXZ10" s="54"/>
      <c r="VYA10" s="54"/>
      <c r="VYB10" s="54"/>
      <c r="VYC10" s="54"/>
      <c r="VYD10" s="54"/>
      <c r="VYE10" s="54"/>
      <c r="VYF10" s="54"/>
      <c r="VYG10" s="54"/>
      <c r="VYH10" s="54"/>
      <c r="VYI10" s="54"/>
      <c r="VYJ10" s="54"/>
      <c r="VYK10" s="54"/>
      <c r="VYL10" s="54"/>
      <c r="VYM10" s="54"/>
      <c r="VYN10" s="54"/>
      <c r="VYO10" s="54"/>
      <c r="VYP10" s="54"/>
      <c r="VYQ10" s="54"/>
      <c r="VYR10" s="54"/>
      <c r="VYS10" s="54"/>
      <c r="VYT10" s="54"/>
      <c r="VYU10" s="54"/>
      <c r="VYV10" s="54"/>
      <c r="VYW10" s="54"/>
      <c r="VYX10" s="54"/>
      <c r="VYY10" s="54"/>
      <c r="VYZ10" s="54"/>
      <c r="VZA10" s="54"/>
      <c r="VZB10" s="54"/>
      <c r="VZC10" s="54"/>
      <c r="VZD10" s="54"/>
      <c r="VZE10" s="54"/>
      <c r="VZF10" s="54"/>
      <c r="VZG10" s="54"/>
      <c r="VZH10" s="54"/>
      <c r="VZI10" s="54"/>
      <c r="VZJ10" s="54"/>
      <c r="VZK10" s="54"/>
      <c r="VZL10" s="54"/>
      <c r="VZM10" s="54"/>
      <c r="VZN10" s="54"/>
      <c r="VZO10" s="54"/>
      <c r="VZP10" s="54"/>
      <c r="VZQ10" s="54"/>
      <c r="VZR10" s="54"/>
      <c r="VZS10" s="54"/>
      <c r="VZT10" s="54"/>
      <c r="VZU10" s="54"/>
      <c r="VZV10" s="54"/>
      <c r="VZW10" s="54"/>
      <c r="VZX10" s="54"/>
      <c r="VZY10" s="54"/>
      <c r="VZZ10" s="54"/>
      <c r="WAA10" s="54"/>
      <c r="WAB10" s="54"/>
      <c r="WAC10" s="54"/>
      <c r="WAD10" s="54"/>
      <c r="WAE10" s="54"/>
      <c r="WAF10" s="54"/>
      <c r="WAG10" s="54"/>
      <c r="WAH10" s="54"/>
      <c r="WAI10" s="54"/>
      <c r="WAJ10" s="54"/>
      <c r="WAK10" s="54"/>
      <c r="WAL10" s="54"/>
      <c r="WAM10" s="54"/>
      <c r="WAN10" s="54"/>
      <c r="WAO10" s="54"/>
      <c r="WAP10" s="54"/>
      <c r="WAQ10" s="54"/>
      <c r="WAR10" s="54"/>
      <c r="WAS10" s="54"/>
      <c r="WAT10" s="54"/>
      <c r="WAU10" s="54"/>
      <c r="WAV10" s="54"/>
      <c r="WAW10" s="54"/>
      <c r="WAX10" s="54"/>
      <c r="WAY10" s="54"/>
      <c r="WAZ10" s="54"/>
      <c r="WBA10" s="54"/>
      <c r="WBB10" s="54"/>
      <c r="WBC10" s="54"/>
      <c r="WBD10" s="54"/>
      <c r="WBE10" s="54"/>
      <c r="WBF10" s="54"/>
      <c r="WBG10" s="54"/>
      <c r="WBH10" s="54"/>
      <c r="WBI10" s="54"/>
      <c r="WBJ10" s="54"/>
      <c r="WBK10" s="54"/>
      <c r="WBL10" s="54"/>
      <c r="WBM10" s="54"/>
      <c r="WBN10" s="54"/>
      <c r="WBO10" s="54"/>
      <c r="WBP10" s="54"/>
      <c r="WBQ10" s="54"/>
      <c r="WBR10" s="54"/>
      <c r="WBS10" s="54"/>
      <c r="WBT10" s="54"/>
      <c r="WBU10" s="54"/>
      <c r="WBV10" s="54"/>
      <c r="WBW10" s="54"/>
      <c r="WBX10" s="54"/>
      <c r="WBY10" s="54"/>
      <c r="WBZ10" s="54"/>
      <c r="WCA10" s="54"/>
      <c r="WCB10" s="54"/>
      <c r="WCC10" s="54"/>
      <c r="WCD10" s="54"/>
      <c r="WCE10" s="54"/>
      <c r="WCF10" s="54"/>
      <c r="WCG10" s="54"/>
      <c r="WCH10" s="54"/>
      <c r="WCI10" s="54"/>
      <c r="WCJ10" s="54"/>
      <c r="WCK10" s="54"/>
      <c r="WCL10" s="54"/>
      <c r="WCM10" s="54"/>
      <c r="WCN10" s="54"/>
      <c r="WCO10" s="54"/>
      <c r="WCP10" s="54"/>
      <c r="WCQ10" s="54"/>
      <c r="WCR10" s="54"/>
      <c r="WCS10" s="54"/>
      <c r="WCT10" s="54"/>
      <c r="WCU10" s="54"/>
      <c r="WCV10" s="54"/>
      <c r="WCW10" s="54"/>
      <c r="WCX10" s="54"/>
      <c r="WCY10" s="54"/>
      <c r="WCZ10" s="54"/>
      <c r="WDA10" s="54"/>
      <c r="WDB10" s="54"/>
      <c r="WDC10" s="54"/>
      <c r="WDD10" s="54"/>
      <c r="WDE10" s="54"/>
      <c r="WDF10" s="54"/>
      <c r="WDG10" s="54"/>
      <c r="WDH10" s="54"/>
      <c r="WDI10" s="54"/>
      <c r="WDJ10" s="54"/>
      <c r="WDK10" s="54"/>
      <c r="WDL10" s="54"/>
      <c r="WDM10" s="54"/>
      <c r="WDN10" s="54"/>
      <c r="WDO10" s="54"/>
      <c r="WDP10" s="54"/>
      <c r="WDQ10" s="54"/>
      <c r="WDR10" s="54"/>
      <c r="WDS10" s="54"/>
      <c r="WDT10" s="54"/>
      <c r="WDU10" s="54"/>
      <c r="WDV10" s="54"/>
      <c r="WDW10" s="54"/>
      <c r="WDX10" s="54"/>
      <c r="WDY10" s="54"/>
      <c r="WDZ10" s="54"/>
      <c r="WEA10" s="54"/>
      <c r="WEB10" s="54"/>
      <c r="WEC10" s="54"/>
      <c r="WED10" s="54"/>
      <c r="WEE10" s="54"/>
      <c r="WEF10" s="54"/>
      <c r="WEG10" s="54"/>
      <c r="WEH10" s="54"/>
      <c r="WEI10" s="54"/>
      <c r="WEJ10" s="54"/>
      <c r="WEK10" s="54"/>
      <c r="WEL10" s="54"/>
      <c r="WEM10" s="54"/>
      <c r="WEN10" s="54"/>
      <c r="WEO10" s="54"/>
      <c r="WEP10" s="54"/>
      <c r="WEQ10" s="54"/>
      <c r="WER10" s="54"/>
      <c r="WES10" s="54"/>
      <c r="WET10" s="54"/>
      <c r="WEU10" s="54"/>
      <c r="WEV10" s="54"/>
      <c r="WEW10" s="54"/>
      <c r="WEX10" s="54"/>
      <c r="WEY10" s="54"/>
      <c r="WEZ10" s="54"/>
      <c r="WFA10" s="54"/>
      <c r="WFB10" s="54"/>
      <c r="WFC10" s="54"/>
      <c r="WFD10" s="54"/>
      <c r="WFE10" s="54"/>
      <c r="WFF10" s="54"/>
      <c r="WFG10" s="54"/>
      <c r="WFH10" s="54"/>
      <c r="WFI10" s="54"/>
      <c r="WFJ10" s="54"/>
      <c r="WFK10" s="54"/>
      <c r="WFL10" s="54"/>
      <c r="WFM10" s="54"/>
      <c r="WFN10" s="54"/>
      <c r="WFO10" s="54"/>
      <c r="WFP10" s="54"/>
      <c r="WFQ10" s="54"/>
      <c r="WFR10" s="54"/>
      <c r="WFS10" s="54"/>
      <c r="WFT10" s="54"/>
      <c r="WFU10" s="54"/>
      <c r="WFV10" s="54"/>
      <c r="WFW10" s="54"/>
      <c r="WFX10" s="54"/>
      <c r="WFY10" s="54"/>
      <c r="WFZ10" s="54"/>
      <c r="WGA10" s="54"/>
      <c r="WGB10" s="54"/>
      <c r="WGC10" s="54"/>
      <c r="WGD10" s="54"/>
      <c r="WGE10" s="54"/>
      <c r="WGF10" s="54"/>
      <c r="WGG10" s="54"/>
      <c r="WGH10" s="54"/>
      <c r="WGI10" s="54"/>
      <c r="WGJ10" s="54"/>
      <c r="WGK10" s="54"/>
      <c r="WGL10" s="54"/>
      <c r="WGM10" s="54"/>
      <c r="WGN10" s="54"/>
      <c r="WGO10" s="54"/>
      <c r="WGP10" s="54"/>
      <c r="WGQ10" s="54"/>
      <c r="WGR10" s="54"/>
      <c r="WGS10" s="54"/>
      <c r="WGT10" s="54"/>
      <c r="WGU10" s="54"/>
      <c r="WGV10" s="54"/>
      <c r="WGW10" s="54"/>
      <c r="WGX10" s="54"/>
      <c r="WGY10" s="54"/>
      <c r="WGZ10" s="54"/>
      <c r="WHA10" s="54"/>
      <c r="WHB10" s="54"/>
      <c r="WHC10" s="54"/>
      <c r="WHD10" s="54"/>
      <c r="WHE10" s="54"/>
      <c r="WHF10" s="54"/>
      <c r="WHG10" s="54"/>
      <c r="WHH10" s="54"/>
      <c r="WHI10" s="54"/>
      <c r="WHJ10" s="54"/>
      <c r="WHK10" s="54"/>
      <c r="WHL10" s="54"/>
      <c r="WHM10" s="54"/>
      <c r="WHN10" s="54"/>
      <c r="WHO10" s="54"/>
      <c r="WHP10" s="54"/>
      <c r="WHQ10" s="54"/>
      <c r="WHR10" s="54"/>
      <c r="WHS10" s="54"/>
      <c r="WHT10" s="54"/>
      <c r="WHU10" s="54"/>
      <c r="WHV10" s="54"/>
      <c r="WHW10" s="54"/>
      <c r="WHX10" s="54"/>
      <c r="WHY10" s="54"/>
      <c r="WHZ10" s="54"/>
      <c r="WIA10" s="54"/>
      <c r="WIB10" s="54"/>
      <c r="WIC10" s="54"/>
      <c r="WID10" s="54"/>
      <c r="WIE10" s="54"/>
      <c r="WIF10" s="54"/>
      <c r="WIG10" s="54"/>
      <c r="WIH10" s="54"/>
      <c r="WII10" s="54"/>
      <c r="WIJ10" s="54"/>
      <c r="WIK10" s="54"/>
      <c r="WIL10" s="54"/>
      <c r="WIM10" s="54"/>
      <c r="WIN10" s="54"/>
      <c r="WIO10" s="54"/>
      <c r="WIP10" s="54"/>
      <c r="WIQ10" s="54"/>
      <c r="WIR10" s="54"/>
      <c r="WIS10" s="54"/>
      <c r="WIT10" s="54"/>
      <c r="WIU10" s="54"/>
      <c r="WIV10" s="54"/>
      <c r="WIW10" s="54"/>
      <c r="WIX10" s="54"/>
      <c r="WIY10" s="54"/>
      <c r="WIZ10" s="54"/>
      <c r="WJA10" s="54"/>
      <c r="WJB10" s="54"/>
      <c r="WJC10" s="54"/>
      <c r="WJD10" s="54"/>
      <c r="WJE10" s="54"/>
      <c r="WJF10" s="54"/>
      <c r="WJG10" s="54"/>
      <c r="WJH10" s="54"/>
      <c r="WJI10" s="54"/>
      <c r="WJJ10" s="54"/>
      <c r="WJK10" s="54"/>
      <c r="WJL10" s="54"/>
      <c r="WJM10" s="54"/>
      <c r="WJN10" s="54"/>
      <c r="WJO10" s="54"/>
      <c r="WJP10" s="54"/>
      <c r="WJQ10" s="54"/>
      <c r="WJR10" s="54"/>
      <c r="WJS10" s="54"/>
      <c r="WJT10" s="54"/>
      <c r="WJU10" s="54"/>
      <c r="WJV10" s="54"/>
      <c r="WJW10" s="54"/>
      <c r="WJX10" s="54"/>
      <c r="WJY10" s="54"/>
      <c r="WJZ10" s="54"/>
      <c r="WKA10" s="54"/>
      <c r="WKB10" s="54"/>
      <c r="WKC10" s="54"/>
      <c r="WKD10" s="54"/>
      <c r="WKE10" s="54"/>
      <c r="WKF10" s="54"/>
      <c r="WKG10" s="54"/>
      <c r="WKH10" s="54"/>
      <c r="WKI10" s="54"/>
      <c r="WKJ10" s="54"/>
      <c r="WKK10" s="54"/>
      <c r="WKL10" s="54"/>
      <c r="WKM10" s="54"/>
      <c r="WKN10" s="54"/>
      <c r="WKO10" s="54"/>
      <c r="WKP10" s="54"/>
      <c r="WKQ10" s="54"/>
      <c r="WKR10" s="54"/>
      <c r="WKS10" s="54"/>
      <c r="WKT10" s="54"/>
      <c r="WKU10" s="54"/>
      <c r="WKV10" s="54"/>
      <c r="WKW10" s="54"/>
      <c r="WKX10" s="54"/>
      <c r="WKY10" s="54"/>
      <c r="WKZ10" s="54"/>
      <c r="WLA10" s="54"/>
      <c r="WLB10" s="54"/>
      <c r="WLC10" s="54"/>
      <c r="WLD10" s="54"/>
      <c r="WLE10" s="54"/>
      <c r="WLF10" s="54"/>
      <c r="WLG10" s="54"/>
      <c r="WLH10" s="54"/>
      <c r="WLI10" s="54"/>
      <c r="WLJ10" s="54"/>
      <c r="WLK10" s="54"/>
      <c r="WLL10" s="54"/>
      <c r="WLM10" s="54"/>
      <c r="WLN10" s="54"/>
      <c r="WLO10" s="54"/>
      <c r="WLP10" s="54"/>
      <c r="WLQ10" s="54"/>
      <c r="WLR10" s="54"/>
      <c r="WLS10" s="54"/>
      <c r="WLT10" s="54"/>
      <c r="WLU10" s="54"/>
      <c r="WLV10" s="54"/>
      <c r="WLW10" s="54"/>
      <c r="WLX10" s="54"/>
      <c r="WLY10" s="54"/>
      <c r="WLZ10" s="54"/>
      <c r="WMA10" s="54"/>
      <c r="WMB10" s="54"/>
      <c r="WMC10" s="54"/>
      <c r="WMD10" s="54"/>
      <c r="WME10" s="54"/>
      <c r="WMF10" s="54"/>
      <c r="WMG10" s="54"/>
      <c r="WMH10" s="54"/>
      <c r="WMI10" s="54"/>
      <c r="WMJ10" s="54"/>
      <c r="WMK10" s="54"/>
      <c r="WML10" s="54"/>
      <c r="WMM10" s="54"/>
      <c r="WMN10" s="54"/>
      <c r="WMO10" s="54"/>
      <c r="WMP10" s="54"/>
      <c r="WMQ10" s="54"/>
      <c r="WMR10" s="54"/>
      <c r="WMS10" s="54"/>
      <c r="WMT10" s="54"/>
      <c r="WMU10" s="54"/>
      <c r="WMV10" s="54"/>
      <c r="WMW10" s="54"/>
      <c r="WMX10" s="54"/>
      <c r="WMY10" s="54"/>
      <c r="WMZ10" s="54"/>
      <c r="WNA10" s="54"/>
      <c r="WNB10" s="54"/>
      <c r="WNC10" s="54"/>
      <c r="WND10" s="54"/>
      <c r="WNE10" s="54"/>
      <c r="WNF10" s="54"/>
      <c r="WNG10" s="54"/>
      <c r="WNH10" s="54"/>
      <c r="WNI10" s="54"/>
      <c r="WNJ10" s="54"/>
      <c r="WNK10" s="54"/>
      <c r="WNL10" s="54"/>
      <c r="WNM10" s="54"/>
      <c r="WNN10" s="54"/>
      <c r="WNO10" s="54"/>
      <c r="WNP10" s="54"/>
      <c r="WNQ10" s="54"/>
      <c r="WNR10" s="54"/>
      <c r="WNS10" s="54"/>
      <c r="WNT10" s="54"/>
      <c r="WNU10" s="54"/>
      <c r="WNV10" s="54"/>
      <c r="WNW10" s="54"/>
      <c r="WNX10" s="54"/>
      <c r="WNY10" s="54"/>
      <c r="WNZ10" s="54"/>
      <c r="WOA10" s="54"/>
      <c r="WOB10" s="54"/>
      <c r="WOC10" s="54"/>
      <c r="WOD10" s="54"/>
      <c r="WOE10" s="54"/>
      <c r="WOF10" s="54"/>
      <c r="WOG10" s="54"/>
      <c r="WOH10" s="54"/>
      <c r="WOI10" s="54"/>
      <c r="WOJ10" s="54"/>
      <c r="WOK10" s="54"/>
      <c r="WOL10" s="54"/>
      <c r="WOM10" s="54"/>
      <c r="WON10" s="54"/>
      <c r="WOO10" s="54"/>
      <c r="WOP10" s="54"/>
      <c r="WOQ10" s="54"/>
      <c r="WOR10" s="54"/>
      <c r="WOS10" s="54"/>
      <c r="WOT10" s="54"/>
      <c r="WOU10" s="54"/>
      <c r="WOV10" s="54"/>
      <c r="WOW10" s="54"/>
      <c r="WOX10" s="54"/>
      <c r="WOY10" s="54"/>
      <c r="WOZ10" s="54"/>
      <c r="WPA10" s="54"/>
      <c r="WPB10" s="54"/>
      <c r="WPC10" s="54"/>
      <c r="WPD10" s="54"/>
      <c r="WPE10" s="54"/>
      <c r="WPF10" s="54"/>
      <c r="WPG10" s="54"/>
      <c r="WPH10" s="54"/>
      <c r="WPI10" s="54"/>
      <c r="WPJ10" s="54"/>
      <c r="WPK10" s="54"/>
      <c r="WPL10" s="54"/>
      <c r="WPM10" s="54"/>
      <c r="WPN10" s="54"/>
      <c r="WPO10" s="54"/>
      <c r="WPP10" s="54"/>
      <c r="WPQ10" s="54"/>
      <c r="WPR10" s="54"/>
      <c r="WPS10" s="54"/>
      <c r="WPT10" s="54"/>
      <c r="WPU10" s="54"/>
      <c r="WPV10" s="54"/>
      <c r="WPW10" s="54"/>
      <c r="WPX10" s="54"/>
      <c r="WPY10" s="54"/>
      <c r="WPZ10" s="54"/>
      <c r="WQA10" s="54"/>
      <c r="WQB10" s="54"/>
      <c r="WQC10" s="54"/>
      <c r="WQD10" s="54"/>
      <c r="WQE10" s="54"/>
      <c r="WQF10" s="54"/>
      <c r="WQG10" s="54"/>
      <c r="WQH10" s="54"/>
      <c r="WQI10" s="54"/>
      <c r="WQJ10" s="54"/>
      <c r="WQK10" s="54"/>
      <c r="WQL10" s="54"/>
      <c r="WQM10" s="54"/>
      <c r="WQN10" s="54"/>
      <c r="WQO10" s="54"/>
      <c r="WQP10" s="54"/>
      <c r="WQQ10" s="54"/>
      <c r="WQR10" s="54"/>
      <c r="WQS10" s="54"/>
      <c r="WQT10" s="54"/>
      <c r="WQU10" s="54"/>
      <c r="WQV10" s="54"/>
      <c r="WQW10" s="54"/>
      <c r="WQX10" s="54"/>
      <c r="WQY10" s="54"/>
      <c r="WQZ10" s="54"/>
      <c r="WRA10" s="54"/>
      <c r="WRB10" s="54"/>
      <c r="WRC10" s="54"/>
      <c r="WRD10" s="54"/>
      <c r="WRE10" s="54"/>
      <c r="WRF10" s="54"/>
      <c r="WRG10" s="54"/>
      <c r="WRH10" s="54"/>
      <c r="WRI10" s="54"/>
      <c r="WRJ10" s="54"/>
      <c r="WRK10" s="54"/>
      <c r="WRL10" s="54"/>
      <c r="WRM10" s="54"/>
      <c r="WRN10" s="54"/>
      <c r="WRO10" s="54"/>
      <c r="WRP10" s="54"/>
      <c r="WRQ10" s="54"/>
      <c r="WRR10" s="54"/>
      <c r="WRS10" s="54"/>
      <c r="WRT10" s="54"/>
      <c r="WRU10" s="54"/>
      <c r="WRV10" s="54"/>
      <c r="WRW10" s="54"/>
      <c r="WRX10" s="54"/>
      <c r="WRY10" s="54"/>
      <c r="WRZ10" s="54"/>
      <c r="WSA10" s="54"/>
      <c r="WSB10" s="54"/>
      <c r="WSC10" s="54"/>
      <c r="WSD10" s="54"/>
      <c r="WSE10" s="54"/>
      <c r="WSF10" s="54"/>
      <c r="WSG10" s="54"/>
      <c r="WSH10" s="54"/>
      <c r="WSI10" s="54"/>
      <c r="WSJ10" s="54"/>
      <c r="WSK10" s="54"/>
      <c r="WSL10" s="54"/>
      <c r="WSM10" s="54"/>
      <c r="WSN10" s="54"/>
      <c r="WSO10" s="54"/>
      <c r="WSP10" s="54"/>
      <c r="WSQ10" s="54"/>
      <c r="WSR10" s="54"/>
      <c r="WSS10" s="54"/>
      <c r="WST10" s="54"/>
      <c r="WSU10" s="54"/>
      <c r="WSV10" s="54"/>
      <c r="WSW10" s="54"/>
      <c r="WSX10" s="54"/>
      <c r="WSY10" s="54"/>
      <c r="WSZ10" s="54"/>
      <c r="WTA10" s="54"/>
      <c r="WTB10" s="54"/>
      <c r="WTC10" s="54"/>
      <c r="WTD10" s="54"/>
      <c r="WTE10" s="54"/>
      <c r="WTF10" s="54"/>
      <c r="WTG10" s="54"/>
      <c r="WTH10" s="54"/>
      <c r="WTI10" s="54"/>
      <c r="WTJ10" s="54"/>
      <c r="WTK10" s="54"/>
      <c r="WTL10" s="54"/>
      <c r="WTM10" s="54"/>
      <c r="WTN10" s="54"/>
      <c r="WTO10" s="54"/>
      <c r="WTP10" s="54"/>
      <c r="WTQ10" s="54"/>
      <c r="WTR10" s="54"/>
      <c r="WTS10" s="54"/>
      <c r="WTT10" s="54"/>
      <c r="WTU10" s="54"/>
      <c r="WTV10" s="54"/>
      <c r="WTW10" s="54"/>
      <c r="WTX10" s="54"/>
      <c r="WTY10" s="54"/>
      <c r="WTZ10" s="54"/>
      <c r="WUA10" s="54"/>
      <c r="WUB10" s="54"/>
      <c r="WUC10" s="54"/>
      <c r="WUD10" s="54"/>
      <c r="WUE10" s="54"/>
      <c r="WUF10" s="54"/>
      <c r="WUG10" s="54"/>
      <c r="WUH10" s="54"/>
      <c r="WUI10" s="54"/>
      <c r="WUJ10" s="54"/>
      <c r="WUK10" s="54"/>
      <c r="WUL10" s="54"/>
      <c r="WUM10" s="54"/>
      <c r="WUN10" s="54"/>
      <c r="WUO10" s="54"/>
      <c r="WUP10" s="54"/>
      <c r="WUQ10" s="54"/>
      <c r="WUR10" s="54"/>
      <c r="WUS10" s="54"/>
      <c r="WUT10" s="54"/>
      <c r="WUU10" s="54"/>
      <c r="WUV10" s="54"/>
      <c r="WUW10" s="54"/>
      <c r="WUX10" s="54"/>
      <c r="WUY10" s="54"/>
      <c r="WUZ10" s="54"/>
      <c r="WVA10" s="54"/>
      <c r="WVB10" s="54"/>
      <c r="WVC10" s="54"/>
      <c r="WVD10" s="54"/>
      <c r="WVE10" s="54"/>
      <c r="WVF10" s="54"/>
      <c r="WVG10" s="54"/>
      <c r="WVH10" s="54"/>
      <c r="WVI10" s="54"/>
      <c r="WVJ10" s="54"/>
      <c r="WVK10" s="54"/>
      <c r="WVL10" s="54"/>
      <c r="WVM10" s="54"/>
      <c r="WVN10" s="54"/>
      <c r="WVO10" s="54"/>
      <c r="WVP10" s="54"/>
      <c r="WVQ10" s="54"/>
      <c r="WVR10" s="54"/>
      <c r="WVS10" s="54"/>
      <c r="WVT10" s="54"/>
      <c r="WVU10" s="54"/>
      <c r="WVV10" s="54"/>
      <c r="WVW10" s="54"/>
      <c r="WVX10" s="54"/>
      <c r="WVY10" s="54"/>
      <c r="WVZ10" s="54"/>
      <c r="WWA10" s="54"/>
      <c r="WWB10" s="54"/>
      <c r="WWC10" s="54"/>
      <c r="WWD10" s="54"/>
      <c r="WWE10" s="54"/>
      <c r="WWF10" s="54"/>
      <c r="WWG10" s="54"/>
      <c r="WWH10" s="54"/>
      <c r="WWI10" s="54"/>
      <c r="WWJ10" s="54"/>
      <c r="WWK10" s="54"/>
      <c r="WWL10" s="54"/>
      <c r="WWM10" s="54"/>
      <c r="WWN10" s="54"/>
      <c r="WWO10" s="54"/>
      <c r="WWP10" s="54"/>
      <c r="WWQ10" s="54"/>
      <c r="WWR10" s="54"/>
      <c r="WWS10" s="54"/>
      <c r="WWT10" s="54"/>
      <c r="WWU10" s="54"/>
      <c r="WWV10" s="54"/>
      <c r="WWW10" s="54"/>
      <c r="WWX10" s="54"/>
      <c r="WWY10" s="54"/>
      <c r="WWZ10" s="54"/>
      <c r="WXA10" s="54"/>
      <c r="WXB10" s="54"/>
      <c r="WXC10" s="54"/>
      <c r="WXD10" s="54"/>
      <c r="WXE10" s="54"/>
      <c r="WXF10" s="54"/>
      <c r="WXG10" s="54"/>
      <c r="WXH10" s="54"/>
      <c r="WXI10" s="54"/>
      <c r="WXJ10" s="54"/>
      <c r="WXK10" s="54"/>
      <c r="WXL10" s="54"/>
      <c r="WXM10" s="54"/>
      <c r="WXN10" s="54"/>
      <c r="WXO10" s="54"/>
      <c r="WXP10" s="54"/>
      <c r="WXQ10" s="54"/>
      <c r="WXR10" s="54"/>
      <c r="WXS10" s="54"/>
      <c r="WXT10" s="54"/>
      <c r="WXU10" s="54"/>
      <c r="WXV10" s="54"/>
      <c r="WXW10" s="54"/>
      <c r="WXX10" s="54"/>
      <c r="WXY10" s="54"/>
      <c r="WXZ10" s="54"/>
      <c r="WYA10" s="54"/>
      <c r="WYB10" s="54"/>
      <c r="WYC10" s="54"/>
      <c r="WYD10" s="54"/>
      <c r="WYE10" s="54"/>
      <c r="WYF10" s="54"/>
      <c r="WYG10" s="54"/>
      <c r="WYH10" s="54"/>
      <c r="WYI10" s="54"/>
      <c r="WYJ10" s="54"/>
      <c r="WYK10" s="54"/>
      <c r="WYL10" s="54"/>
      <c r="WYM10" s="54"/>
      <c r="WYN10" s="54"/>
      <c r="WYO10" s="54"/>
      <c r="WYP10" s="54"/>
      <c r="WYQ10" s="54"/>
      <c r="WYR10" s="54"/>
      <c r="WYS10" s="54"/>
      <c r="WYT10" s="54"/>
      <c r="WYU10" s="54"/>
      <c r="WYV10" s="54"/>
      <c r="WYW10" s="54"/>
      <c r="WYX10" s="54"/>
      <c r="WYY10" s="54"/>
      <c r="WYZ10" s="54"/>
      <c r="WZA10" s="54"/>
      <c r="WZB10" s="54"/>
      <c r="WZC10" s="54"/>
      <c r="WZD10" s="54"/>
      <c r="WZE10" s="54"/>
      <c r="WZF10" s="54"/>
      <c r="WZG10" s="54"/>
      <c r="WZH10" s="54"/>
      <c r="WZI10" s="54"/>
      <c r="WZJ10" s="54"/>
      <c r="WZK10" s="54"/>
      <c r="WZL10" s="54"/>
      <c r="WZM10" s="54"/>
      <c r="WZN10" s="54"/>
      <c r="WZO10" s="54"/>
      <c r="WZP10" s="54"/>
      <c r="WZQ10" s="54"/>
      <c r="WZR10" s="54"/>
      <c r="WZS10" s="54"/>
      <c r="WZT10" s="54"/>
      <c r="WZU10" s="54"/>
      <c r="WZV10" s="54"/>
      <c r="WZW10" s="54"/>
      <c r="WZX10" s="54"/>
      <c r="WZY10" s="54"/>
      <c r="WZZ10" s="54"/>
      <c r="XAA10" s="54"/>
      <c r="XAB10" s="54"/>
      <c r="XAC10" s="54"/>
      <c r="XAD10" s="54"/>
      <c r="XAE10" s="54"/>
      <c r="XAF10" s="54"/>
      <c r="XAG10" s="54"/>
      <c r="XAH10" s="54"/>
      <c r="XAI10" s="54"/>
      <c r="XAJ10" s="54"/>
      <c r="XAK10" s="54"/>
      <c r="XAL10" s="54"/>
      <c r="XAM10" s="54"/>
      <c r="XAN10" s="54"/>
      <c r="XAO10" s="54"/>
      <c r="XAP10" s="54"/>
      <c r="XAQ10" s="54"/>
      <c r="XAR10" s="54"/>
      <c r="XAS10" s="54"/>
      <c r="XAT10" s="54"/>
      <c r="XAU10" s="54"/>
      <c r="XAV10" s="54"/>
      <c r="XAW10" s="54"/>
      <c r="XAX10" s="54"/>
      <c r="XAY10" s="54"/>
      <c r="XAZ10" s="54"/>
      <c r="XBA10" s="54"/>
      <c r="XBB10" s="54"/>
      <c r="XBC10" s="54"/>
      <c r="XBD10" s="54"/>
      <c r="XBE10" s="54"/>
      <c r="XBF10" s="54"/>
      <c r="XBG10" s="54"/>
      <c r="XBH10" s="54"/>
      <c r="XBI10" s="54"/>
      <c r="XBJ10" s="54"/>
      <c r="XBK10" s="54"/>
      <c r="XBL10" s="54"/>
      <c r="XBM10" s="54"/>
      <c r="XBN10" s="54"/>
      <c r="XBO10" s="54"/>
      <c r="XBP10" s="54"/>
      <c r="XBQ10" s="54"/>
      <c r="XBR10" s="54"/>
      <c r="XBS10" s="54"/>
      <c r="XBT10" s="54"/>
      <c r="XBU10" s="54"/>
      <c r="XBV10" s="54"/>
      <c r="XBW10" s="54"/>
      <c r="XBX10" s="54"/>
      <c r="XBY10" s="54"/>
      <c r="XBZ10" s="54"/>
      <c r="XCA10" s="54"/>
      <c r="XCB10" s="54"/>
      <c r="XCC10" s="54"/>
      <c r="XCD10" s="54"/>
      <c r="XCE10" s="54"/>
      <c r="XCF10" s="54"/>
      <c r="XCG10" s="54"/>
      <c r="XCH10" s="54"/>
      <c r="XCI10" s="54"/>
      <c r="XCJ10" s="54"/>
      <c r="XCK10" s="54"/>
      <c r="XCL10" s="54"/>
      <c r="XCM10" s="54"/>
      <c r="XCN10" s="54"/>
      <c r="XCO10" s="54"/>
      <c r="XCP10" s="54"/>
      <c r="XCQ10" s="54"/>
      <c r="XCR10" s="54"/>
      <c r="XCS10" s="54"/>
      <c r="XCT10" s="54"/>
      <c r="XCU10" s="54"/>
      <c r="XCV10" s="54"/>
      <c r="XCW10" s="54"/>
      <c r="XCX10" s="54"/>
      <c r="XCY10" s="54"/>
      <c r="XCZ10" s="54"/>
      <c r="XDA10" s="54"/>
      <c r="XDB10" s="54"/>
      <c r="XDC10" s="54"/>
      <c r="XDD10" s="54"/>
      <c r="XDE10" s="54"/>
      <c r="XDF10" s="54"/>
      <c r="XDG10" s="54"/>
      <c r="XDH10" s="54"/>
      <c r="XDI10" s="54"/>
      <c r="XDJ10" s="54"/>
      <c r="XDK10" s="54"/>
      <c r="XDL10" s="54"/>
      <c r="XDM10" s="54"/>
      <c r="XDN10" s="54"/>
      <c r="XDO10" s="54"/>
      <c r="XDP10" s="54"/>
      <c r="XDQ10" s="54"/>
      <c r="XDR10" s="54"/>
      <c r="XDS10" s="54"/>
      <c r="XDT10" s="54"/>
      <c r="XDU10" s="54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  <c r="XEU10" s="54"/>
      <c r="XEV10" s="54"/>
      <c r="XEW10" s="54"/>
      <c r="XEX10" s="54"/>
      <c r="XEY10" s="54"/>
      <c r="XEZ10" s="54"/>
      <c r="XFA10" s="54"/>
      <c r="XFB10" s="54"/>
      <c r="XFC10" s="54"/>
    </row>
    <row r="11" s="46" customFormat="1" ht="23" customHeight="1" spans="1:16383">
      <c r="A11" s="57" t="s">
        <v>825</v>
      </c>
      <c r="B11" s="58"/>
      <c r="C11" s="58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  <c r="WVS11" s="54"/>
      <c r="WVT11" s="54"/>
      <c r="WVU11" s="54"/>
      <c r="WVV11" s="54"/>
      <c r="WVW11" s="54"/>
      <c r="WVX11" s="54"/>
      <c r="WVY11" s="54"/>
      <c r="WVZ11" s="54"/>
      <c r="WWA11" s="54"/>
      <c r="WWB11" s="54"/>
      <c r="WWC11" s="54"/>
      <c r="WWD11" s="54"/>
      <c r="WWE11" s="54"/>
      <c r="WWF11" s="54"/>
      <c r="WWG11" s="54"/>
      <c r="WWH11" s="54"/>
      <c r="WWI11" s="54"/>
      <c r="WWJ11" s="54"/>
      <c r="WWK11" s="54"/>
      <c r="WWL11" s="54"/>
      <c r="WWM11" s="54"/>
      <c r="WWN11" s="54"/>
      <c r="WWO11" s="54"/>
      <c r="WWP11" s="54"/>
      <c r="WWQ11" s="54"/>
      <c r="WWR11" s="54"/>
      <c r="WWS11" s="54"/>
      <c r="WWT11" s="54"/>
      <c r="WWU11" s="54"/>
      <c r="WWV11" s="54"/>
      <c r="WWW11" s="54"/>
      <c r="WWX11" s="54"/>
      <c r="WWY11" s="54"/>
      <c r="WWZ11" s="54"/>
      <c r="WXA11" s="54"/>
      <c r="WXB11" s="54"/>
      <c r="WXC11" s="54"/>
      <c r="WXD11" s="54"/>
      <c r="WXE11" s="54"/>
      <c r="WXF11" s="54"/>
      <c r="WXG11" s="54"/>
      <c r="WXH11" s="54"/>
      <c r="WXI11" s="54"/>
      <c r="WXJ11" s="54"/>
      <c r="WXK11" s="54"/>
      <c r="WXL11" s="54"/>
      <c r="WXM11" s="54"/>
      <c r="WXN11" s="54"/>
      <c r="WXO11" s="54"/>
      <c r="WXP11" s="54"/>
      <c r="WXQ11" s="54"/>
      <c r="WXR11" s="54"/>
      <c r="WXS11" s="54"/>
      <c r="WXT11" s="54"/>
      <c r="WXU11" s="54"/>
      <c r="WXV11" s="54"/>
      <c r="WXW11" s="54"/>
      <c r="WXX11" s="54"/>
      <c r="WXY11" s="54"/>
      <c r="WXZ11" s="54"/>
      <c r="WYA11" s="54"/>
      <c r="WYB11" s="54"/>
      <c r="WYC11" s="54"/>
      <c r="WYD11" s="54"/>
      <c r="WYE11" s="54"/>
      <c r="WYF11" s="54"/>
      <c r="WYG11" s="54"/>
      <c r="WYH11" s="54"/>
      <c r="WYI11" s="54"/>
      <c r="WYJ11" s="54"/>
      <c r="WYK11" s="54"/>
      <c r="WYL11" s="54"/>
      <c r="WYM11" s="54"/>
      <c r="WYN11" s="54"/>
      <c r="WYO11" s="54"/>
      <c r="WYP11" s="54"/>
      <c r="WYQ11" s="54"/>
      <c r="WYR11" s="54"/>
      <c r="WYS11" s="54"/>
      <c r="WYT11" s="54"/>
      <c r="WYU11" s="54"/>
      <c r="WYV11" s="54"/>
      <c r="WYW11" s="54"/>
      <c r="WYX11" s="54"/>
      <c r="WYY11" s="54"/>
      <c r="WYZ11" s="54"/>
      <c r="WZA11" s="54"/>
      <c r="WZB11" s="54"/>
      <c r="WZC11" s="54"/>
      <c r="WZD11" s="54"/>
      <c r="WZE11" s="54"/>
      <c r="WZF11" s="54"/>
      <c r="WZG11" s="54"/>
      <c r="WZH11" s="54"/>
      <c r="WZI11" s="54"/>
      <c r="WZJ11" s="54"/>
      <c r="WZK11" s="54"/>
      <c r="WZL11" s="54"/>
      <c r="WZM11" s="54"/>
      <c r="WZN11" s="54"/>
      <c r="WZO11" s="54"/>
      <c r="WZP11" s="54"/>
      <c r="WZQ11" s="54"/>
      <c r="WZR11" s="54"/>
      <c r="WZS11" s="54"/>
      <c r="WZT11" s="54"/>
      <c r="WZU11" s="54"/>
      <c r="WZV11" s="54"/>
      <c r="WZW11" s="54"/>
      <c r="WZX11" s="54"/>
      <c r="WZY11" s="54"/>
      <c r="WZZ11" s="54"/>
      <c r="XAA11" s="54"/>
      <c r="XAB11" s="54"/>
      <c r="XAC11" s="54"/>
      <c r="XAD11" s="54"/>
      <c r="XAE11" s="54"/>
      <c r="XAF11" s="54"/>
      <c r="XAG11" s="54"/>
      <c r="XAH11" s="54"/>
      <c r="XAI11" s="54"/>
      <c r="XAJ11" s="54"/>
      <c r="XAK11" s="54"/>
      <c r="XAL11" s="54"/>
      <c r="XAM11" s="54"/>
      <c r="XAN11" s="54"/>
      <c r="XAO11" s="54"/>
      <c r="XAP11" s="54"/>
      <c r="XAQ11" s="54"/>
      <c r="XAR11" s="54"/>
      <c r="XAS11" s="54"/>
      <c r="XAT11" s="54"/>
      <c r="XAU11" s="54"/>
      <c r="XAV11" s="54"/>
      <c r="XAW11" s="54"/>
      <c r="XAX11" s="54"/>
      <c r="XAY11" s="54"/>
      <c r="XAZ11" s="54"/>
      <c r="XBA11" s="54"/>
      <c r="XBB11" s="54"/>
      <c r="XBC11" s="54"/>
      <c r="XBD11" s="54"/>
      <c r="XBE11" s="54"/>
      <c r="XBF11" s="54"/>
      <c r="XBG11" s="54"/>
      <c r="XBH11" s="54"/>
      <c r="XBI11" s="54"/>
      <c r="XBJ11" s="54"/>
      <c r="XBK11" s="54"/>
      <c r="XBL11" s="54"/>
      <c r="XBM11" s="54"/>
      <c r="XBN11" s="54"/>
      <c r="XBO11" s="54"/>
      <c r="XBP11" s="54"/>
      <c r="XBQ11" s="54"/>
      <c r="XBR11" s="54"/>
      <c r="XBS11" s="54"/>
      <c r="XBT11" s="54"/>
      <c r="XBU11" s="54"/>
      <c r="XBV11" s="54"/>
      <c r="XBW11" s="54"/>
      <c r="XBX11" s="54"/>
      <c r="XBY11" s="54"/>
      <c r="XBZ11" s="54"/>
      <c r="XCA11" s="54"/>
      <c r="XCB11" s="54"/>
      <c r="XCC11" s="54"/>
      <c r="XCD11" s="54"/>
      <c r="XCE11" s="54"/>
      <c r="XCF11" s="54"/>
      <c r="XCG11" s="54"/>
      <c r="XCH11" s="54"/>
      <c r="XCI11" s="54"/>
      <c r="XCJ11" s="54"/>
      <c r="XCK11" s="54"/>
      <c r="XCL11" s="54"/>
      <c r="XCM11" s="54"/>
      <c r="XCN11" s="54"/>
      <c r="XCO11" s="54"/>
      <c r="XCP11" s="54"/>
      <c r="XCQ11" s="54"/>
      <c r="XCR11" s="54"/>
      <c r="XCS11" s="54"/>
      <c r="XCT11" s="54"/>
      <c r="XCU11" s="54"/>
      <c r="XCV11" s="54"/>
      <c r="XCW11" s="54"/>
      <c r="XCX11" s="54"/>
      <c r="XCY11" s="54"/>
      <c r="XCZ11" s="54"/>
      <c r="XDA11" s="54"/>
      <c r="XDB11" s="54"/>
      <c r="XDC11" s="54"/>
      <c r="XDD11" s="54"/>
      <c r="XDE11" s="54"/>
      <c r="XDF11" s="54"/>
      <c r="XDG11" s="54"/>
      <c r="XDH11" s="54"/>
      <c r="XDI11" s="54"/>
      <c r="XDJ11" s="54"/>
      <c r="XDK11" s="54"/>
      <c r="XDL11" s="54"/>
      <c r="XDM11" s="54"/>
      <c r="XDN11" s="54"/>
      <c r="XDO11" s="54"/>
      <c r="XDP11" s="54"/>
      <c r="XDQ11" s="54"/>
      <c r="XDR11" s="54"/>
      <c r="XDS11" s="54"/>
      <c r="XDT11" s="54"/>
      <c r="XDU11" s="54"/>
      <c r="XDV11" s="54"/>
      <c r="XDW11" s="54"/>
      <c r="XDX11" s="54"/>
      <c r="XDY11" s="54"/>
      <c r="XDZ11" s="54"/>
      <c r="XEA11" s="54"/>
      <c r="XEB11" s="54"/>
      <c r="XEC11" s="54"/>
      <c r="XED11" s="54"/>
      <c r="XEE11" s="54"/>
      <c r="XEF11" s="54"/>
      <c r="XEG11" s="54"/>
      <c r="XEH11" s="54"/>
      <c r="XEI11" s="54"/>
      <c r="XEJ11" s="54"/>
      <c r="XEK11" s="54"/>
      <c r="XEL11" s="54"/>
      <c r="XEM11" s="54"/>
      <c r="XEN11" s="54"/>
      <c r="XEO11" s="54"/>
      <c r="XEP11" s="54"/>
      <c r="XEQ11" s="54"/>
      <c r="XER11" s="54"/>
      <c r="XES11" s="54"/>
      <c r="XET11" s="54"/>
      <c r="XEU11" s="54"/>
      <c r="XEV11" s="54"/>
      <c r="XEW11" s="54"/>
      <c r="XEX11" s="54"/>
      <c r="XEY11" s="54"/>
      <c r="XEZ11" s="54"/>
      <c r="XFA11" s="54"/>
      <c r="XFB11" s="54"/>
      <c r="XFC11" s="54"/>
    </row>
    <row r="12" s="46" customFormat="1" ht="23" customHeight="1" spans="1:16383">
      <c r="A12" s="57" t="s">
        <v>826</v>
      </c>
      <c r="B12" s="58"/>
      <c r="C12" s="58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  <c r="XDG12" s="54"/>
      <c r="XDH12" s="54"/>
      <c r="XDI12" s="54"/>
      <c r="XDJ12" s="54"/>
      <c r="XDK12" s="54"/>
      <c r="XDL12" s="54"/>
      <c r="XDM12" s="54"/>
      <c r="XDN12" s="54"/>
      <c r="XDO12" s="54"/>
      <c r="XDP12" s="54"/>
      <c r="XDQ12" s="54"/>
      <c r="XDR12" s="54"/>
      <c r="XDS12" s="54"/>
      <c r="XDT12" s="54"/>
      <c r="XDU12" s="54"/>
      <c r="XDV12" s="54"/>
      <c r="XDW12" s="54"/>
      <c r="XDX12" s="54"/>
      <c r="XDY12" s="54"/>
      <c r="XDZ12" s="54"/>
      <c r="XEA12" s="54"/>
      <c r="XEB12" s="54"/>
      <c r="XEC12" s="54"/>
      <c r="XED12" s="54"/>
      <c r="XEE12" s="54"/>
      <c r="XEF12" s="54"/>
      <c r="XEG12" s="54"/>
      <c r="XEH12" s="54"/>
      <c r="XEI12" s="54"/>
      <c r="XEJ12" s="54"/>
      <c r="XEK12" s="54"/>
      <c r="XEL12" s="54"/>
      <c r="XEM12" s="54"/>
      <c r="XEN12" s="54"/>
      <c r="XEO12" s="54"/>
      <c r="XEP12" s="54"/>
      <c r="XEQ12" s="54"/>
      <c r="XER12" s="54"/>
      <c r="XES12" s="54"/>
      <c r="XET12" s="54"/>
      <c r="XEU12" s="54"/>
      <c r="XEV12" s="54"/>
      <c r="XEW12" s="54"/>
      <c r="XEX12" s="54"/>
      <c r="XEY12" s="54"/>
      <c r="XEZ12" s="54"/>
      <c r="XFA12" s="54"/>
      <c r="XFB12" s="54"/>
      <c r="XFC12" s="54"/>
    </row>
    <row r="13" s="46" customFormat="1" ht="23" customHeight="1" spans="1:16383">
      <c r="A13" s="57" t="s">
        <v>824</v>
      </c>
      <c r="B13" s="58"/>
      <c r="C13" s="58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BZ13" s="54"/>
      <c r="ACA13" s="54"/>
      <c r="ACB13" s="54"/>
      <c r="ACC13" s="54"/>
      <c r="ACD13" s="54"/>
      <c r="ACE13" s="54"/>
      <c r="ACF13" s="54"/>
      <c r="ACG13" s="54"/>
      <c r="ACH13" s="54"/>
      <c r="ACI13" s="54"/>
      <c r="ACJ13" s="54"/>
      <c r="ACK13" s="54"/>
      <c r="ACL13" s="54"/>
      <c r="ACM13" s="54"/>
      <c r="ACN13" s="54"/>
      <c r="ACO13" s="54"/>
      <c r="ACP13" s="54"/>
      <c r="ACQ13" s="54"/>
      <c r="ACR13" s="54"/>
      <c r="ACS13" s="54"/>
      <c r="ACT13" s="54"/>
      <c r="ACU13" s="54"/>
      <c r="ACV13" s="54"/>
      <c r="ACW13" s="54"/>
      <c r="ACX13" s="54"/>
      <c r="ACY13" s="54"/>
      <c r="ACZ13" s="54"/>
      <c r="ADA13" s="54"/>
      <c r="ADB13" s="54"/>
      <c r="ADC13" s="54"/>
      <c r="ADD13" s="54"/>
      <c r="ADE13" s="54"/>
      <c r="ADF13" s="54"/>
      <c r="ADG13" s="54"/>
      <c r="ADH13" s="54"/>
      <c r="ADI13" s="54"/>
      <c r="ADJ13" s="54"/>
      <c r="ADK13" s="54"/>
      <c r="ADL13" s="54"/>
      <c r="ADM13" s="54"/>
      <c r="ADN13" s="54"/>
      <c r="ADO13" s="54"/>
      <c r="ADP13" s="54"/>
      <c r="ADQ13" s="54"/>
      <c r="ADR13" s="54"/>
      <c r="ADS13" s="54"/>
      <c r="ADT13" s="54"/>
      <c r="ADU13" s="54"/>
      <c r="ADV13" s="54"/>
      <c r="ADW13" s="54"/>
      <c r="ADX13" s="54"/>
      <c r="ADY13" s="54"/>
      <c r="ADZ13" s="54"/>
      <c r="AEA13" s="54"/>
      <c r="AEB13" s="54"/>
      <c r="AEC13" s="54"/>
      <c r="AED13" s="54"/>
      <c r="AEE13" s="54"/>
      <c r="AEF13" s="54"/>
      <c r="AEG13" s="54"/>
      <c r="AEH13" s="54"/>
      <c r="AEI13" s="54"/>
      <c r="AEJ13" s="54"/>
      <c r="AEK13" s="54"/>
      <c r="AEL13" s="54"/>
      <c r="AEM13" s="54"/>
      <c r="AEN13" s="54"/>
      <c r="AEO13" s="54"/>
      <c r="AEP13" s="54"/>
      <c r="AEQ13" s="54"/>
      <c r="AER13" s="54"/>
      <c r="AES13" s="54"/>
      <c r="AET13" s="54"/>
      <c r="AEU13" s="54"/>
      <c r="AEV13" s="54"/>
      <c r="AEW13" s="54"/>
      <c r="AEX13" s="54"/>
      <c r="AEY13" s="54"/>
      <c r="AEZ13" s="54"/>
      <c r="AFA13" s="54"/>
      <c r="AFB13" s="54"/>
      <c r="AFC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  <c r="WVS13" s="54"/>
      <c r="WVT13" s="54"/>
      <c r="WVU13" s="54"/>
      <c r="WVV13" s="54"/>
      <c r="WVW13" s="54"/>
      <c r="WVX13" s="54"/>
      <c r="WVY13" s="54"/>
      <c r="WVZ13" s="54"/>
      <c r="WWA13" s="54"/>
      <c r="WWB13" s="54"/>
      <c r="WWC13" s="54"/>
      <c r="WWD13" s="54"/>
      <c r="WWE13" s="54"/>
      <c r="WWF13" s="54"/>
      <c r="WWG13" s="54"/>
      <c r="WWH13" s="54"/>
      <c r="WWI13" s="54"/>
      <c r="WWJ13" s="54"/>
      <c r="WWK13" s="54"/>
      <c r="WWL13" s="54"/>
      <c r="WWM13" s="54"/>
      <c r="WWN13" s="54"/>
      <c r="WWO13" s="54"/>
      <c r="WWP13" s="54"/>
      <c r="WWQ13" s="54"/>
      <c r="WWR13" s="54"/>
      <c r="WWS13" s="54"/>
      <c r="WWT13" s="54"/>
      <c r="WWU13" s="54"/>
      <c r="WWV13" s="54"/>
      <c r="WWW13" s="54"/>
      <c r="WWX13" s="54"/>
      <c r="WWY13" s="54"/>
      <c r="WWZ13" s="54"/>
      <c r="WXA13" s="54"/>
      <c r="WXB13" s="54"/>
      <c r="WXC13" s="54"/>
      <c r="WXD13" s="54"/>
      <c r="WXE13" s="54"/>
      <c r="WXF13" s="54"/>
      <c r="WXG13" s="54"/>
      <c r="WXH13" s="54"/>
      <c r="WXI13" s="54"/>
      <c r="WXJ13" s="54"/>
      <c r="WXK13" s="54"/>
      <c r="WXL13" s="54"/>
      <c r="WXM13" s="54"/>
      <c r="WXN13" s="54"/>
      <c r="WXO13" s="54"/>
      <c r="WXP13" s="54"/>
      <c r="WXQ13" s="54"/>
      <c r="WXR13" s="54"/>
      <c r="WXS13" s="54"/>
      <c r="WXT13" s="54"/>
      <c r="WXU13" s="54"/>
      <c r="WXV13" s="54"/>
      <c r="WXW13" s="54"/>
      <c r="WXX13" s="54"/>
      <c r="WXY13" s="54"/>
      <c r="WXZ13" s="54"/>
      <c r="WYA13" s="54"/>
      <c r="WYB13" s="54"/>
      <c r="WYC13" s="54"/>
      <c r="WYD13" s="54"/>
      <c r="WYE13" s="54"/>
      <c r="WYF13" s="54"/>
      <c r="WYG13" s="54"/>
      <c r="WYH13" s="54"/>
      <c r="WYI13" s="54"/>
      <c r="WYJ13" s="54"/>
      <c r="WYK13" s="54"/>
      <c r="WYL13" s="54"/>
      <c r="WYM13" s="54"/>
      <c r="WYN13" s="54"/>
      <c r="WYO13" s="54"/>
      <c r="WYP13" s="54"/>
      <c r="WYQ13" s="54"/>
      <c r="WYR13" s="54"/>
      <c r="WYS13" s="54"/>
      <c r="WYT13" s="54"/>
      <c r="WYU13" s="54"/>
      <c r="WYV13" s="54"/>
      <c r="WYW13" s="54"/>
      <c r="WYX13" s="54"/>
      <c r="WYY13" s="54"/>
      <c r="WYZ13" s="54"/>
      <c r="WZA13" s="54"/>
      <c r="WZB13" s="54"/>
      <c r="WZC13" s="54"/>
      <c r="WZD13" s="54"/>
      <c r="WZE13" s="54"/>
      <c r="WZF13" s="54"/>
      <c r="WZG13" s="54"/>
      <c r="WZH13" s="54"/>
      <c r="WZI13" s="54"/>
      <c r="WZJ13" s="54"/>
      <c r="WZK13" s="54"/>
      <c r="WZL13" s="54"/>
      <c r="WZM13" s="54"/>
      <c r="WZN13" s="54"/>
      <c r="WZO13" s="54"/>
      <c r="WZP13" s="54"/>
      <c r="WZQ13" s="54"/>
      <c r="WZR13" s="54"/>
      <c r="WZS13" s="54"/>
      <c r="WZT13" s="54"/>
      <c r="WZU13" s="54"/>
      <c r="WZV13" s="54"/>
      <c r="WZW13" s="54"/>
      <c r="WZX13" s="54"/>
      <c r="WZY13" s="54"/>
      <c r="WZZ13" s="54"/>
      <c r="XAA13" s="54"/>
      <c r="XAB13" s="54"/>
      <c r="XAC13" s="54"/>
      <c r="XAD13" s="54"/>
      <c r="XAE13" s="54"/>
      <c r="XAF13" s="54"/>
      <c r="XAG13" s="54"/>
      <c r="XAH13" s="54"/>
      <c r="XAI13" s="54"/>
      <c r="XAJ13" s="54"/>
      <c r="XAK13" s="54"/>
      <c r="XAL13" s="54"/>
      <c r="XAM13" s="54"/>
      <c r="XAN13" s="54"/>
      <c r="XAO13" s="54"/>
      <c r="XAP13" s="54"/>
      <c r="XAQ13" s="54"/>
      <c r="XAR13" s="54"/>
      <c r="XAS13" s="54"/>
      <c r="XAT13" s="54"/>
      <c r="XAU13" s="54"/>
      <c r="XAV13" s="54"/>
      <c r="XAW13" s="54"/>
      <c r="XAX13" s="54"/>
      <c r="XAY13" s="54"/>
      <c r="XAZ13" s="54"/>
      <c r="XBA13" s="54"/>
      <c r="XBB13" s="54"/>
      <c r="XBC13" s="54"/>
      <c r="XBD13" s="54"/>
      <c r="XBE13" s="54"/>
      <c r="XBF13" s="54"/>
      <c r="XBG13" s="54"/>
      <c r="XBH13" s="54"/>
      <c r="XBI13" s="54"/>
      <c r="XBJ13" s="54"/>
      <c r="XBK13" s="54"/>
      <c r="XBL13" s="54"/>
      <c r="XBM13" s="54"/>
      <c r="XBN13" s="54"/>
      <c r="XBO13" s="54"/>
      <c r="XBP13" s="54"/>
      <c r="XBQ13" s="54"/>
      <c r="XBR13" s="54"/>
      <c r="XBS13" s="54"/>
      <c r="XBT13" s="54"/>
      <c r="XBU13" s="54"/>
      <c r="XBV13" s="54"/>
      <c r="XBW13" s="54"/>
      <c r="XBX13" s="54"/>
      <c r="XBY13" s="54"/>
      <c r="XBZ13" s="54"/>
      <c r="XCA13" s="54"/>
      <c r="XCB13" s="54"/>
      <c r="XCC13" s="54"/>
      <c r="XCD13" s="54"/>
      <c r="XCE13" s="54"/>
      <c r="XCF13" s="54"/>
      <c r="XCG13" s="54"/>
      <c r="XCH13" s="54"/>
      <c r="XCI13" s="54"/>
      <c r="XCJ13" s="54"/>
      <c r="XCK13" s="54"/>
      <c r="XCL13" s="54"/>
      <c r="XCM13" s="54"/>
      <c r="XCN13" s="54"/>
      <c r="XCO13" s="54"/>
      <c r="XCP13" s="54"/>
      <c r="XCQ13" s="54"/>
      <c r="XCR13" s="54"/>
      <c r="XCS13" s="54"/>
      <c r="XCT13" s="54"/>
      <c r="XCU13" s="54"/>
      <c r="XCV13" s="54"/>
      <c r="XCW13" s="54"/>
      <c r="XCX13" s="54"/>
      <c r="XCY13" s="54"/>
      <c r="XCZ13" s="54"/>
      <c r="XDA13" s="54"/>
      <c r="XDB13" s="54"/>
      <c r="XDC13" s="54"/>
      <c r="XDD13" s="54"/>
      <c r="XDE13" s="54"/>
      <c r="XDF13" s="54"/>
      <c r="XDG13" s="54"/>
      <c r="XDH13" s="54"/>
      <c r="XDI13" s="54"/>
      <c r="XDJ13" s="54"/>
      <c r="XDK13" s="54"/>
      <c r="XDL13" s="54"/>
      <c r="XDM13" s="54"/>
      <c r="XDN13" s="54"/>
      <c r="XDO13" s="54"/>
      <c r="XDP13" s="54"/>
      <c r="XDQ13" s="54"/>
      <c r="XDR13" s="54"/>
      <c r="XDS13" s="54"/>
      <c r="XDT13" s="54"/>
      <c r="XDU13" s="54"/>
      <c r="XDV13" s="54"/>
      <c r="XDW13" s="54"/>
      <c r="XDX13" s="54"/>
      <c r="XDY13" s="54"/>
      <c r="XDZ13" s="54"/>
      <c r="XEA13" s="54"/>
      <c r="XEB13" s="54"/>
      <c r="XEC13" s="54"/>
      <c r="XED13" s="54"/>
      <c r="XEE13" s="54"/>
      <c r="XEF13" s="54"/>
      <c r="XEG13" s="54"/>
      <c r="XEH13" s="54"/>
      <c r="XEI13" s="54"/>
      <c r="XEJ13" s="54"/>
      <c r="XEK13" s="54"/>
      <c r="XEL13" s="54"/>
      <c r="XEM13" s="54"/>
      <c r="XEN13" s="54"/>
      <c r="XEO13" s="54"/>
      <c r="XEP13" s="54"/>
      <c r="XEQ13" s="54"/>
      <c r="XER13" s="54"/>
      <c r="XES13" s="54"/>
      <c r="XET13" s="54"/>
      <c r="XEU13" s="54"/>
      <c r="XEV13" s="54"/>
      <c r="XEW13" s="54"/>
      <c r="XEX13" s="54"/>
      <c r="XEY13" s="54"/>
      <c r="XEZ13" s="54"/>
      <c r="XFA13" s="54"/>
      <c r="XFB13" s="54"/>
      <c r="XFC13" s="54"/>
    </row>
    <row r="14" s="46" customFormat="1" ht="23" customHeight="1" spans="1:16383">
      <c r="A14" s="55" t="s">
        <v>814</v>
      </c>
      <c r="B14" s="56"/>
      <c r="C14" s="56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4"/>
      <c r="ACF14" s="54"/>
      <c r="ACG14" s="54"/>
      <c r="ACH14" s="54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4"/>
      <c r="ACV14" s="54"/>
      <c r="ACW14" s="54"/>
      <c r="ACX14" s="54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4"/>
      <c r="ADL14" s="54"/>
      <c r="ADM14" s="54"/>
      <c r="ADN14" s="54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4"/>
      <c r="AEB14" s="54"/>
      <c r="AEC14" s="54"/>
      <c r="AED14" s="54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4"/>
      <c r="AER14" s="54"/>
      <c r="AES14" s="54"/>
      <c r="AET14" s="54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  <c r="WVS14" s="54"/>
      <c r="WVT14" s="54"/>
      <c r="WVU14" s="54"/>
      <c r="WVV14" s="54"/>
      <c r="WVW14" s="54"/>
      <c r="WVX14" s="54"/>
      <c r="WVY14" s="54"/>
      <c r="WVZ14" s="54"/>
      <c r="WWA14" s="54"/>
      <c r="WWB14" s="54"/>
      <c r="WWC14" s="54"/>
      <c r="WWD14" s="54"/>
      <c r="WWE14" s="54"/>
      <c r="WWF14" s="54"/>
      <c r="WWG14" s="54"/>
      <c r="WWH14" s="54"/>
      <c r="WWI14" s="54"/>
      <c r="WWJ14" s="54"/>
      <c r="WWK14" s="54"/>
      <c r="WWL14" s="54"/>
      <c r="WWM14" s="54"/>
      <c r="WWN14" s="54"/>
      <c r="WWO14" s="54"/>
      <c r="WWP14" s="54"/>
      <c r="WWQ14" s="54"/>
      <c r="WWR14" s="54"/>
      <c r="WWS14" s="54"/>
      <c r="WWT14" s="54"/>
      <c r="WWU14" s="54"/>
      <c r="WWV14" s="54"/>
      <c r="WWW14" s="54"/>
      <c r="WWX14" s="54"/>
      <c r="WWY14" s="54"/>
      <c r="WWZ14" s="54"/>
      <c r="WXA14" s="54"/>
      <c r="WXB14" s="54"/>
      <c r="WXC14" s="54"/>
      <c r="WXD14" s="54"/>
      <c r="WXE14" s="54"/>
      <c r="WXF14" s="54"/>
      <c r="WXG14" s="54"/>
      <c r="WXH14" s="54"/>
      <c r="WXI14" s="54"/>
      <c r="WXJ14" s="54"/>
      <c r="WXK14" s="54"/>
      <c r="WXL14" s="54"/>
      <c r="WXM14" s="54"/>
      <c r="WXN14" s="54"/>
      <c r="WXO14" s="54"/>
      <c r="WXP14" s="54"/>
      <c r="WXQ14" s="54"/>
      <c r="WXR14" s="54"/>
      <c r="WXS14" s="54"/>
      <c r="WXT14" s="54"/>
      <c r="WXU14" s="54"/>
      <c r="WXV14" s="54"/>
      <c r="WXW14" s="54"/>
      <c r="WXX14" s="54"/>
      <c r="WXY14" s="54"/>
      <c r="WXZ14" s="54"/>
      <c r="WYA14" s="54"/>
      <c r="WYB14" s="54"/>
      <c r="WYC14" s="54"/>
      <c r="WYD14" s="54"/>
      <c r="WYE14" s="54"/>
      <c r="WYF14" s="54"/>
      <c r="WYG14" s="54"/>
      <c r="WYH14" s="54"/>
      <c r="WYI14" s="54"/>
      <c r="WYJ14" s="54"/>
      <c r="WYK14" s="54"/>
      <c r="WYL14" s="54"/>
      <c r="WYM14" s="54"/>
      <c r="WYN14" s="54"/>
      <c r="WYO14" s="54"/>
      <c r="WYP14" s="54"/>
      <c r="WYQ14" s="54"/>
      <c r="WYR14" s="54"/>
      <c r="WYS14" s="54"/>
      <c r="WYT14" s="54"/>
      <c r="WYU14" s="54"/>
      <c r="WYV14" s="54"/>
      <c r="WYW14" s="54"/>
      <c r="WYX14" s="54"/>
      <c r="WYY14" s="54"/>
      <c r="WYZ14" s="54"/>
      <c r="WZA14" s="54"/>
      <c r="WZB14" s="54"/>
      <c r="WZC14" s="54"/>
      <c r="WZD14" s="54"/>
      <c r="WZE14" s="54"/>
      <c r="WZF14" s="54"/>
      <c r="WZG14" s="54"/>
      <c r="WZH14" s="54"/>
      <c r="WZI14" s="54"/>
      <c r="WZJ14" s="54"/>
      <c r="WZK14" s="54"/>
      <c r="WZL14" s="54"/>
      <c r="WZM14" s="54"/>
      <c r="WZN14" s="54"/>
      <c r="WZO14" s="54"/>
      <c r="WZP14" s="54"/>
      <c r="WZQ14" s="54"/>
      <c r="WZR14" s="54"/>
      <c r="WZS14" s="54"/>
      <c r="WZT14" s="54"/>
      <c r="WZU14" s="54"/>
      <c r="WZV14" s="54"/>
      <c r="WZW14" s="54"/>
      <c r="WZX14" s="54"/>
      <c r="WZY14" s="54"/>
      <c r="WZZ14" s="54"/>
      <c r="XAA14" s="54"/>
      <c r="XAB14" s="54"/>
      <c r="XAC14" s="54"/>
      <c r="XAD14" s="54"/>
      <c r="XAE14" s="54"/>
      <c r="XAF14" s="54"/>
      <c r="XAG14" s="54"/>
      <c r="XAH14" s="54"/>
      <c r="XAI14" s="54"/>
      <c r="XAJ14" s="54"/>
      <c r="XAK14" s="54"/>
      <c r="XAL14" s="54"/>
      <c r="XAM14" s="54"/>
      <c r="XAN14" s="54"/>
      <c r="XAO14" s="54"/>
      <c r="XAP14" s="54"/>
      <c r="XAQ14" s="54"/>
      <c r="XAR14" s="54"/>
      <c r="XAS14" s="54"/>
      <c r="XAT14" s="54"/>
      <c r="XAU14" s="54"/>
      <c r="XAV14" s="54"/>
      <c r="XAW14" s="54"/>
      <c r="XAX14" s="54"/>
      <c r="XAY14" s="54"/>
      <c r="XAZ14" s="54"/>
      <c r="XBA14" s="54"/>
      <c r="XBB14" s="54"/>
      <c r="XBC14" s="54"/>
      <c r="XBD14" s="54"/>
      <c r="XBE14" s="54"/>
      <c r="XBF14" s="54"/>
      <c r="XBG14" s="54"/>
      <c r="XBH14" s="54"/>
      <c r="XBI14" s="54"/>
      <c r="XBJ14" s="54"/>
      <c r="XBK14" s="54"/>
      <c r="XBL14" s="54"/>
      <c r="XBM14" s="54"/>
      <c r="XBN14" s="54"/>
      <c r="XBO14" s="54"/>
      <c r="XBP14" s="54"/>
      <c r="XBQ14" s="54"/>
      <c r="XBR14" s="54"/>
      <c r="XBS14" s="54"/>
      <c r="XBT14" s="54"/>
      <c r="XBU14" s="54"/>
      <c r="XBV14" s="54"/>
      <c r="XBW14" s="54"/>
      <c r="XBX14" s="54"/>
      <c r="XBY14" s="54"/>
      <c r="XBZ14" s="54"/>
      <c r="XCA14" s="54"/>
      <c r="XCB14" s="54"/>
      <c r="XCC14" s="54"/>
      <c r="XCD14" s="54"/>
      <c r="XCE14" s="54"/>
      <c r="XCF14" s="54"/>
      <c r="XCG14" s="54"/>
      <c r="XCH14" s="54"/>
      <c r="XCI14" s="54"/>
      <c r="XCJ14" s="54"/>
      <c r="XCK14" s="54"/>
      <c r="XCL14" s="54"/>
      <c r="XCM14" s="54"/>
      <c r="XCN14" s="54"/>
      <c r="XCO14" s="54"/>
      <c r="XCP14" s="54"/>
      <c r="XCQ14" s="54"/>
      <c r="XCR14" s="54"/>
      <c r="XCS14" s="54"/>
      <c r="XCT14" s="54"/>
      <c r="XCU14" s="54"/>
      <c r="XCV14" s="54"/>
      <c r="XCW14" s="54"/>
      <c r="XCX14" s="54"/>
      <c r="XCY14" s="54"/>
      <c r="XCZ14" s="54"/>
      <c r="XDA14" s="54"/>
      <c r="XDB14" s="54"/>
      <c r="XDC14" s="54"/>
      <c r="XDD14" s="54"/>
      <c r="XDE14" s="54"/>
      <c r="XDF14" s="54"/>
      <c r="XDG14" s="54"/>
      <c r="XDH14" s="54"/>
      <c r="XDI14" s="54"/>
      <c r="XDJ14" s="54"/>
      <c r="XDK14" s="54"/>
      <c r="XDL14" s="54"/>
      <c r="XDM14" s="54"/>
      <c r="XDN14" s="54"/>
      <c r="XDO14" s="54"/>
      <c r="XDP14" s="54"/>
      <c r="XDQ14" s="54"/>
      <c r="XDR14" s="54"/>
      <c r="XDS14" s="54"/>
      <c r="XDT14" s="54"/>
      <c r="XDU14" s="54"/>
      <c r="XDV14" s="54"/>
      <c r="XDW14" s="54"/>
      <c r="XDX14" s="54"/>
      <c r="XDY14" s="54"/>
      <c r="XDZ14" s="54"/>
      <c r="XEA14" s="54"/>
      <c r="XEB14" s="54"/>
      <c r="XEC14" s="54"/>
      <c r="XED14" s="54"/>
      <c r="XEE14" s="54"/>
      <c r="XEF14" s="54"/>
      <c r="XEG14" s="54"/>
      <c r="XEH14" s="54"/>
      <c r="XEI14" s="54"/>
      <c r="XEJ14" s="54"/>
      <c r="XEK14" s="54"/>
      <c r="XEL14" s="54"/>
      <c r="XEM14" s="54"/>
      <c r="XEN14" s="54"/>
      <c r="XEO14" s="54"/>
      <c r="XEP14" s="54"/>
      <c r="XEQ14" s="54"/>
      <c r="XER14" s="54"/>
      <c r="XES14" s="54"/>
      <c r="XET14" s="54"/>
      <c r="XEU14" s="54"/>
      <c r="XEV14" s="54"/>
      <c r="XEW14" s="54"/>
      <c r="XEX14" s="54"/>
      <c r="XEY14" s="54"/>
      <c r="XEZ14" s="54"/>
      <c r="XFA14" s="54"/>
      <c r="XFB14" s="54"/>
      <c r="XFC14" s="54"/>
    </row>
    <row r="15" s="46" customFormat="1" ht="23" customHeight="1" spans="1:16383">
      <c r="A15" s="57" t="s">
        <v>822</v>
      </c>
      <c r="B15" s="58"/>
      <c r="C15" s="58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  <c r="XDG15" s="54"/>
      <c r="XDH15" s="54"/>
      <c r="XDI15" s="54"/>
      <c r="XDJ15" s="54"/>
      <c r="XDK15" s="54"/>
      <c r="XDL15" s="54"/>
      <c r="XDM15" s="54"/>
      <c r="XDN15" s="54"/>
      <c r="XDO15" s="54"/>
      <c r="XDP15" s="54"/>
      <c r="XDQ15" s="54"/>
      <c r="XDR15" s="54"/>
      <c r="XDS15" s="54"/>
      <c r="XDT15" s="54"/>
      <c r="XDU15" s="54"/>
      <c r="XDV15" s="54"/>
      <c r="XDW15" s="54"/>
      <c r="XDX15" s="54"/>
      <c r="XDY15" s="54"/>
      <c r="XDZ15" s="54"/>
      <c r="XEA15" s="54"/>
      <c r="XEB15" s="54"/>
      <c r="XEC15" s="54"/>
      <c r="XED15" s="54"/>
      <c r="XEE15" s="54"/>
      <c r="XEF15" s="54"/>
      <c r="XEG15" s="54"/>
      <c r="XEH15" s="54"/>
      <c r="XEI15" s="54"/>
      <c r="XEJ15" s="54"/>
      <c r="XEK15" s="54"/>
      <c r="XEL15" s="54"/>
      <c r="XEM15" s="54"/>
      <c r="XEN15" s="54"/>
      <c r="XEO15" s="54"/>
      <c r="XEP15" s="54"/>
      <c r="XEQ15" s="54"/>
      <c r="XER15" s="54"/>
      <c r="XES15" s="54"/>
      <c r="XET15" s="54"/>
      <c r="XEU15" s="54"/>
      <c r="XEV15" s="54"/>
      <c r="XEW15" s="54"/>
      <c r="XEX15" s="54"/>
      <c r="XEY15" s="54"/>
      <c r="XEZ15" s="54"/>
      <c r="XFA15" s="54"/>
      <c r="XFB15" s="54"/>
      <c r="XFC15" s="54"/>
    </row>
    <row r="16" s="46" customFormat="1" ht="23" customHeight="1" spans="1:16383">
      <c r="A16" s="55" t="s">
        <v>815</v>
      </c>
      <c r="B16" s="59"/>
      <c r="C16" s="59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  <c r="XDG16" s="54"/>
      <c r="XDH16" s="54"/>
      <c r="XDI16" s="54"/>
      <c r="XDJ16" s="54"/>
      <c r="XDK16" s="54"/>
      <c r="XDL16" s="54"/>
      <c r="XDM16" s="54"/>
      <c r="XDN16" s="54"/>
      <c r="XDO16" s="54"/>
      <c r="XDP16" s="54"/>
      <c r="XDQ16" s="54"/>
      <c r="XDR16" s="54"/>
      <c r="XDS16" s="54"/>
      <c r="XDT16" s="54"/>
      <c r="XDU16" s="54"/>
      <c r="XDV16" s="54"/>
      <c r="XDW16" s="54"/>
      <c r="XDX16" s="54"/>
      <c r="XDY16" s="54"/>
      <c r="XDZ16" s="54"/>
      <c r="XEA16" s="54"/>
      <c r="XEB16" s="54"/>
      <c r="XEC16" s="54"/>
      <c r="XED16" s="54"/>
      <c r="XEE16" s="54"/>
      <c r="XEF16" s="54"/>
      <c r="XEG16" s="54"/>
      <c r="XEH16" s="54"/>
      <c r="XEI16" s="54"/>
      <c r="XEJ16" s="54"/>
      <c r="XEK16" s="54"/>
      <c r="XEL16" s="54"/>
      <c r="XEM16" s="54"/>
      <c r="XEN16" s="54"/>
      <c r="XEO16" s="54"/>
      <c r="XEP16" s="54"/>
      <c r="XEQ16" s="54"/>
      <c r="XER16" s="54"/>
      <c r="XES16" s="54"/>
      <c r="XET16" s="54"/>
      <c r="XEU16" s="54"/>
      <c r="XEV16" s="54"/>
      <c r="XEW16" s="54"/>
      <c r="XEX16" s="54"/>
      <c r="XEY16" s="54"/>
      <c r="XEZ16" s="54"/>
      <c r="XFA16" s="54"/>
      <c r="XFB16" s="54"/>
      <c r="XFC16" s="54"/>
    </row>
    <row r="17" s="46" customFormat="1" ht="23" customHeight="1" spans="1:16383">
      <c r="A17" s="60" t="s">
        <v>827</v>
      </c>
      <c r="B17" s="58"/>
      <c r="C17" s="58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  <c r="XDG17" s="54"/>
      <c r="XDH17" s="54"/>
      <c r="XDI17" s="54"/>
      <c r="XDJ17" s="54"/>
      <c r="XDK17" s="54"/>
      <c r="XDL17" s="54"/>
      <c r="XDM17" s="54"/>
      <c r="XDN17" s="54"/>
      <c r="XDO17" s="54"/>
      <c r="XDP17" s="54"/>
      <c r="XDQ17" s="54"/>
      <c r="XDR17" s="54"/>
      <c r="XDS17" s="54"/>
      <c r="XDT17" s="54"/>
      <c r="XDU17" s="54"/>
      <c r="XDV17" s="54"/>
      <c r="XDW17" s="54"/>
      <c r="XDX17" s="54"/>
      <c r="XDY17" s="54"/>
      <c r="XDZ17" s="54"/>
      <c r="XEA17" s="54"/>
      <c r="XEB17" s="54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  <c r="XEU17" s="54"/>
      <c r="XEV17" s="54"/>
      <c r="XEW17" s="54"/>
      <c r="XEX17" s="54"/>
      <c r="XEY17" s="54"/>
      <c r="XEZ17" s="54"/>
      <c r="XFA17" s="54"/>
      <c r="XFB17" s="54"/>
      <c r="XFC17" s="54"/>
    </row>
    <row r="18" s="46" customFormat="1" ht="23" customHeight="1" spans="1:16383">
      <c r="A18" s="61" t="s">
        <v>828</v>
      </c>
      <c r="B18" s="61"/>
      <c r="C18" s="6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  <c r="ALD18" s="54"/>
      <c r="ALE18" s="54"/>
      <c r="ALF18" s="54"/>
      <c r="ALG18" s="54"/>
      <c r="ALH18" s="54"/>
      <c r="ALI18" s="54"/>
      <c r="ALJ18" s="54"/>
      <c r="ALK18" s="54"/>
      <c r="ALL18" s="54"/>
      <c r="ALM18" s="54"/>
      <c r="ALN18" s="54"/>
      <c r="ALO18" s="54"/>
      <c r="ALP18" s="54"/>
      <c r="ALQ18" s="54"/>
      <c r="ALR18" s="54"/>
      <c r="ALS18" s="54"/>
      <c r="ALT18" s="54"/>
      <c r="ALU18" s="54"/>
      <c r="ALV18" s="54"/>
      <c r="ALW18" s="54"/>
      <c r="ALX18" s="54"/>
      <c r="ALY18" s="54"/>
      <c r="ALZ18" s="54"/>
      <c r="AMA18" s="54"/>
      <c r="AMB18" s="54"/>
      <c r="AMC18" s="54"/>
      <c r="AMD18" s="54"/>
      <c r="AME18" s="54"/>
      <c r="AMF18" s="54"/>
      <c r="AMG18" s="54"/>
      <c r="AMH18" s="54"/>
      <c r="AMI18" s="54"/>
      <c r="AMJ18" s="54"/>
      <c r="AMK18" s="54"/>
      <c r="AML18" s="54"/>
      <c r="AMM18" s="54"/>
      <c r="AMN18" s="54"/>
      <c r="AMO18" s="54"/>
      <c r="AMP18" s="54"/>
      <c r="AMQ18" s="54"/>
      <c r="AMR18" s="54"/>
      <c r="AMS18" s="54"/>
      <c r="AMT18" s="54"/>
      <c r="AMU18" s="54"/>
      <c r="AMV18" s="54"/>
      <c r="AMW18" s="54"/>
      <c r="AMX18" s="54"/>
      <c r="AMY18" s="54"/>
      <c r="AMZ18" s="54"/>
      <c r="ANA18" s="54"/>
      <c r="ANB18" s="54"/>
      <c r="ANC18" s="54"/>
      <c r="AND18" s="54"/>
      <c r="ANE18" s="54"/>
      <c r="ANF18" s="54"/>
      <c r="ANG18" s="54"/>
      <c r="ANH18" s="54"/>
      <c r="ANI18" s="54"/>
      <c r="ANJ18" s="54"/>
      <c r="ANK18" s="54"/>
      <c r="ANL18" s="54"/>
      <c r="ANM18" s="54"/>
      <c r="ANN18" s="54"/>
      <c r="ANO18" s="54"/>
      <c r="ANP18" s="54"/>
      <c r="ANQ18" s="54"/>
      <c r="ANR18" s="54"/>
      <c r="ANS18" s="54"/>
      <c r="ANT18" s="54"/>
      <c r="ANU18" s="54"/>
      <c r="ANV18" s="54"/>
      <c r="ANW18" s="54"/>
      <c r="ANX18" s="54"/>
      <c r="ANY18" s="54"/>
      <c r="ANZ18" s="54"/>
      <c r="AOA18" s="54"/>
      <c r="AOB18" s="54"/>
      <c r="AOC18" s="54"/>
      <c r="AOD18" s="54"/>
      <c r="AOE18" s="54"/>
      <c r="AOF18" s="54"/>
      <c r="AOG18" s="54"/>
      <c r="AOH18" s="54"/>
      <c r="AOI18" s="54"/>
      <c r="AOJ18" s="54"/>
      <c r="AOK18" s="54"/>
      <c r="AOL18" s="54"/>
      <c r="AOM18" s="54"/>
      <c r="AON18" s="54"/>
      <c r="AOO18" s="54"/>
      <c r="AOP18" s="54"/>
      <c r="AOQ18" s="54"/>
      <c r="AOR18" s="54"/>
      <c r="AOS18" s="54"/>
      <c r="AOT18" s="54"/>
      <c r="AOU18" s="54"/>
      <c r="AOV18" s="54"/>
      <c r="AOW18" s="54"/>
      <c r="AOX18" s="54"/>
      <c r="AOY18" s="54"/>
      <c r="AOZ18" s="54"/>
      <c r="APA18" s="54"/>
      <c r="APB18" s="54"/>
      <c r="APC18" s="54"/>
      <c r="APD18" s="54"/>
      <c r="APE18" s="54"/>
      <c r="APF18" s="54"/>
      <c r="APG18" s="54"/>
      <c r="APH18" s="54"/>
      <c r="API18" s="54"/>
      <c r="APJ18" s="54"/>
      <c r="APK18" s="54"/>
      <c r="APL18" s="54"/>
      <c r="APM18" s="54"/>
      <c r="APN18" s="54"/>
      <c r="APO18" s="54"/>
      <c r="APP18" s="54"/>
      <c r="APQ18" s="54"/>
      <c r="APR18" s="54"/>
      <c r="APS18" s="54"/>
      <c r="APT18" s="54"/>
      <c r="APU18" s="54"/>
      <c r="APV18" s="54"/>
      <c r="APW18" s="54"/>
      <c r="APX18" s="54"/>
      <c r="APY18" s="54"/>
      <c r="APZ18" s="54"/>
      <c r="AQA18" s="54"/>
      <c r="AQB18" s="54"/>
      <c r="AQC18" s="54"/>
      <c r="AQD18" s="54"/>
      <c r="AQE18" s="54"/>
      <c r="AQF18" s="54"/>
      <c r="AQG18" s="54"/>
      <c r="AQH18" s="54"/>
      <c r="AQI18" s="54"/>
      <c r="AQJ18" s="54"/>
      <c r="AQK18" s="54"/>
      <c r="AQL18" s="54"/>
      <c r="AQM18" s="54"/>
      <c r="AQN18" s="54"/>
      <c r="AQO18" s="54"/>
      <c r="AQP18" s="54"/>
      <c r="AQQ18" s="54"/>
      <c r="AQR18" s="54"/>
      <c r="AQS18" s="54"/>
      <c r="AQT18" s="54"/>
      <c r="AQU18" s="54"/>
      <c r="AQV18" s="54"/>
      <c r="AQW18" s="54"/>
      <c r="AQX18" s="54"/>
      <c r="AQY18" s="54"/>
      <c r="AQZ18" s="54"/>
      <c r="ARA18" s="54"/>
      <c r="ARB18" s="54"/>
      <c r="ARC18" s="54"/>
      <c r="ARD18" s="54"/>
      <c r="ARE18" s="54"/>
      <c r="ARF18" s="54"/>
      <c r="ARG18" s="54"/>
      <c r="ARH18" s="54"/>
      <c r="ARI18" s="54"/>
      <c r="ARJ18" s="54"/>
      <c r="ARK18" s="54"/>
      <c r="ARL18" s="54"/>
      <c r="ARM18" s="54"/>
      <c r="ARN18" s="54"/>
      <c r="ARO18" s="54"/>
      <c r="ARP18" s="54"/>
      <c r="ARQ18" s="54"/>
      <c r="ARR18" s="54"/>
      <c r="ARS18" s="54"/>
      <c r="ART18" s="54"/>
      <c r="ARU18" s="54"/>
      <c r="ARV18" s="54"/>
      <c r="ARW18" s="54"/>
      <c r="ARX18" s="54"/>
      <c r="ARY18" s="54"/>
      <c r="ARZ18" s="54"/>
      <c r="ASA18" s="54"/>
      <c r="ASB18" s="54"/>
      <c r="ASC18" s="54"/>
      <c r="ASD18" s="54"/>
      <c r="ASE18" s="54"/>
      <c r="ASF18" s="54"/>
      <c r="ASG18" s="54"/>
      <c r="ASH18" s="54"/>
      <c r="ASI18" s="54"/>
      <c r="ASJ18" s="54"/>
      <c r="ASK18" s="54"/>
      <c r="ASL18" s="54"/>
      <c r="ASM18" s="54"/>
      <c r="ASN18" s="54"/>
      <c r="ASO18" s="54"/>
      <c r="ASP18" s="54"/>
      <c r="ASQ18" s="54"/>
      <c r="ASR18" s="54"/>
      <c r="ASS18" s="54"/>
      <c r="AST18" s="54"/>
      <c r="ASU18" s="54"/>
      <c r="ASV18" s="54"/>
      <c r="ASW18" s="54"/>
      <c r="ASX18" s="54"/>
      <c r="ASY18" s="54"/>
      <c r="ASZ18" s="54"/>
      <c r="ATA18" s="54"/>
      <c r="ATB18" s="54"/>
      <c r="ATC18" s="54"/>
      <c r="ATD18" s="54"/>
      <c r="ATE18" s="54"/>
      <c r="ATF18" s="54"/>
      <c r="ATG18" s="54"/>
      <c r="ATH18" s="54"/>
      <c r="ATI18" s="54"/>
      <c r="ATJ18" s="54"/>
      <c r="ATK18" s="54"/>
      <c r="ATL18" s="54"/>
      <c r="ATM18" s="54"/>
      <c r="ATN18" s="54"/>
      <c r="ATO18" s="54"/>
      <c r="ATP18" s="54"/>
      <c r="ATQ18" s="54"/>
      <c r="ATR18" s="54"/>
      <c r="ATS18" s="54"/>
      <c r="ATT18" s="54"/>
      <c r="ATU18" s="54"/>
      <c r="ATV18" s="54"/>
      <c r="ATW18" s="54"/>
      <c r="ATX18" s="54"/>
      <c r="ATY18" s="54"/>
      <c r="ATZ18" s="54"/>
      <c r="AUA18" s="54"/>
      <c r="AUB18" s="54"/>
      <c r="AUC18" s="54"/>
      <c r="AUD18" s="54"/>
      <c r="AUE18" s="54"/>
      <c r="AUF18" s="54"/>
      <c r="AUG18" s="54"/>
      <c r="AUH18" s="54"/>
      <c r="AUI18" s="54"/>
      <c r="AUJ18" s="54"/>
      <c r="AUK18" s="54"/>
      <c r="AUL18" s="54"/>
      <c r="AUM18" s="54"/>
      <c r="AUN18" s="54"/>
      <c r="AUO18" s="54"/>
      <c r="AUP18" s="54"/>
      <c r="AUQ18" s="54"/>
      <c r="AUR18" s="54"/>
      <c r="AUS18" s="54"/>
      <c r="AUT18" s="54"/>
      <c r="AUU18" s="54"/>
      <c r="AUV18" s="54"/>
      <c r="AUW18" s="54"/>
      <c r="AUX18" s="54"/>
      <c r="AUY18" s="54"/>
      <c r="AUZ18" s="54"/>
      <c r="AVA18" s="54"/>
      <c r="AVB18" s="54"/>
      <c r="AVC18" s="54"/>
      <c r="AVD18" s="54"/>
      <c r="AVE18" s="54"/>
      <c r="AVF18" s="54"/>
      <c r="AVG18" s="54"/>
      <c r="AVH18" s="54"/>
      <c r="AVI18" s="54"/>
      <c r="AVJ18" s="54"/>
      <c r="AVK18" s="54"/>
      <c r="AVL18" s="54"/>
      <c r="AVM18" s="54"/>
      <c r="AVN18" s="54"/>
      <c r="AVO18" s="54"/>
      <c r="AVP18" s="54"/>
      <c r="AVQ18" s="54"/>
      <c r="AVR18" s="54"/>
      <c r="AVS18" s="54"/>
      <c r="AVT18" s="54"/>
      <c r="AVU18" s="54"/>
      <c r="AVV18" s="54"/>
      <c r="AVW18" s="54"/>
      <c r="AVX18" s="54"/>
      <c r="AVY18" s="54"/>
      <c r="AVZ18" s="54"/>
      <c r="AWA18" s="54"/>
      <c r="AWB18" s="54"/>
      <c r="AWC18" s="54"/>
      <c r="AWD18" s="54"/>
      <c r="AWE18" s="54"/>
      <c r="AWF18" s="54"/>
      <c r="AWG18" s="54"/>
      <c r="AWH18" s="54"/>
      <c r="AWI18" s="54"/>
      <c r="AWJ18" s="54"/>
      <c r="AWK18" s="54"/>
      <c r="AWL18" s="54"/>
      <c r="AWM18" s="54"/>
      <c r="AWN18" s="54"/>
      <c r="AWO18" s="54"/>
      <c r="AWP18" s="54"/>
      <c r="AWQ18" s="54"/>
      <c r="AWR18" s="54"/>
      <c r="AWS18" s="54"/>
      <c r="AWT18" s="54"/>
      <c r="AWU18" s="54"/>
      <c r="AWV18" s="54"/>
      <c r="AWW18" s="54"/>
      <c r="AWX18" s="54"/>
      <c r="AWY18" s="54"/>
      <c r="AWZ18" s="54"/>
      <c r="AXA18" s="54"/>
      <c r="AXB18" s="54"/>
      <c r="AXC18" s="54"/>
      <c r="AXD18" s="54"/>
      <c r="AXE18" s="54"/>
      <c r="AXF18" s="54"/>
      <c r="AXG18" s="54"/>
      <c r="AXH18" s="54"/>
      <c r="AXI18" s="54"/>
      <c r="AXJ18" s="54"/>
      <c r="AXK18" s="54"/>
      <c r="AXL18" s="54"/>
      <c r="AXM18" s="54"/>
      <c r="AXN18" s="54"/>
      <c r="AXO18" s="54"/>
      <c r="AXP18" s="54"/>
      <c r="AXQ18" s="54"/>
      <c r="AXR18" s="54"/>
      <c r="AXS18" s="54"/>
      <c r="AXT18" s="54"/>
      <c r="AXU18" s="54"/>
      <c r="AXV18" s="54"/>
      <c r="AXW18" s="54"/>
      <c r="AXX18" s="54"/>
      <c r="AXY18" s="54"/>
      <c r="AXZ18" s="54"/>
      <c r="AYA18" s="54"/>
      <c r="AYB18" s="54"/>
      <c r="AYC18" s="54"/>
      <c r="AYD18" s="54"/>
      <c r="AYE18" s="54"/>
      <c r="AYF18" s="54"/>
      <c r="AYG18" s="54"/>
      <c r="AYH18" s="54"/>
      <c r="AYI18" s="54"/>
      <c r="AYJ18" s="54"/>
      <c r="AYK18" s="54"/>
      <c r="AYL18" s="54"/>
      <c r="AYM18" s="54"/>
      <c r="AYN18" s="54"/>
      <c r="AYO18" s="54"/>
      <c r="AYP18" s="54"/>
      <c r="AYQ18" s="54"/>
      <c r="AYR18" s="54"/>
      <c r="AYS18" s="54"/>
      <c r="AYT18" s="54"/>
      <c r="AYU18" s="54"/>
      <c r="AYV18" s="54"/>
      <c r="AYW18" s="54"/>
      <c r="AYX18" s="54"/>
      <c r="AYY18" s="54"/>
      <c r="AYZ18" s="54"/>
      <c r="AZA18" s="54"/>
      <c r="AZB18" s="54"/>
      <c r="AZC18" s="54"/>
      <c r="AZD18" s="54"/>
      <c r="AZE18" s="54"/>
      <c r="AZF18" s="54"/>
      <c r="AZG18" s="54"/>
      <c r="AZH18" s="54"/>
      <c r="AZI18" s="54"/>
      <c r="AZJ18" s="54"/>
      <c r="AZK18" s="54"/>
      <c r="AZL18" s="54"/>
      <c r="AZM18" s="54"/>
      <c r="AZN18" s="54"/>
      <c r="AZO18" s="54"/>
      <c r="AZP18" s="54"/>
      <c r="AZQ18" s="54"/>
      <c r="AZR18" s="54"/>
      <c r="AZS18" s="54"/>
      <c r="AZT18" s="54"/>
      <c r="AZU18" s="54"/>
      <c r="AZV18" s="54"/>
      <c r="AZW18" s="54"/>
      <c r="AZX18" s="54"/>
      <c r="AZY18" s="54"/>
      <c r="AZZ18" s="54"/>
      <c r="BAA18" s="54"/>
      <c r="BAB18" s="54"/>
      <c r="BAC18" s="54"/>
      <c r="BAD18" s="54"/>
      <c r="BAE18" s="54"/>
      <c r="BAF18" s="54"/>
      <c r="BAG18" s="54"/>
      <c r="BAH18" s="54"/>
      <c r="BAI18" s="54"/>
      <c r="BAJ18" s="54"/>
      <c r="BAK18" s="54"/>
      <c r="BAL18" s="54"/>
      <c r="BAM18" s="54"/>
      <c r="BAN18" s="54"/>
      <c r="BAO18" s="54"/>
      <c r="BAP18" s="54"/>
      <c r="BAQ18" s="54"/>
      <c r="BAR18" s="54"/>
      <c r="BAS18" s="54"/>
      <c r="BAT18" s="54"/>
      <c r="BAU18" s="54"/>
      <c r="BAV18" s="54"/>
      <c r="BAW18" s="54"/>
      <c r="BAX18" s="54"/>
      <c r="BAY18" s="54"/>
      <c r="BAZ18" s="54"/>
      <c r="BBA18" s="54"/>
      <c r="BBB18" s="54"/>
      <c r="BBC18" s="54"/>
      <c r="BBD18" s="54"/>
      <c r="BBE18" s="54"/>
      <c r="BBF18" s="54"/>
      <c r="BBG18" s="54"/>
      <c r="BBH18" s="54"/>
      <c r="BBI18" s="54"/>
      <c r="BBJ18" s="54"/>
      <c r="BBK18" s="54"/>
      <c r="BBL18" s="54"/>
      <c r="BBM18" s="54"/>
      <c r="BBN18" s="54"/>
      <c r="BBO18" s="54"/>
      <c r="BBP18" s="54"/>
      <c r="BBQ18" s="54"/>
      <c r="BBR18" s="54"/>
      <c r="BBS18" s="54"/>
      <c r="BBT18" s="54"/>
      <c r="BBU18" s="54"/>
      <c r="BBV18" s="54"/>
      <c r="BBW18" s="54"/>
      <c r="BBX18" s="54"/>
      <c r="BBY18" s="54"/>
      <c r="BBZ18" s="54"/>
      <c r="BCA18" s="54"/>
      <c r="BCB18" s="54"/>
      <c r="BCC18" s="54"/>
      <c r="BCD18" s="54"/>
      <c r="BCE18" s="54"/>
      <c r="BCF18" s="54"/>
      <c r="BCG18" s="54"/>
      <c r="BCH18" s="54"/>
      <c r="BCI18" s="54"/>
      <c r="BCJ18" s="54"/>
      <c r="BCK18" s="54"/>
      <c r="BCL18" s="54"/>
      <c r="BCM18" s="54"/>
      <c r="BCN18" s="54"/>
      <c r="BCO18" s="54"/>
      <c r="BCP18" s="54"/>
      <c r="BCQ18" s="54"/>
      <c r="BCR18" s="54"/>
      <c r="BCS18" s="54"/>
      <c r="BCT18" s="54"/>
      <c r="BCU18" s="54"/>
      <c r="BCV18" s="54"/>
      <c r="BCW18" s="54"/>
      <c r="BCX18" s="54"/>
      <c r="BCY18" s="54"/>
      <c r="BCZ18" s="54"/>
      <c r="BDA18" s="54"/>
      <c r="BDB18" s="54"/>
      <c r="BDC18" s="54"/>
      <c r="BDD18" s="54"/>
      <c r="BDE18" s="54"/>
      <c r="BDF18" s="54"/>
      <c r="BDG18" s="54"/>
      <c r="BDH18" s="54"/>
      <c r="BDI18" s="54"/>
      <c r="BDJ18" s="54"/>
      <c r="BDK18" s="54"/>
      <c r="BDL18" s="54"/>
      <c r="BDM18" s="54"/>
      <c r="BDN18" s="54"/>
      <c r="BDO18" s="54"/>
      <c r="BDP18" s="54"/>
      <c r="BDQ18" s="54"/>
      <c r="BDR18" s="54"/>
      <c r="BDS18" s="54"/>
      <c r="BDT18" s="54"/>
      <c r="BDU18" s="54"/>
      <c r="BDV18" s="54"/>
      <c r="BDW18" s="54"/>
      <c r="BDX18" s="54"/>
      <c r="BDY18" s="54"/>
      <c r="BDZ18" s="54"/>
      <c r="BEA18" s="54"/>
      <c r="BEB18" s="54"/>
      <c r="BEC18" s="54"/>
      <c r="BED18" s="54"/>
      <c r="BEE18" s="54"/>
      <c r="BEF18" s="54"/>
      <c r="BEG18" s="54"/>
      <c r="BEH18" s="54"/>
      <c r="BEI18" s="54"/>
      <c r="BEJ18" s="54"/>
      <c r="BEK18" s="54"/>
      <c r="BEL18" s="54"/>
      <c r="BEM18" s="54"/>
      <c r="BEN18" s="54"/>
      <c r="BEO18" s="54"/>
      <c r="BEP18" s="54"/>
      <c r="BEQ18" s="54"/>
      <c r="BER18" s="54"/>
      <c r="BES18" s="54"/>
      <c r="BET18" s="54"/>
      <c r="BEU18" s="54"/>
      <c r="BEV18" s="54"/>
      <c r="BEW18" s="54"/>
      <c r="BEX18" s="54"/>
      <c r="BEY18" s="54"/>
      <c r="BEZ18" s="54"/>
      <c r="BFA18" s="54"/>
      <c r="BFB18" s="54"/>
      <c r="BFC18" s="54"/>
      <c r="BFD18" s="54"/>
      <c r="BFE18" s="54"/>
      <c r="BFF18" s="54"/>
      <c r="BFG18" s="54"/>
      <c r="BFH18" s="54"/>
      <c r="BFI18" s="54"/>
      <c r="BFJ18" s="54"/>
      <c r="BFK18" s="54"/>
      <c r="BFL18" s="54"/>
      <c r="BFM18" s="54"/>
      <c r="BFN18" s="54"/>
      <c r="BFO18" s="54"/>
      <c r="BFP18" s="54"/>
      <c r="BFQ18" s="54"/>
      <c r="BFR18" s="54"/>
      <c r="BFS18" s="54"/>
      <c r="BFT18" s="54"/>
      <c r="BFU18" s="54"/>
      <c r="BFV18" s="54"/>
      <c r="BFW18" s="54"/>
      <c r="BFX18" s="54"/>
      <c r="BFY18" s="54"/>
      <c r="BFZ18" s="54"/>
      <c r="BGA18" s="54"/>
      <c r="BGB18" s="54"/>
      <c r="BGC18" s="54"/>
      <c r="BGD18" s="54"/>
      <c r="BGE18" s="54"/>
      <c r="BGF18" s="54"/>
      <c r="BGG18" s="54"/>
      <c r="BGH18" s="54"/>
      <c r="BGI18" s="54"/>
      <c r="BGJ18" s="54"/>
      <c r="BGK18" s="54"/>
      <c r="BGL18" s="54"/>
      <c r="BGM18" s="54"/>
      <c r="BGN18" s="54"/>
      <c r="BGO18" s="54"/>
      <c r="BGP18" s="54"/>
      <c r="BGQ18" s="54"/>
      <c r="BGR18" s="54"/>
      <c r="BGS18" s="54"/>
      <c r="BGT18" s="54"/>
      <c r="BGU18" s="54"/>
      <c r="BGV18" s="54"/>
      <c r="BGW18" s="54"/>
      <c r="BGX18" s="54"/>
      <c r="BGY18" s="54"/>
      <c r="BGZ18" s="54"/>
      <c r="BHA18" s="54"/>
      <c r="BHB18" s="54"/>
      <c r="BHC18" s="54"/>
      <c r="BHD18" s="54"/>
      <c r="BHE18" s="54"/>
      <c r="BHF18" s="54"/>
      <c r="BHG18" s="54"/>
      <c r="BHH18" s="54"/>
      <c r="BHI18" s="54"/>
      <c r="BHJ18" s="54"/>
      <c r="BHK18" s="54"/>
      <c r="BHL18" s="54"/>
      <c r="BHM18" s="54"/>
      <c r="BHN18" s="54"/>
      <c r="BHO18" s="54"/>
      <c r="BHP18" s="54"/>
      <c r="BHQ18" s="54"/>
      <c r="BHR18" s="54"/>
      <c r="BHS18" s="54"/>
      <c r="BHT18" s="54"/>
      <c r="BHU18" s="54"/>
      <c r="BHV18" s="54"/>
      <c r="BHW18" s="54"/>
      <c r="BHX18" s="54"/>
      <c r="BHY18" s="54"/>
      <c r="BHZ18" s="54"/>
      <c r="BIA18" s="54"/>
      <c r="BIB18" s="54"/>
      <c r="BIC18" s="54"/>
      <c r="BID18" s="54"/>
      <c r="BIE18" s="54"/>
      <c r="BIF18" s="54"/>
      <c r="BIG18" s="54"/>
      <c r="BIH18" s="54"/>
      <c r="BII18" s="54"/>
      <c r="BIJ18" s="54"/>
      <c r="BIK18" s="54"/>
      <c r="BIL18" s="54"/>
      <c r="BIM18" s="54"/>
      <c r="BIN18" s="54"/>
      <c r="BIO18" s="54"/>
      <c r="BIP18" s="54"/>
      <c r="BIQ18" s="54"/>
      <c r="BIR18" s="54"/>
      <c r="BIS18" s="54"/>
      <c r="BIT18" s="54"/>
      <c r="BIU18" s="54"/>
      <c r="BIV18" s="54"/>
      <c r="BIW18" s="54"/>
      <c r="BIX18" s="54"/>
      <c r="BIY18" s="54"/>
      <c r="BIZ18" s="54"/>
      <c r="BJA18" s="54"/>
      <c r="BJB18" s="54"/>
      <c r="BJC18" s="54"/>
      <c r="BJD18" s="54"/>
      <c r="BJE18" s="54"/>
      <c r="BJF18" s="54"/>
      <c r="BJG18" s="54"/>
      <c r="BJH18" s="54"/>
      <c r="BJI18" s="54"/>
      <c r="BJJ18" s="54"/>
      <c r="BJK18" s="54"/>
      <c r="BJL18" s="54"/>
      <c r="BJM18" s="54"/>
      <c r="BJN18" s="54"/>
      <c r="BJO18" s="54"/>
      <c r="BJP18" s="54"/>
      <c r="BJQ18" s="54"/>
      <c r="BJR18" s="54"/>
      <c r="BJS18" s="54"/>
      <c r="BJT18" s="54"/>
      <c r="BJU18" s="54"/>
      <c r="BJV18" s="54"/>
      <c r="BJW18" s="54"/>
      <c r="BJX18" s="54"/>
      <c r="BJY18" s="54"/>
      <c r="BJZ18" s="54"/>
      <c r="BKA18" s="54"/>
      <c r="BKB18" s="54"/>
      <c r="BKC18" s="54"/>
      <c r="BKD18" s="54"/>
      <c r="BKE18" s="54"/>
      <c r="BKF18" s="54"/>
      <c r="BKG18" s="54"/>
      <c r="BKH18" s="54"/>
      <c r="BKI18" s="54"/>
      <c r="BKJ18" s="54"/>
      <c r="BKK18" s="54"/>
      <c r="BKL18" s="54"/>
      <c r="BKM18" s="54"/>
      <c r="BKN18" s="54"/>
      <c r="BKO18" s="54"/>
      <c r="BKP18" s="54"/>
      <c r="BKQ18" s="54"/>
      <c r="BKR18" s="54"/>
      <c r="BKS18" s="54"/>
      <c r="BKT18" s="54"/>
      <c r="BKU18" s="54"/>
      <c r="BKV18" s="54"/>
      <c r="BKW18" s="54"/>
      <c r="BKX18" s="54"/>
      <c r="BKY18" s="54"/>
      <c r="BKZ18" s="54"/>
      <c r="BLA18" s="54"/>
      <c r="BLB18" s="54"/>
      <c r="BLC18" s="54"/>
      <c r="BLD18" s="54"/>
      <c r="BLE18" s="54"/>
      <c r="BLF18" s="54"/>
      <c r="BLG18" s="54"/>
      <c r="BLH18" s="54"/>
      <c r="BLI18" s="54"/>
      <c r="BLJ18" s="54"/>
      <c r="BLK18" s="54"/>
      <c r="BLL18" s="54"/>
      <c r="BLM18" s="54"/>
      <c r="BLN18" s="54"/>
      <c r="BLO18" s="54"/>
      <c r="BLP18" s="54"/>
      <c r="BLQ18" s="54"/>
      <c r="BLR18" s="54"/>
      <c r="BLS18" s="54"/>
      <c r="BLT18" s="54"/>
      <c r="BLU18" s="54"/>
      <c r="BLV18" s="54"/>
      <c r="BLW18" s="54"/>
      <c r="BLX18" s="54"/>
      <c r="BLY18" s="54"/>
      <c r="BLZ18" s="54"/>
      <c r="BMA18" s="54"/>
      <c r="BMB18" s="54"/>
      <c r="BMC18" s="54"/>
      <c r="BMD18" s="54"/>
      <c r="BME18" s="54"/>
      <c r="BMF18" s="54"/>
      <c r="BMG18" s="54"/>
      <c r="BMH18" s="54"/>
      <c r="BMI18" s="54"/>
      <c r="BMJ18" s="54"/>
      <c r="BMK18" s="54"/>
      <c r="BML18" s="54"/>
      <c r="BMM18" s="54"/>
      <c r="BMN18" s="54"/>
      <c r="BMO18" s="54"/>
      <c r="BMP18" s="54"/>
      <c r="BMQ18" s="54"/>
      <c r="BMR18" s="54"/>
      <c r="BMS18" s="54"/>
      <c r="BMT18" s="54"/>
      <c r="BMU18" s="54"/>
      <c r="BMV18" s="54"/>
      <c r="BMW18" s="54"/>
      <c r="BMX18" s="54"/>
      <c r="BMY18" s="54"/>
      <c r="BMZ18" s="54"/>
      <c r="BNA18" s="54"/>
      <c r="BNB18" s="54"/>
      <c r="BNC18" s="54"/>
      <c r="BND18" s="54"/>
      <c r="BNE18" s="54"/>
      <c r="BNF18" s="54"/>
      <c r="BNG18" s="54"/>
      <c r="BNH18" s="54"/>
      <c r="BNI18" s="54"/>
      <c r="BNJ18" s="54"/>
      <c r="BNK18" s="54"/>
      <c r="BNL18" s="54"/>
      <c r="BNM18" s="54"/>
      <c r="BNN18" s="54"/>
      <c r="BNO18" s="54"/>
      <c r="BNP18" s="54"/>
      <c r="BNQ18" s="54"/>
      <c r="BNR18" s="54"/>
      <c r="BNS18" s="54"/>
      <c r="BNT18" s="54"/>
      <c r="BNU18" s="54"/>
      <c r="BNV18" s="54"/>
      <c r="BNW18" s="54"/>
      <c r="BNX18" s="54"/>
      <c r="BNY18" s="54"/>
      <c r="BNZ18" s="54"/>
      <c r="BOA18" s="54"/>
      <c r="BOB18" s="54"/>
      <c r="BOC18" s="54"/>
      <c r="BOD18" s="54"/>
      <c r="BOE18" s="54"/>
      <c r="BOF18" s="54"/>
      <c r="BOG18" s="54"/>
      <c r="BOH18" s="54"/>
      <c r="BOI18" s="54"/>
      <c r="BOJ18" s="54"/>
      <c r="BOK18" s="54"/>
      <c r="BOL18" s="54"/>
      <c r="BOM18" s="54"/>
      <c r="BON18" s="54"/>
      <c r="BOO18" s="54"/>
      <c r="BOP18" s="54"/>
      <c r="BOQ18" s="54"/>
      <c r="BOR18" s="54"/>
      <c r="BOS18" s="54"/>
      <c r="BOT18" s="54"/>
      <c r="BOU18" s="54"/>
      <c r="BOV18" s="54"/>
      <c r="BOW18" s="54"/>
      <c r="BOX18" s="54"/>
      <c r="BOY18" s="54"/>
      <c r="BOZ18" s="54"/>
      <c r="BPA18" s="54"/>
      <c r="BPB18" s="54"/>
      <c r="BPC18" s="54"/>
      <c r="BPD18" s="54"/>
      <c r="BPE18" s="54"/>
      <c r="BPF18" s="54"/>
      <c r="BPG18" s="54"/>
      <c r="BPH18" s="54"/>
      <c r="BPI18" s="54"/>
      <c r="BPJ18" s="54"/>
      <c r="BPK18" s="54"/>
      <c r="BPL18" s="54"/>
      <c r="BPM18" s="54"/>
      <c r="BPN18" s="54"/>
      <c r="BPO18" s="54"/>
      <c r="BPP18" s="54"/>
      <c r="BPQ18" s="54"/>
      <c r="BPR18" s="54"/>
      <c r="BPS18" s="54"/>
      <c r="BPT18" s="54"/>
      <c r="BPU18" s="54"/>
      <c r="BPV18" s="54"/>
      <c r="BPW18" s="54"/>
      <c r="BPX18" s="54"/>
      <c r="BPY18" s="54"/>
      <c r="BPZ18" s="54"/>
      <c r="BQA18" s="54"/>
      <c r="BQB18" s="54"/>
      <c r="BQC18" s="54"/>
      <c r="BQD18" s="54"/>
      <c r="BQE18" s="54"/>
      <c r="BQF18" s="54"/>
      <c r="BQG18" s="54"/>
      <c r="BQH18" s="54"/>
      <c r="BQI18" s="54"/>
      <c r="BQJ18" s="54"/>
      <c r="BQK18" s="54"/>
      <c r="BQL18" s="54"/>
      <c r="BQM18" s="54"/>
      <c r="BQN18" s="54"/>
      <c r="BQO18" s="54"/>
      <c r="BQP18" s="54"/>
      <c r="BQQ18" s="54"/>
      <c r="BQR18" s="54"/>
      <c r="BQS18" s="54"/>
      <c r="BQT18" s="54"/>
      <c r="BQU18" s="54"/>
      <c r="BQV18" s="54"/>
      <c r="BQW18" s="54"/>
      <c r="BQX18" s="54"/>
      <c r="BQY18" s="54"/>
      <c r="BQZ18" s="54"/>
      <c r="BRA18" s="54"/>
      <c r="BRB18" s="54"/>
      <c r="BRC18" s="54"/>
      <c r="BRD18" s="54"/>
      <c r="BRE18" s="54"/>
      <c r="BRF18" s="54"/>
      <c r="BRG18" s="54"/>
      <c r="BRH18" s="54"/>
      <c r="BRI18" s="54"/>
      <c r="BRJ18" s="54"/>
      <c r="BRK18" s="54"/>
      <c r="BRL18" s="54"/>
      <c r="BRM18" s="54"/>
      <c r="BRN18" s="54"/>
      <c r="BRO18" s="54"/>
      <c r="BRP18" s="54"/>
      <c r="BRQ18" s="54"/>
      <c r="BRR18" s="54"/>
      <c r="BRS18" s="54"/>
      <c r="BRT18" s="54"/>
      <c r="BRU18" s="54"/>
      <c r="BRV18" s="54"/>
      <c r="BRW18" s="54"/>
      <c r="BRX18" s="54"/>
      <c r="BRY18" s="54"/>
      <c r="BRZ18" s="54"/>
      <c r="BSA18" s="54"/>
      <c r="BSB18" s="54"/>
      <c r="BSC18" s="54"/>
      <c r="BSD18" s="54"/>
      <c r="BSE18" s="54"/>
      <c r="BSF18" s="54"/>
      <c r="BSG18" s="54"/>
      <c r="BSH18" s="54"/>
      <c r="BSI18" s="54"/>
      <c r="BSJ18" s="54"/>
      <c r="BSK18" s="54"/>
      <c r="BSL18" s="54"/>
      <c r="BSM18" s="54"/>
      <c r="BSN18" s="54"/>
      <c r="BSO18" s="54"/>
      <c r="BSP18" s="54"/>
      <c r="BSQ18" s="54"/>
      <c r="BSR18" s="54"/>
      <c r="BSS18" s="54"/>
      <c r="BST18" s="54"/>
      <c r="BSU18" s="54"/>
      <c r="BSV18" s="54"/>
      <c r="BSW18" s="54"/>
      <c r="BSX18" s="54"/>
      <c r="BSY18" s="54"/>
      <c r="BSZ18" s="54"/>
      <c r="BTA18" s="54"/>
      <c r="BTB18" s="54"/>
      <c r="BTC18" s="54"/>
      <c r="BTD18" s="54"/>
      <c r="BTE18" s="54"/>
      <c r="BTF18" s="54"/>
      <c r="BTG18" s="54"/>
      <c r="BTH18" s="54"/>
      <c r="BTI18" s="54"/>
      <c r="BTJ18" s="54"/>
      <c r="BTK18" s="54"/>
      <c r="BTL18" s="54"/>
      <c r="BTM18" s="54"/>
      <c r="BTN18" s="54"/>
      <c r="BTO18" s="54"/>
      <c r="BTP18" s="54"/>
      <c r="BTQ18" s="54"/>
      <c r="BTR18" s="54"/>
      <c r="BTS18" s="54"/>
      <c r="BTT18" s="54"/>
      <c r="BTU18" s="54"/>
      <c r="BTV18" s="54"/>
      <c r="BTW18" s="54"/>
      <c r="BTX18" s="54"/>
      <c r="BTY18" s="54"/>
      <c r="BTZ18" s="54"/>
      <c r="BUA18" s="54"/>
      <c r="BUB18" s="54"/>
      <c r="BUC18" s="54"/>
      <c r="BUD18" s="54"/>
      <c r="BUE18" s="54"/>
      <c r="BUF18" s="54"/>
      <c r="BUG18" s="54"/>
      <c r="BUH18" s="54"/>
      <c r="BUI18" s="54"/>
      <c r="BUJ18" s="54"/>
      <c r="BUK18" s="54"/>
      <c r="BUL18" s="54"/>
      <c r="BUM18" s="54"/>
      <c r="BUN18" s="54"/>
      <c r="BUO18" s="54"/>
      <c r="BUP18" s="54"/>
      <c r="BUQ18" s="54"/>
      <c r="BUR18" s="54"/>
      <c r="BUS18" s="54"/>
      <c r="BUT18" s="54"/>
      <c r="BUU18" s="54"/>
      <c r="BUV18" s="54"/>
      <c r="BUW18" s="54"/>
      <c r="BUX18" s="54"/>
      <c r="BUY18" s="54"/>
      <c r="BUZ18" s="54"/>
      <c r="BVA18" s="54"/>
      <c r="BVB18" s="54"/>
      <c r="BVC18" s="54"/>
      <c r="BVD18" s="54"/>
      <c r="BVE18" s="54"/>
      <c r="BVF18" s="54"/>
      <c r="BVG18" s="54"/>
      <c r="BVH18" s="54"/>
      <c r="BVI18" s="54"/>
      <c r="BVJ18" s="54"/>
      <c r="BVK18" s="54"/>
      <c r="BVL18" s="54"/>
      <c r="BVM18" s="54"/>
      <c r="BVN18" s="54"/>
      <c r="BVO18" s="54"/>
      <c r="BVP18" s="54"/>
      <c r="BVQ18" s="54"/>
      <c r="BVR18" s="54"/>
      <c r="BVS18" s="54"/>
      <c r="BVT18" s="54"/>
      <c r="BVU18" s="54"/>
      <c r="BVV18" s="54"/>
      <c r="BVW18" s="54"/>
      <c r="BVX18" s="54"/>
      <c r="BVY18" s="54"/>
      <c r="BVZ18" s="54"/>
      <c r="BWA18" s="54"/>
      <c r="BWB18" s="54"/>
      <c r="BWC18" s="54"/>
      <c r="BWD18" s="54"/>
      <c r="BWE18" s="54"/>
      <c r="BWF18" s="54"/>
      <c r="BWG18" s="54"/>
      <c r="BWH18" s="54"/>
      <c r="BWI18" s="54"/>
      <c r="BWJ18" s="54"/>
      <c r="BWK18" s="54"/>
      <c r="BWL18" s="54"/>
      <c r="BWM18" s="54"/>
      <c r="BWN18" s="54"/>
      <c r="BWO18" s="54"/>
      <c r="BWP18" s="54"/>
      <c r="BWQ18" s="54"/>
      <c r="BWR18" s="54"/>
      <c r="BWS18" s="54"/>
      <c r="BWT18" s="54"/>
      <c r="BWU18" s="54"/>
      <c r="BWV18" s="54"/>
      <c r="BWW18" s="54"/>
      <c r="BWX18" s="54"/>
      <c r="BWY18" s="54"/>
      <c r="BWZ18" s="54"/>
      <c r="BXA18" s="54"/>
      <c r="BXB18" s="54"/>
      <c r="BXC18" s="54"/>
      <c r="BXD18" s="54"/>
      <c r="BXE18" s="54"/>
      <c r="BXF18" s="54"/>
      <c r="BXG18" s="54"/>
      <c r="BXH18" s="54"/>
      <c r="BXI18" s="54"/>
      <c r="BXJ18" s="54"/>
      <c r="BXK18" s="54"/>
      <c r="BXL18" s="54"/>
      <c r="BXM18" s="54"/>
      <c r="BXN18" s="54"/>
      <c r="BXO18" s="54"/>
      <c r="BXP18" s="54"/>
      <c r="BXQ18" s="54"/>
      <c r="BXR18" s="54"/>
      <c r="BXS18" s="54"/>
      <c r="BXT18" s="54"/>
      <c r="BXU18" s="54"/>
      <c r="BXV18" s="54"/>
      <c r="BXW18" s="54"/>
      <c r="BXX18" s="54"/>
      <c r="BXY18" s="54"/>
      <c r="BXZ18" s="54"/>
      <c r="BYA18" s="54"/>
      <c r="BYB18" s="54"/>
      <c r="BYC18" s="54"/>
      <c r="BYD18" s="54"/>
      <c r="BYE18" s="54"/>
      <c r="BYF18" s="54"/>
      <c r="BYG18" s="54"/>
      <c r="BYH18" s="54"/>
      <c r="BYI18" s="54"/>
      <c r="BYJ18" s="54"/>
      <c r="BYK18" s="54"/>
      <c r="BYL18" s="54"/>
      <c r="BYM18" s="54"/>
      <c r="BYN18" s="54"/>
      <c r="BYO18" s="54"/>
      <c r="BYP18" s="54"/>
      <c r="BYQ18" s="54"/>
      <c r="BYR18" s="54"/>
      <c r="BYS18" s="54"/>
      <c r="BYT18" s="54"/>
      <c r="BYU18" s="54"/>
      <c r="BYV18" s="54"/>
      <c r="BYW18" s="54"/>
      <c r="BYX18" s="54"/>
      <c r="BYY18" s="54"/>
      <c r="BYZ18" s="54"/>
      <c r="BZA18" s="54"/>
      <c r="BZB18" s="54"/>
      <c r="BZC18" s="54"/>
      <c r="BZD18" s="54"/>
      <c r="BZE18" s="54"/>
      <c r="BZF18" s="54"/>
      <c r="BZG18" s="54"/>
      <c r="BZH18" s="54"/>
      <c r="BZI18" s="54"/>
      <c r="BZJ18" s="54"/>
      <c r="BZK18" s="54"/>
      <c r="BZL18" s="54"/>
      <c r="BZM18" s="54"/>
      <c r="BZN18" s="54"/>
      <c r="BZO18" s="54"/>
      <c r="BZP18" s="54"/>
      <c r="BZQ18" s="54"/>
      <c r="BZR18" s="54"/>
      <c r="BZS18" s="54"/>
      <c r="BZT18" s="54"/>
      <c r="BZU18" s="54"/>
      <c r="BZV18" s="54"/>
      <c r="BZW18" s="54"/>
      <c r="BZX18" s="54"/>
      <c r="BZY18" s="54"/>
      <c r="BZZ18" s="54"/>
      <c r="CAA18" s="54"/>
      <c r="CAB18" s="54"/>
      <c r="CAC18" s="54"/>
      <c r="CAD18" s="54"/>
      <c r="CAE18" s="54"/>
      <c r="CAF18" s="54"/>
      <c r="CAG18" s="54"/>
      <c r="CAH18" s="54"/>
      <c r="CAI18" s="54"/>
      <c r="CAJ18" s="54"/>
      <c r="CAK18" s="54"/>
      <c r="CAL18" s="54"/>
      <c r="CAM18" s="54"/>
      <c r="CAN18" s="54"/>
      <c r="CAO18" s="54"/>
      <c r="CAP18" s="54"/>
      <c r="CAQ18" s="54"/>
      <c r="CAR18" s="54"/>
      <c r="CAS18" s="54"/>
      <c r="CAT18" s="54"/>
      <c r="CAU18" s="54"/>
      <c r="CAV18" s="54"/>
      <c r="CAW18" s="54"/>
      <c r="CAX18" s="54"/>
      <c r="CAY18" s="54"/>
      <c r="CAZ18" s="54"/>
      <c r="CBA18" s="54"/>
      <c r="CBB18" s="54"/>
      <c r="CBC18" s="54"/>
      <c r="CBD18" s="54"/>
      <c r="CBE18" s="54"/>
      <c r="CBF18" s="54"/>
      <c r="CBG18" s="54"/>
      <c r="CBH18" s="54"/>
      <c r="CBI18" s="54"/>
      <c r="CBJ18" s="54"/>
      <c r="CBK18" s="54"/>
      <c r="CBL18" s="54"/>
      <c r="CBM18" s="54"/>
      <c r="CBN18" s="54"/>
      <c r="CBO18" s="54"/>
      <c r="CBP18" s="54"/>
      <c r="CBQ18" s="54"/>
      <c r="CBR18" s="54"/>
      <c r="CBS18" s="54"/>
      <c r="CBT18" s="54"/>
      <c r="CBU18" s="54"/>
      <c r="CBV18" s="54"/>
      <c r="CBW18" s="54"/>
      <c r="CBX18" s="54"/>
      <c r="CBY18" s="54"/>
      <c r="CBZ18" s="54"/>
      <c r="CCA18" s="54"/>
      <c r="CCB18" s="54"/>
      <c r="CCC18" s="54"/>
      <c r="CCD18" s="54"/>
      <c r="CCE18" s="54"/>
      <c r="CCF18" s="54"/>
      <c r="CCG18" s="54"/>
      <c r="CCH18" s="54"/>
      <c r="CCI18" s="54"/>
      <c r="CCJ18" s="54"/>
      <c r="CCK18" s="54"/>
      <c r="CCL18" s="54"/>
      <c r="CCM18" s="54"/>
      <c r="CCN18" s="54"/>
      <c r="CCO18" s="54"/>
      <c r="CCP18" s="54"/>
      <c r="CCQ18" s="54"/>
      <c r="CCR18" s="54"/>
      <c r="CCS18" s="54"/>
      <c r="CCT18" s="54"/>
      <c r="CCU18" s="54"/>
      <c r="CCV18" s="54"/>
      <c r="CCW18" s="54"/>
      <c r="CCX18" s="54"/>
      <c r="CCY18" s="54"/>
      <c r="CCZ18" s="54"/>
      <c r="CDA18" s="54"/>
      <c r="CDB18" s="54"/>
      <c r="CDC18" s="54"/>
      <c r="CDD18" s="54"/>
      <c r="CDE18" s="54"/>
      <c r="CDF18" s="54"/>
      <c r="CDG18" s="54"/>
      <c r="CDH18" s="54"/>
      <c r="CDI18" s="54"/>
      <c r="CDJ18" s="54"/>
      <c r="CDK18" s="54"/>
      <c r="CDL18" s="54"/>
      <c r="CDM18" s="54"/>
      <c r="CDN18" s="54"/>
      <c r="CDO18" s="54"/>
      <c r="CDP18" s="54"/>
      <c r="CDQ18" s="54"/>
      <c r="CDR18" s="54"/>
      <c r="CDS18" s="54"/>
      <c r="CDT18" s="54"/>
      <c r="CDU18" s="54"/>
      <c r="CDV18" s="54"/>
      <c r="CDW18" s="54"/>
      <c r="CDX18" s="54"/>
      <c r="CDY18" s="54"/>
      <c r="CDZ18" s="54"/>
      <c r="CEA18" s="54"/>
      <c r="CEB18" s="54"/>
      <c r="CEC18" s="54"/>
      <c r="CED18" s="54"/>
      <c r="CEE18" s="54"/>
      <c r="CEF18" s="54"/>
      <c r="CEG18" s="54"/>
      <c r="CEH18" s="54"/>
      <c r="CEI18" s="54"/>
      <c r="CEJ18" s="54"/>
      <c r="CEK18" s="54"/>
      <c r="CEL18" s="54"/>
      <c r="CEM18" s="54"/>
      <c r="CEN18" s="54"/>
      <c r="CEO18" s="54"/>
      <c r="CEP18" s="54"/>
      <c r="CEQ18" s="54"/>
      <c r="CER18" s="54"/>
      <c r="CES18" s="54"/>
      <c r="CET18" s="54"/>
      <c r="CEU18" s="54"/>
      <c r="CEV18" s="54"/>
      <c r="CEW18" s="54"/>
      <c r="CEX18" s="54"/>
      <c r="CEY18" s="54"/>
      <c r="CEZ18" s="54"/>
      <c r="CFA18" s="54"/>
      <c r="CFB18" s="54"/>
      <c r="CFC18" s="54"/>
      <c r="CFD18" s="54"/>
      <c r="CFE18" s="54"/>
      <c r="CFF18" s="54"/>
      <c r="CFG18" s="54"/>
      <c r="CFH18" s="54"/>
      <c r="CFI18" s="54"/>
      <c r="CFJ18" s="54"/>
      <c r="CFK18" s="54"/>
      <c r="CFL18" s="54"/>
      <c r="CFM18" s="54"/>
      <c r="CFN18" s="54"/>
      <c r="CFO18" s="54"/>
      <c r="CFP18" s="54"/>
      <c r="CFQ18" s="54"/>
      <c r="CFR18" s="54"/>
      <c r="CFS18" s="54"/>
      <c r="CFT18" s="54"/>
      <c r="CFU18" s="54"/>
      <c r="CFV18" s="54"/>
      <c r="CFW18" s="54"/>
      <c r="CFX18" s="54"/>
      <c r="CFY18" s="54"/>
      <c r="CFZ18" s="54"/>
      <c r="CGA18" s="54"/>
      <c r="CGB18" s="54"/>
      <c r="CGC18" s="54"/>
      <c r="CGD18" s="54"/>
      <c r="CGE18" s="54"/>
      <c r="CGF18" s="54"/>
      <c r="CGG18" s="54"/>
      <c r="CGH18" s="54"/>
      <c r="CGI18" s="54"/>
      <c r="CGJ18" s="54"/>
      <c r="CGK18" s="54"/>
      <c r="CGL18" s="54"/>
      <c r="CGM18" s="54"/>
      <c r="CGN18" s="54"/>
      <c r="CGO18" s="54"/>
      <c r="CGP18" s="54"/>
      <c r="CGQ18" s="54"/>
      <c r="CGR18" s="54"/>
      <c r="CGS18" s="54"/>
      <c r="CGT18" s="54"/>
      <c r="CGU18" s="54"/>
      <c r="CGV18" s="54"/>
      <c r="CGW18" s="54"/>
      <c r="CGX18" s="54"/>
      <c r="CGY18" s="54"/>
      <c r="CGZ18" s="54"/>
      <c r="CHA18" s="54"/>
      <c r="CHB18" s="54"/>
      <c r="CHC18" s="54"/>
      <c r="CHD18" s="54"/>
      <c r="CHE18" s="54"/>
      <c r="CHF18" s="54"/>
      <c r="CHG18" s="54"/>
      <c r="CHH18" s="54"/>
      <c r="CHI18" s="54"/>
      <c r="CHJ18" s="54"/>
      <c r="CHK18" s="54"/>
      <c r="CHL18" s="54"/>
      <c r="CHM18" s="54"/>
      <c r="CHN18" s="54"/>
      <c r="CHO18" s="54"/>
      <c r="CHP18" s="54"/>
      <c r="CHQ18" s="54"/>
      <c r="CHR18" s="54"/>
      <c r="CHS18" s="54"/>
      <c r="CHT18" s="54"/>
      <c r="CHU18" s="54"/>
      <c r="CHV18" s="54"/>
      <c r="CHW18" s="54"/>
      <c r="CHX18" s="54"/>
      <c r="CHY18" s="54"/>
      <c r="CHZ18" s="54"/>
      <c r="CIA18" s="54"/>
      <c r="CIB18" s="54"/>
      <c r="CIC18" s="54"/>
      <c r="CID18" s="54"/>
      <c r="CIE18" s="54"/>
      <c r="CIF18" s="54"/>
      <c r="CIG18" s="54"/>
      <c r="CIH18" s="54"/>
      <c r="CII18" s="54"/>
      <c r="CIJ18" s="54"/>
      <c r="CIK18" s="54"/>
      <c r="CIL18" s="54"/>
      <c r="CIM18" s="54"/>
      <c r="CIN18" s="54"/>
      <c r="CIO18" s="54"/>
      <c r="CIP18" s="54"/>
      <c r="CIQ18" s="54"/>
      <c r="CIR18" s="54"/>
      <c r="CIS18" s="54"/>
      <c r="CIT18" s="54"/>
      <c r="CIU18" s="54"/>
      <c r="CIV18" s="54"/>
      <c r="CIW18" s="54"/>
      <c r="CIX18" s="54"/>
      <c r="CIY18" s="54"/>
      <c r="CIZ18" s="54"/>
      <c r="CJA18" s="54"/>
      <c r="CJB18" s="54"/>
      <c r="CJC18" s="54"/>
      <c r="CJD18" s="54"/>
      <c r="CJE18" s="54"/>
      <c r="CJF18" s="54"/>
      <c r="CJG18" s="54"/>
      <c r="CJH18" s="54"/>
      <c r="CJI18" s="54"/>
      <c r="CJJ18" s="54"/>
      <c r="CJK18" s="54"/>
      <c r="CJL18" s="54"/>
      <c r="CJM18" s="54"/>
      <c r="CJN18" s="54"/>
      <c r="CJO18" s="54"/>
      <c r="CJP18" s="54"/>
      <c r="CJQ18" s="54"/>
      <c r="CJR18" s="54"/>
      <c r="CJS18" s="54"/>
      <c r="CJT18" s="54"/>
      <c r="CJU18" s="54"/>
      <c r="CJV18" s="54"/>
      <c r="CJW18" s="54"/>
      <c r="CJX18" s="54"/>
      <c r="CJY18" s="54"/>
      <c r="CJZ18" s="54"/>
      <c r="CKA18" s="54"/>
      <c r="CKB18" s="54"/>
      <c r="CKC18" s="54"/>
      <c r="CKD18" s="54"/>
      <c r="CKE18" s="54"/>
      <c r="CKF18" s="54"/>
      <c r="CKG18" s="54"/>
      <c r="CKH18" s="54"/>
      <c r="CKI18" s="54"/>
      <c r="CKJ18" s="54"/>
      <c r="CKK18" s="54"/>
      <c r="CKL18" s="54"/>
      <c r="CKM18" s="54"/>
      <c r="CKN18" s="54"/>
      <c r="CKO18" s="54"/>
      <c r="CKP18" s="54"/>
      <c r="CKQ18" s="54"/>
      <c r="CKR18" s="54"/>
      <c r="CKS18" s="54"/>
      <c r="CKT18" s="54"/>
      <c r="CKU18" s="54"/>
      <c r="CKV18" s="54"/>
      <c r="CKW18" s="54"/>
      <c r="CKX18" s="54"/>
      <c r="CKY18" s="54"/>
      <c r="CKZ18" s="54"/>
      <c r="CLA18" s="54"/>
      <c r="CLB18" s="54"/>
      <c r="CLC18" s="54"/>
      <c r="CLD18" s="54"/>
      <c r="CLE18" s="54"/>
      <c r="CLF18" s="54"/>
      <c r="CLG18" s="54"/>
      <c r="CLH18" s="54"/>
      <c r="CLI18" s="54"/>
      <c r="CLJ18" s="54"/>
      <c r="CLK18" s="54"/>
      <c r="CLL18" s="54"/>
      <c r="CLM18" s="54"/>
      <c r="CLN18" s="54"/>
      <c r="CLO18" s="54"/>
      <c r="CLP18" s="54"/>
      <c r="CLQ18" s="54"/>
      <c r="CLR18" s="54"/>
      <c r="CLS18" s="54"/>
      <c r="CLT18" s="54"/>
      <c r="CLU18" s="54"/>
      <c r="CLV18" s="54"/>
      <c r="CLW18" s="54"/>
      <c r="CLX18" s="54"/>
      <c r="CLY18" s="54"/>
      <c r="CLZ18" s="54"/>
      <c r="CMA18" s="54"/>
      <c r="CMB18" s="54"/>
      <c r="CMC18" s="54"/>
      <c r="CMD18" s="54"/>
      <c r="CME18" s="54"/>
      <c r="CMF18" s="54"/>
      <c r="CMG18" s="54"/>
      <c r="CMH18" s="54"/>
      <c r="CMI18" s="54"/>
      <c r="CMJ18" s="54"/>
      <c r="CMK18" s="54"/>
      <c r="CML18" s="54"/>
      <c r="CMM18" s="54"/>
      <c r="CMN18" s="54"/>
      <c r="CMO18" s="54"/>
      <c r="CMP18" s="54"/>
      <c r="CMQ18" s="54"/>
      <c r="CMR18" s="54"/>
      <c r="CMS18" s="54"/>
      <c r="CMT18" s="54"/>
      <c r="CMU18" s="54"/>
      <c r="CMV18" s="54"/>
      <c r="CMW18" s="54"/>
      <c r="CMX18" s="54"/>
      <c r="CMY18" s="54"/>
      <c r="CMZ18" s="54"/>
      <c r="CNA18" s="54"/>
      <c r="CNB18" s="54"/>
      <c r="CNC18" s="54"/>
      <c r="CND18" s="54"/>
      <c r="CNE18" s="54"/>
      <c r="CNF18" s="54"/>
      <c r="CNG18" s="54"/>
      <c r="CNH18" s="54"/>
      <c r="CNI18" s="54"/>
      <c r="CNJ18" s="54"/>
      <c r="CNK18" s="54"/>
      <c r="CNL18" s="54"/>
      <c r="CNM18" s="54"/>
      <c r="CNN18" s="54"/>
      <c r="CNO18" s="54"/>
      <c r="CNP18" s="54"/>
      <c r="CNQ18" s="54"/>
      <c r="CNR18" s="54"/>
      <c r="CNS18" s="54"/>
      <c r="CNT18" s="54"/>
      <c r="CNU18" s="54"/>
      <c r="CNV18" s="54"/>
      <c r="CNW18" s="54"/>
      <c r="CNX18" s="54"/>
      <c r="CNY18" s="54"/>
      <c r="CNZ18" s="54"/>
      <c r="COA18" s="54"/>
      <c r="COB18" s="54"/>
      <c r="COC18" s="54"/>
      <c r="COD18" s="54"/>
      <c r="COE18" s="54"/>
      <c r="COF18" s="54"/>
      <c r="COG18" s="54"/>
      <c r="COH18" s="54"/>
      <c r="COI18" s="54"/>
      <c r="COJ18" s="54"/>
      <c r="COK18" s="54"/>
      <c r="COL18" s="54"/>
      <c r="COM18" s="54"/>
      <c r="CON18" s="54"/>
      <c r="COO18" s="54"/>
      <c r="COP18" s="54"/>
      <c r="COQ18" s="54"/>
      <c r="COR18" s="54"/>
      <c r="COS18" s="54"/>
      <c r="COT18" s="54"/>
      <c r="COU18" s="54"/>
      <c r="COV18" s="54"/>
      <c r="COW18" s="54"/>
      <c r="COX18" s="54"/>
      <c r="COY18" s="54"/>
      <c r="COZ18" s="54"/>
      <c r="CPA18" s="54"/>
      <c r="CPB18" s="54"/>
      <c r="CPC18" s="54"/>
      <c r="CPD18" s="54"/>
      <c r="CPE18" s="54"/>
      <c r="CPF18" s="54"/>
      <c r="CPG18" s="54"/>
      <c r="CPH18" s="54"/>
      <c r="CPI18" s="54"/>
      <c r="CPJ18" s="54"/>
      <c r="CPK18" s="54"/>
      <c r="CPL18" s="54"/>
      <c r="CPM18" s="54"/>
      <c r="CPN18" s="54"/>
      <c r="CPO18" s="54"/>
      <c r="CPP18" s="54"/>
      <c r="CPQ18" s="54"/>
      <c r="CPR18" s="54"/>
      <c r="CPS18" s="54"/>
      <c r="CPT18" s="54"/>
      <c r="CPU18" s="54"/>
      <c r="CPV18" s="54"/>
      <c r="CPW18" s="54"/>
      <c r="CPX18" s="54"/>
      <c r="CPY18" s="54"/>
      <c r="CPZ18" s="54"/>
      <c r="CQA18" s="54"/>
      <c r="CQB18" s="54"/>
      <c r="CQC18" s="54"/>
      <c r="CQD18" s="54"/>
      <c r="CQE18" s="54"/>
      <c r="CQF18" s="54"/>
      <c r="CQG18" s="54"/>
      <c r="CQH18" s="54"/>
      <c r="CQI18" s="54"/>
      <c r="CQJ18" s="54"/>
      <c r="CQK18" s="54"/>
      <c r="CQL18" s="54"/>
      <c r="CQM18" s="54"/>
      <c r="CQN18" s="54"/>
      <c r="CQO18" s="54"/>
      <c r="CQP18" s="54"/>
      <c r="CQQ18" s="54"/>
      <c r="CQR18" s="54"/>
      <c r="CQS18" s="54"/>
      <c r="CQT18" s="54"/>
      <c r="CQU18" s="54"/>
      <c r="CQV18" s="54"/>
      <c r="CQW18" s="54"/>
      <c r="CQX18" s="54"/>
      <c r="CQY18" s="54"/>
      <c r="CQZ18" s="54"/>
      <c r="CRA18" s="54"/>
      <c r="CRB18" s="54"/>
      <c r="CRC18" s="54"/>
      <c r="CRD18" s="54"/>
      <c r="CRE18" s="54"/>
      <c r="CRF18" s="54"/>
      <c r="CRG18" s="54"/>
      <c r="CRH18" s="54"/>
      <c r="CRI18" s="54"/>
      <c r="CRJ18" s="54"/>
      <c r="CRK18" s="54"/>
      <c r="CRL18" s="54"/>
      <c r="CRM18" s="54"/>
      <c r="CRN18" s="54"/>
      <c r="CRO18" s="54"/>
      <c r="CRP18" s="54"/>
      <c r="CRQ18" s="54"/>
      <c r="CRR18" s="54"/>
      <c r="CRS18" s="54"/>
      <c r="CRT18" s="54"/>
      <c r="CRU18" s="54"/>
      <c r="CRV18" s="54"/>
      <c r="CRW18" s="54"/>
      <c r="CRX18" s="54"/>
      <c r="CRY18" s="54"/>
      <c r="CRZ18" s="54"/>
      <c r="CSA18" s="54"/>
      <c r="CSB18" s="54"/>
      <c r="CSC18" s="54"/>
      <c r="CSD18" s="54"/>
      <c r="CSE18" s="54"/>
      <c r="CSF18" s="54"/>
      <c r="CSG18" s="54"/>
      <c r="CSH18" s="54"/>
      <c r="CSI18" s="54"/>
      <c r="CSJ18" s="54"/>
      <c r="CSK18" s="54"/>
      <c r="CSL18" s="54"/>
      <c r="CSM18" s="54"/>
      <c r="CSN18" s="54"/>
      <c r="CSO18" s="54"/>
      <c r="CSP18" s="54"/>
      <c r="CSQ18" s="54"/>
      <c r="CSR18" s="54"/>
      <c r="CSS18" s="54"/>
      <c r="CST18" s="54"/>
      <c r="CSU18" s="54"/>
      <c r="CSV18" s="54"/>
      <c r="CSW18" s="54"/>
      <c r="CSX18" s="54"/>
      <c r="CSY18" s="54"/>
      <c r="CSZ18" s="54"/>
      <c r="CTA18" s="54"/>
      <c r="CTB18" s="54"/>
      <c r="CTC18" s="54"/>
      <c r="CTD18" s="54"/>
      <c r="CTE18" s="54"/>
      <c r="CTF18" s="54"/>
      <c r="CTG18" s="54"/>
      <c r="CTH18" s="54"/>
      <c r="CTI18" s="54"/>
      <c r="CTJ18" s="54"/>
      <c r="CTK18" s="54"/>
      <c r="CTL18" s="54"/>
      <c r="CTM18" s="54"/>
      <c r="CTN18" s="54"/>
      <c r="CTO18" s="54"/>
      <c r="CTP18" s="54"/>
      <c r="CTQ18" s="54"/>
      <c r="CTR18" s="54"/>
      <c r="CTS18" s="54"/>
      <c r="CTT18" s="54"/>
      <c r="CTU18" s="54"/>
      <c r="CTV18" s="54"/>
      <c r="CTW18" s="54"/>
      <c r="CTX18" s="54"/>
      <c r="CTY18" s="54"/>
      <c r="CTZ18" s="54"/>
      <c r="CUA18" s="54"/>
      <c r="CUB18" s="54"/>
      <c r="CUC18" s="54"/>
      <c r="CUD18" s="54"/>
      <c r="CUE18" s="54"/>
      <c r="CUF18" s="54"/>
      <c r="CUG18" s="54"/>
      <c r="CUH18" s="54"/>
      <c r="CUI18" s="54"/>
      <c r="CUJ18" s="54"/>
      <c r="CUK18" s="54"/>
      <c r="CUL18" s="54"/>
      <c r="CUM18" s="54"/>
      <c r="CUN18" s="54"/>
      <c r="CUO18" s="54"/>
      <c r="CUP18" s="54"/>
      <c r="CUQ18" s="54"/>
      <c r="CUR18" s="54"/>
      <c r="CUS18" s="54"/>
      <c r="CUT18" s="54"/>
      <c r="CUU18" s="54"/>
      <c r="CUV18" s="54"/>
      <c r="CUW18" s="54"/>
      <c r="CUX18" s="54"/>
      <c r="CUY18" s="54"/>
      <c r="CUZ18" s="54"/>
      <c r="CVA18" s="54"/>
      <c r="CVB18" s="54"/>
      <c r="CVC18" s="54"/>
      <c r="CVD18" s="54"/>
      <c r="CVE18" s="54"/>
      <c r="CVF18" s="54"/>
      <c r="CVG18" s="54"/>
      <c r="CVH18" s="54"/>
      <c r="CVI18" s="54"/>
      <c r="CVJ18" s="54"/>
      <c r="CVK18" s="54"/>
      <c r="CVL18" s="54"/>
      <c r="CVM18" s="54"/>
      <c r="CVN18" s="54"/>
      <c r="CVO18" s="54"/>
      <c r="CVP18" s="54"/>
      <c r="CVQ18" s="54"/>
      <c r="CVR18" s="54"/>
      <c r="CVS18" s="54"/>
      <c r="CVT18" s="54"/>
      <c r="CVU18" s="54"/>
      <c r="CVV18" s="54"/>
      <c r="CVW18" s="54"/>
      <c r="CVX18" s="54"/>
      <c r="CVY18" s="54"/>
      <c r="CVZ18" s="54"/>
      <c r="CWA18" s="54"/>
      <c r="CWB18" s="54"/>
      <c r="CWC18" s="54"/>
      <c r="CWD18" s="54"/>
      <c r="CWE18" s="54"/>
      <c r="CWF18" s="54"/>
      <c r="CWG18" s="54"/>
      <c r="CWH18" s="54"/>
      <c r="CWI18" s="54"/>
      <c r="CWJ18" s="54"/>
      <c r="CWK18" s="54"/>
      <c r="CWL18" s="54"/>
      <c r="CWM18" s="54"/>
      <c r="CWN18" s="54"/>
      <c r="CWO18" s="54"/>
      <c r="CWP18" s="54"/>
      <c r="CWQ18" s="54"/>
      <c r="CWR18" s="54"/>
      <c r="CWS18" s="54"/>
      <c r="CWT18" s="54"/>
      <c r="CWU18" s="54"/>
      <c r="CWV18" s="54"/>
      <c r="CWW18" s="54"/>
      <c r="CWX18" s="54"/>
      <c r="CWY18" s="54"/>
      <c r="CWZ18" s="54"/>
      <c r="CXA18" s="54"/>
      <c r="CXB18" s="54"/>
      <c r="CXC18" s="54"/>
      <c r="CXD18" s="54"/>
      <c r="CXE18" s="54"/>
      <c r="CXF18" s="54"/>
      <c r="CXG18" s="54"/>
      <c r="CXH18" s="54"/>
      <c r="CXI18" s="54"/>
      <c r="CXJ18" s="54"/>
      <c r="CXK18" s="54"/>
      <c r="CXL18" s="54"/>
      <c r="CXM18" s="54"/>
      <c r="CXN18" s="54"/>
      <c r="CXO18" s="54"/>
      <c r="CXP18" s="54"/>
      <c r="CXQ18" s="54"/>
      <c r="CXR18" s="54"/>
      <c r="CXS18" s="54"/>
      <c r="CXT18" s="54"/>
      <c r="CXU18" s="54"/>
      <c r="CXV18" s="54"/>
      <c r="CXW18" s="54"/>
      <c r="CXX18" s="54"/>
      <c r="CXY18" s="54"/>
      <c r="CXZ18" s="54"/>
      <c r="CYA18" s="54"/>
      <c r="CYB18" s="54"/>
      <c r="CYC18" s="54"/>
      <c r="CYD18" s="54"/>
      <c r="CYE18" s="54"/>
      <c r="CYF18" s="54"/>
      <c r="CYG18" s="54"/>
      <c r="CYH18" s="54"/>
      <c r="CYI18" s="54"/>
      <c r="CYJ18" s="54"/>
      <c r="CYK18" s="54"/>
      <c r="CYL18" s="54"/>
      <c r="CYM18" s="54"/>
      <c r="CYN18" s="54"/>
      <c r="CYO18" s="54"/>
      <c r="CYP18" s="54"/>
      <c r="CYQ18" s="54"/>
      <c r="CYR18" s="54"/>
      <c r="CYS18" s="54"/>
      <c r="CYT18" s="54"/>
      <c r="CYU18" s="54"/>
      <c r="CYV18" s="54"/>
      <c r="CYW18" s="54"/>
      <c r="CYX18" s="54"/>
      <c r="CYY18" s="54"/>
      <c r="CYZ18" s="54"/>
      <c r="CZA18" s="54"/>
      <c r="CZB18" s="54"/>
      <c r="CZC18" s="54"/>
      <c r="CZD18" s="54"/>
      <c r="CZE18" s="54"/>
      <c r="CZF18" s="54"/>
      <c r="CZG18" s="54"/>
      <c r="CZH18" s="54"/>
      <c r="CZI18" s="54"/>
      <c r="CZJ18" s="54"/>
      <c r="CZK18" s="54"/>
      <c r="CZL18" s="54"/>
      <c r="CZM18" s="54"/>
      <c r="CZN18" s="54"/>
      <c r="CZO18" s="54"/>
      <c r="CZP18" s="54"/>
      <c r="CZQ18" s="54"/>
      <c r="CZR18" s="54"/>
      <c r="CZS18" s="54"/>
      <c r="CZT18" s="54"/>
      <c r="CZU18" s="54"/>
      <c r="CZV18" s="54"/>
      <c r="CZW18" s="54"/>
      <c r="CZX18" s="54"/>
      <c r="CZY18" s="54"/>
      <c r="CZZ18" s="54"/>
      <c r="DAA18" s="54"/>
      <c r="DAB18" s="54"/>
      <c r="DAC18" s="54"/>
      <c r="DAD18" s="54"/>
      <c r="DAE18" s="54"/>
      <c r="DAF18" s="54"/>
      <c r="DAG18" s="54"/>
      <c r="DAH18" s="54"/>
      <c r="DAI18" s="54"/>
      <c r="DAJ18" s="54"/>
      <c r="DAK18" s="54"/>
      <c r="DAL18" s="54"/>
      <c r="DAM18" s="54"/>
      <c r="DAN18" s="54"/>
      <c r="DAO18" s="54"/>
      <c r="DAP18" s="54"/>
      <c r="DAQ18" s="54"/>
      <c r="DAR18" s="54"/>
      <c r="DAS18" s="54"/>
      <c r="DAT18" s="54"/>
      <c r="DAU18" s="54"/>
      <c r="DAV18" s="54"/>
      <c r="DAW18" s="54"/>
      <c r="DAX18" s="54"/>
      <c r="DAY18" s="54"/>
      <c r="DAZ18" s="54"/>
      <c r="DBA18" s="54"/>
      <c r="DBB18" s="54"/>
      <c r="DBC18" s="54"/>
      <c r="DBD18" s="54"/>
      <c r="DBE18" s="54"/>
      <c r="DBF18" s="54"/>
      <c r="DBG18" s="54"/>
      <c r="DBH18" s="54"/>
      <c r="DBI18" s="54"/>
      <c r="DBJ18" s="54"/>
      <c r="DBK18" s="54"/>
      <c r="DBL18" s="54"/>
      <c r="DBM18" s="54"/>
      <c r="DBN18" s="54"/>
      <c r="DBO18" s="54"/>
      <c r="DBP18" s="54"/>
      <c r="DBQ18" s="54"/>
      <c r="DBR18" s="54"/>
      <c r="DBS18" s="54"/>
      <c r="DBT18" s="54"/>
      <c r="DBU18" s="54"/>
      <c r="DBV18" s="54"/>
      <c r="DBW18" s="54"/>
      <c r="DBX18" s="54"/>
      <c r="DBY18" s="54"/>
      <c r="DBZ18" s="54"/>
      <c r="DCA18" s="54"/>
      <c r="DCB18" s="54"/>
      <c r="DCC18" s="54"/>
      <c r="DCD18" s="54"/>
      <c r="DCE18" s="54"/>
      <c r="DCF18" s="54"/>
      <c r="DCG18" s="54"/>
      <c r="DCH18" s="54"/>
      <c r="DCI18" s="54"/>
      <c r="DCJ18" s="54"/>
      <c r="DCK18" s="54"/>
      <c r="DCL18" s="54"/>
      <c r="DCM18" s="54"/>
      <c r="DCN18" s="54"/>
      <c r="DCO18" s="54"/>
      <c r="DCP18" s="54"/>
      <c r="DCQ18" s="54"/>
      <c r="DCR18" s="54"/>
      <c r="DCS18" s="54"/>
      <c r="DCT18" s="54"/>
      <c r="DCU18" s="54"/>
      <c r="DCV18" s="54"/>
      <c r="DCW18" s="54"/>
      <c r="DCX18" s="54"/>
      <c r="DCY18" s="54"/>
      <c r="DCZ18" s="54"/>
      <c r="DDA18" s="54"/>
      <c r="DDB18" s="54"/>
      <c r="DDC18" s="54"/>
      <c r="DDD18" s="54"/>
      <c r="DDE18" s="54"/>
      <c r="DDF18" s="54"/>
      <c r="DDG18" s="54"/>
      <c r="DDH18" s="54"/>
      <c r="DDI18" s="54"/>
      <c r="DDJ18" s="54"/>
      <c r="DDK18" s="54"/>
      <c r="DDL18" s="54"/>
      <c r="DDM18" s="54"/>
      <c r="DDN18" s="54"/>
      <c r="DDO18" s="54"/>
      <c r="DDP18" s="54"/>
      <c r="DDQ18" s="54"/>
      <c r="DDR18" s="54"/>
      <c r="DDS18" s="54"/>
      <c r="DDT18" s="54"/>
      <c r="DDU18" s="54"/>
      <c r="DDV18" s="54"/>
      <c r="DDW18" s="54"/>
      <c r="DDX18" s="54"/>
      <c r="DDY18" s="54"/>
      <c r="DDZ18" s="54"/>
      <c r="DEA18" s="54"/>
      <c r="DEB18" s="54"/>
      <c r="DEC18" s="54"/>
      <c r="DED18" s="54"/>
      <c r="DEE18" s="54"/>
      <c r="DEF18" s="54"/>
      <c r="DEG18" s="54"/>
      <c r="DEH18" s="54"/>
      <c r="DEI18" s="54"/>
      <c r="DEJ18" s="54"/>
      <c r="DEK18" s="54"/>
      <c r="DEL18" s="54"/>
      <c r="DEM18" s="54"/>
      <c r="DEN18" s="54"/>
      <c r="DEO18" s="54"/>
      <c r="DEP18" s="54"/>
      <c r="DEQ18" s="54"/>
      <c r="DER18" s="54"/>
      <c r="DES18" s="54"/>
      <c r="DET18" s="54"/>
      <c r="DEU18" s="54"/>
      <c r="DEV18" s="54"/>
      <c r="DEW18" s="54"/>
      <c r="DEX18" s="54"/>
      <c r="DEY18" s="54"/>
      <c r="DEZ18" s="54"/>
      <c r="DFA18" s="54"/>
      <c r="DFB18" s="54"/>
      <c r="DFC18" s="54"/>
      <c r="DFD18" s="54"/>
      <c r="DFE18" s="54"/>
      <c r="DFF18" s="54"/>
      <c r="DFG18" s="54"/>
      <c r="DFH18" s="54"/>
      <c r="DFI18" s="54"/>
      <c r="DFJ18" s="54"/>
      <c r="DFK18" s="54"/>
      <c r="DFL18" s="54"/>
      <c r="DFM18" s="54"/>
      <c r="DFN18" s="54"/>
      <c r="DFO18" s="54"/>
      <c r="DFP18" s="54"/>
      <c r="DFQ18" s="54"/>
      <c r="DFR18" s="54"/>
      <c r="DFS18" s="54"/>
      <c r="DFT18" s="54"/>
      <c r="DFU18" s="54"/>
      <c r="DFV18" s="54"/>
      <c r="DFW18" s="54"/>
      <c r="DFX18" s="54"/>
      <c r="DFY18" s="54"/>
      <c r="DFZ18" s="54"/>
      <c r="DGA18" s="54"/>
      <c r="DGB18" s="54"/>
      <c r="DGC18" s="54"/>
      <c r="DGD18" s="54"/>
      <c r="DGE18" s="54"/>
      <c r="DGF18" s="54"/>
      <c r="DGG18" s="54"/>
      <c r="DGH18" s="54"/>
      <c r="DGI18" s="54"/>
      <c r="DGJ18" s="54"/>
      <c r="DGK18" s="54"/>
      <c r="DGL18" s="54"/>
      <c r="DGM18" s="54"/>
      <c r="DGN18" s="54"/>
      <c r="DGO18" s="54"/>
      <c r="DGP18" s="54"/>
      <c r="DGQ18" s="54"/>
      <c r="DGR18" s="54"/>
      <c r="DGS18" s="54"/>
      <c r="DGT18" s="54"/>
      <c r="DGU18" s="54"/>
      <c r="DGV18" s="54"/>
      <c r="DGW18" s="54"/>
      <c r="DGX18" s="54"/>
      <c r="DGY18" s="54"/>
      <c r="DGZ18" s="54"/>
      <c r="DHA18" s="54"/>
      <c r="DHB18" s="54"/>
      <c r="DHC18" s="54"/>
      <c r="DHD18" s="54"/>
      <c r="DHE18" s="54"/>
      <c r="DHF18" s="54"/>
      <c r="DHG18" s="54"/>
      <c r="DHH18" s="54"/>
      <c r="DHI18" s="54"/>
      <c r="DHJ18" s="54"/>
      <c r="DHK18" s="54"/>
      <c r="DHL18" s="54"/>
      <c r="DHM18" s="54"/>
      <c r="DHN18" s="54"/>
      <c r="DHO18" s="54"/>
      <c r="DHP18" s="54"/>
      <c r="DHQ18" s="54"/>
      <c r="DHR18" s="54"/>
      <c r="DHS18" s="54"/>
      <c r="DHT18" s="54"/>
      <c r="DHU18" s="54"/>
      <c r="DHV18" s="54"/>
      <c r="DHW18" s="54"/>
      <c r="DHX18" s="54"/>
      <c r="DHY18" s="54"/>
      <c r="DHZ18" s="54"/>
      <c r="DIA18" s="54"/>
      <c r="DIB18" s="54"/>
      <c r="DIC18" s="54"/>
      <c r="DID18" s="54"/>
      <c r="DIE18" s="54"/>
      <c r="DIF18" s="54"/>
      <c r="DIG18" s="54"/>
      <c r="DIH18" s="54"/>
      <c r="DII18" s="54"/>
      <c r="DIJ18" s="54"/>
      <c r="DIK18" s="54"/>
      <c r="DIL18" s="54"/>
      <c r="DIM18" s="54"/>
      <c r="DIN18" s="54"/>
      <c r="DIO18" s="54"/>
      <c r="DIP18" s="54"/>
      <c r="DIQ18" s="54"/>
      <c r="DIR18" s="54"/>
      <c r="DIS18" s="54"/>
      <c r="DIT18" s="54"/>
      <c r="DIU18" s="54"/>
      <c r="DIV18" s="54"/>
      <c r="DIW18" s="54"/>
      <c r="DIX18" s="54"/>
      <c r="DIY18" s="54"/>
      <c r="DIZ18" s="54"/>
      <c r="DJA18" s="54"/>
      <c r="DJB18" s="54"/>
      <c r="DJC18" s="54"/>
      <c r="DJD18" s="54"/>
      <c r="DJE18" s="54"/>
      <c r="DJF18" s="54"/>
      <c r="DJG18" s="54"/>
      <c r="DJH18" s="54"/>
      <c r="DJI18" s="54"/>
      <c r="DJJ18" s="54"/>
      <c r="DJK18" s="54"/>
      <c r="DJL18" s="54"/>
      <c r="DJM18" s="54"/>
      <c r="DJN18" s="54"/>
      <c r="DJO18" s="54"/>
      <c r="DJP18" s="54"/>
      <c r="DJQ18" s="54"/>
      <c r="DJR18" s="54"/>
      <c r="DJS18" s="54"/>
      <c r="DJT18" s="54"/>
      <c r="DJU18" s="54"/>
      <c r="DJV18" s="54"/>
      <c r="DJW18" s="54"/>
      <c r="DJX18" s="54"/>
      <c r="DJY18" s="54"/>
      <c r="DJZ18" s="54"/>
      <c r="DKA18" s="54"/>
      <c r="DKB18" s="54"/>
      <c r="DKC18" s="54"/>
      <c r="DKD18" s="54"/>
      <c r="DKE18" s="54"/>
      <c r="DKF18" s="54"/>
      <c r="DKG18" s="54"/>
      <c r="DKH18" s="54"/>
      <c r="DKI18" s="54"/>
      <c r="DKJ18" s="54"/>
      <c r="DKK18" s="54"/>
      <c r="DKL18" s="54"/>
      <c r="DKM18" s="54"/>
      <c r="DKN18" s="54"/>
      <c r="DKO18" s="54"/>
      <c r="DKP18" s="54"/>
      <c r="DKQ18" s="54"/>
      <c r="DKR18" s="54"/>
      <c r="DKS18" s="54"/>
      <c r="DKT18" s="54"/>
      <c r="DKU18" s="54"/>
      <c r="DKV18" s="54"/>
      <c r="DKW18" s="54"/>
      <c r="DKX18" s="54"/>
      <c r="DKY18" s="54"/>
      <c r="DKZ18" s="54"/>
      <c r="DLA18" s="54"/>
      <c r="DLB18" s="54"/>
      <c r="DLC18" s="54"/>
      <c r="DLD18" s="54"/>
      <c r="DLE18" s="54"/>
      <c r="DLF18" s="54"/>
      <c r="DLG18" s="54"/>
      <c r="DLH18" s="54"/>
      <c r="DLI18" s="54"/>
      <c r="DLJ18" s="54"/>
      <c r="DLK18" s="54"/>
      <c r="DLL18" s="54"/>
      <c r="DLM18" s="54"/>
      <c r="DLN18" s="54"/>
      <c r="DLO18" s="54"/>
      <c r="DLP18" s="54"/>
      <c r="DLQ18" s="54"/>
      <c r="DLR18" s="54"/>
      <c r="DLS18" s="54"/>
      <c r="DLT18" s="54"/>
      <c r="DLU18" s="54"/>
      <c r="DLV18" s="54"/>
      <c r="DLW18" s="54"/>
      <c r="DLX18" s="54"/>
      <c r="DLY18" s="54"/>
      <c r="DLZ18" s="54"/>
      <c r="DMA18" s="54"/>
      <c r="DMB18" s="54"/>
      <c r="DMC18" s="54"/>
      <c r="DMD18" s="54"/>
      <c r="DME18" s="54"/>
      <c r="DMF18" s="54"/>
      <c r="DMG18" s="54"/>
      <c r="DMH18" s="54"/>
      <c r="DMI18" s="54"/>
      <c r="DMJ18" s="54"/>
      <c r="DMK18" s="54"/>
      <c r="DML18" s="54"/>
      <c r="DMM18" s="54"/>
      <c r="DMN18" s="54"/>
      <c r="DMO18" s="54"/>
      <c r="DMP18" s="54"/>
      <c r="DMQ18" s="54"/>
      <c r="DMR18" s="54"/>
      <c r="DMS18" s="54"/>
      <c r="DMT18" s="54"/>
      <c r="DMU18" s="54"/>
      <c r="DMV18" s="54"/>
      <c r="DMW18" s="54"/>
      <c r="DMX18" s="54"/>
      <c r="DMY18" s="54"/>
      <c r="DMZ18" s="54"/>
      <c r="DNA18" s="54"/>
      <c r="DNB18" s="54"/>
      <c r="DNC18" s="54"/>
      <c r="DND18" s="54"/>
      <c r="DNE18" s="54"/>
      <c r="DNF18" s="54"/>
      <c r="DNG18" s="54"/>
      <c r="DNH18" s="54"/>
      <c r="DNI18" s="54"/>
      <c r="DNJ18" s="54"/>
      <c r="DNK18" s="54"/>
      <c r="DNL18" s="54"/>
      <c r="DNM18" s="54"/>
      <c r="DNN18" s="54"/>
      <c r="DNO18" s="54"/>
      <c r="DNP18" s="54"/>
      <c r="DNQ18" s="54"/>
      <c r="DNR18" s="54"/>
      <c r="DNS18" s="54"/>
      <c r="DNT18" s="54"/>
      <c r="DNU18" s="54"/>
      <c r="DNV18" s="54"/>
      <c r="DNW18" s="54"/>
      <c r="DNX18" s="54"/>
      <c r="DNY18" s="54"/>
      <c r="DNZ18" s="54"/>
      <c r="DOA18" s="54"/>
      <c r="DOB18" s="54"/>
      <c r="DOC18" s="54"/>
      <c r="DOD18" s="54"/>
      <c r="DOE18" s="54"/>
      <c r="DOF18" s="54"/>
      <c r="DOG18" s="54"/>
      <c r="DOH18" s="54"/>
      <c r="DOI18" s="54"/>
      <c r="DOJ18" s="54"/>
      <c r="DOK18" s="54"/>
      <c r="DOL18" s="54"/>
      <c r="DOM18" s="54"/>
      <c r="DON18" s="54"/>
      <c r="DOO18" s="54"/>
      <c r="DOP18" s="54"/>
      <c r="DOQ18" s="54"/>
      <c r="DOR18" s="54"/>
      <c r="DOS18" s="54"/>
      <c r="DOT18" s="54"/>
      <c r="DOU18" s="54"/>
      <c r="DOV18" s="54"/>
      <c r="DOW18" s="54"/>
      <c r="DOX18" s="54"/>
      <c r="DOY18" s="54"/>
      <c r="DOZ18" s="54"/>
      <c r="DPA18" s="54"/>
      <c r="DPB18" s="54"/>
      <c r="DPC18" s="54"/>
      <c r="DPD18" s="54"/>
      <c r="DPE18" s="54"/>
      <c r="DPF18" s="54"/>
      <c r="DPG18" s="54"/>
      <c r="DPH18" s="54"/>
      <c r="DPI18" s="54"/>
      <c r="DPJ18" s="54"/>
      <c r="DPK18" s="54"/>
      <c r="DPL18" s="54"/>
      <c r="DPM18" s="54"/>
      <c r="DPN18" s="54"/>
      <c r="DPO18" s="54"/>
      <c r="DPP18" s="54"/>
      <c r="DPQ18" s="54"/>
      <c r="DPR18" s="54"/>
      <c r="DPS18" s="54"/>
      <c r="DPT18" s="54"/>
      <c r="DPU18" s="54"/>
      <c r="DPV18" s="54"/>
      <c r="DPW18" s="54"/>
      <c r="DPX18" s="54"/>
      <c r="DPY18" s="54"/>
      <c r="DPZ18" s="54"/>
      <c r="DQA18" s="54"/>
      <c r="DQB18" s="54"/>
      <c r="DQC18" s="54"/>
      <c r="DQD18" s="54"/>
      <c r="DQE18" s="54"/>
      <c r="DQF18" s="54"/>
      <c r="DQG18" s="54"/>
      <c r="DQH18" s="54"/>
      <c r="DQI18" s="54"/>
      <c r="DQJ18" s="54"/>
      <c r="DQK18" s="54"/>
      <c r="DQL18" s="54"/>
      <c r="DQM18" s="54"/>
      <c r="DQN18" s="54"/>
      <c r="DQO18" s="54"/>
      <c r="DQP18" s="54"/>
      <c r="DQQ18" s="54"/>
      <c r="DQR18" s="54"/>
      <c r="DQS18" s="54"/>
      <c r="DQT18" s="54"/>
      <c r="DQU18" s="54"/>
      <c r="DQV18" s="54"/>
      <c r="DQW18" s="54"/>
      <c r="DQX18" s="54"/>
      <c r="DQY18" s="54"/>
      <c r="DQZ18" s="54"/>
      <c r="DRA18" s="54"/>
      <c r="DRB18" s="54"/>
      <c r="DRC18" s="54"/>
      <c r="DRD18" s="54"/>
      <c r="DRE18" s="54"/>
      <c r="DRF18" s="54"/>
      <c r="DRG18" s="54"/>
      <c r="DRH18" s="54"/>
      <c r="DRI18" s="54"/>
      <c r="DRJ18" s="54"/>
      <c r="DRK18" s="54"/>
      <c r="DRL18" s="54"/>
      <c r="DRM18" s="54"/>
      <c r="DRN18" s="54"/>
      <c r="DRO18" s="54"/>
      <c r="DRP18" s="54"/>
      <c r="DRQ18" s="54"/>
      <c r="DRR18" s="54"/>
      <c r="DRS18" s="54"/>
      <c r="DRT18" s="54"/>
      <c r="DRU18" s="54"/>
      <c r="DRV18" s="54"/>
      <c r="DRW18" s="54"/>
      <c r="DRX18" s="54"/>
      <c r="DRY18" s="54"/>
      <c r="DRZ18" s="54"/>
      <c r="DSA18" s="54"/>
      <c r="DSB18" s="54"/>
      <c r="DSC18" s="54"/>
      <c r="DSD18" s="54"/>
      <c r="DSE18" s="54"/>
      <c r="DSF18" s="54"/>
      <c r="DSG18" s="54"/>
      <c r="DSH18" s="54"/>
      <c r="DSI18" s="54"/>
      <c r="DSJ18" s="54"/>
      <c r="DSK18" s="54"/>
      <c r="DSL18" s="54"/>
      <c r="DSM18" s="54"/>
      <c r="DSN18" s="54"/>
      <c r="DSO18" s="54"/>
      <c r="DSP18" s="54"/>
      <c r="DSQ18" s="54"/>
      <c r="DSR18" s="54"/>
      <c r="DSS18" s="54"/>
      <c r="DST18" s="54"/>
      <c r="DSU18" s="54"/>
      <c r="DSV18" s="54"/>
      <c r="DSW18" s="54"/>
      <c r="DSX18" s="54"/>
      <c r="DSY18" s="54"/>
      <c r="DSZ18" s="54"/>
      <c r="DTA18" s="54"/>
      <c r="DTB18" s="54"/>
      <c r="DTC18" s="54"/>
      <c r="DTD18" s="54"/>
      <c r="DTE18" s="54"/>
      <c r="DTF18" s="54"/>
      <c r="DTG18" s="54"/>
      <c r="DTH18" s="54"/>
      <c r="DTI18" s="54"/>
      <c r="DTJ18" s="54"/>
      <c r="DTK18" s="54"/>
      <c r="DTL18" s="54"/>
      <c r="DTM18" s="54"/>
      <c r="DTN18" s="54"/>
      <c r="DTO18" s="54"/>
      <c r="DTP18" s="54"/>
      <c r="DTQ18" s="54"/>
      <c r="DTR18" s="54"/>
      <c r="DTS18" s="54"/>
      <c r="DTT18" s="54"/>
      <c r="DTU18" s="54"/>
      <c r="DTV18" s="54"/>
      <c r="DTW18" s="54"/>
      <c r="DTX18" s="54"/>
      <c r="DTY18" s="54"/>
      <c r="DTZ18" s="54"/>
      <c r="DUA18" s="54"/>
      <c r="DUB18" s="54"/>
      <c r="DUC18" s="54"/>
      <c r="DUD18" s="54"/>
      <c r="DUE18" s="54"/>
      <c r="DUF18" s="54"/>
      <c r="DUG18" s="54"/>
      <c r="DUH18" s="54"/>
      <c r="DUI18" s="54"/>
      <c r="DUJ18" s="54"/>
      <c r="DUK18" s="54"/>
      <c r="DUL18" s="54"/>
      <c r="DUM18" s="54"/>
      <c r="DUN18" s="54"/>
      <c r="DUO18" s="54"/>
      <c r="DUP18" s="54"/>
      <c r="DUQ18" s="54"/>
      <c r="DUR18" s="54"/>
      <c r="DUS18" s="54"/>
      <c r="DUT18" s="54"/>
      <c r="DUU18" s="54"/>
      <c r="DUV18" s="54"/>
      <c r="DUW18" s="54"/>
      <c r="DUX18" s="54"/>
      <c r="DUY18" s="54"/>
      <c r="DUZ18" s="54"/>
      <c r="DVA18" s="54"/>
      <c r="DVB18" s="54"/>
      <c r="DVC18" s="54"/>
      <c r="DVD18" s="54"/>
      <c r="DVE18" s="54"/>
      <c r="DVF18" s="54"/>
      <c r="DVG18" s="54"/>
      <c r="DVH18" s="54"/>
      <c r="DVI18" s="54"/>
      <c r="DVJ18" s="54"/>
      <c r="DVK18" s="54"/>
      <c r="DVL18" s="54"/>
      <c r="DVM18" s="54"/>
      <c r="DVN18" s="54"/>
      <c r="DVO18" s="54"/>
      <c r="DVP18" s="54"/>
      <c r="DVQ18" s="54"/>
      <c r="DVR18" s="54"/>
      <c r="DVS18" s="54"/>
      <c r="DVT18" s="54"/>
      <c r="DVU18" s="54"/>
      <c r="DVV18" s="54"/>
      <c r="DVW18" s="54"/>
      <c r="DVX18" s="54"/>
      <c r="DVY18" s="54"/>
      <c r="DVZ18" s="54"/>
      <c r="DWA18" s="54"/>
      <c r="DWB18" s="54"/>
      <c r="DWC18" s="54"/>
      <c r="DWD18" s="54"/>
      <c r="DWE18" s="54"/>
      <c r="DWF18" s="54"/>
      <c r="DWG18" s="54"/>
      <c r="DWH18" s="54"/>
      <c r="DWI18" s="54"/>
      <c r="DWJ18" s="54"/>
      <c r="DWK18" s="54"/>
      <c r="DWL18" s="54"/>
      <c r="DWM18" s="54"/>
      <c r="DWN18" s="54"/>
      <c r="DWO18" s="54"/>
      <c r="DWP18" s="54"/>
      <c r="DWQ18" s="54"/>
      <c r="DWR18" s="54"/>
      <c r="DWS18" s="54"/>
      <c r="DWT18" s="54"/>
      <c r="DWU18" s="54"/>
      <c r="DWV18" s="54"/>
      <c r="DWW18" s="54"/>
      <c r="DWX18" s="54"/>
      <c r="DWY18" s="54"/>
      <c r="DWZ18" s="54"/>
      <c r="DXA18" s="54"/>
      <c r="DXB18" s="54"/>
      <c r="DXC18" s="54"/>
      <c r="DXD18" s="54"/>
      <c r="DXE18" s="54"/>
      <c r="DXF18" s="54"/>
      <c r="DXG18" s="54"/>
      <c r="DXH18" s="54"/>
      <c r="DXI18" s="54"/>
      <c r="DXJ18" s="54"/>
      <c r="DXK18" s="54"/>
      <c r="DXL18" s="54"/>
      <c r="DXM18" s="54"/>
      <c r="DXN18" s="54"/>
      <c r="DXO18" s="54"/>
      <c r="DXP18" s="54"/>
      <c r="DXQ18" s="54"/>
      <c r="DXR18" s="54"/>
      <c r="DXS18" s="54"/>
      <c r="DXT18" s="54"/>
      <c r="DXU18" s="54"/>
      <c r="DXV18" s="54"/>
      <c r="DXW18" s="54"/>
      <c r="DXX18" s="54"/>
      <c r="DXY18" s="54"/>
      <c r="DXZ18" s="54"/>
      <c r="DYA18" s="54"/>
      <c r="DYB18" s="54"/>
      <c r="DYC18" s="54"/>
      <c r="DYD18" s="54"/>
      <c r="DYE18" s="54"/>
      <c r="DYF18" s="54"/>
      <c r="DYG18" s="54"/>
      <c r="DYH18" s="54"/>
      <c r="DYI18" s="54"/>
      <c r="DYJ18" s="54"/>
      <c r="DYK18" s="54"/>
      <c r="DYL18" s="54"/>
      <c r="DYM18" s="54"/>
      <c r="DYN18" s="54"/>
      <c r="DYO18" s="54"/>
      <c r="DYP18" s="54"/>
      <c r="DYQ18" s="54"/>
      <c r="DYR18" s="54"/>
      <c r="DYS18" s="54"/>
      <c r="DYT18" s="54"/>
      <c r="DYU18" s="54"/>
      <c r="DYV18" s="54"/>
      <c r="DYW18" s="54"/>
      <c r="DYX18" s="54"/>
      <c r="DYY18" s="54"/>
      <c r="DYZ18" s="54"/>
      <c r="DZA18" s="54"/>
      <c r="DZB18" s="54"/>
      <c r="DZC18" s="54"/>
      <c r="DZD18" s="54"/>
      <c r="DZE18" s="54"/>
      <c r="DZF18" s="54"/>
      <c r="DZG18" s="54"/>
      <c r="DZH18" s="54"/>
      <c r="DZI18" s="54"/>
      <c r="DZJ18" s="54"/>
      <c r="DZK18" s="54"/>
      <c r="DZL18" s="54"/>
      <c r="DZM18" s="54"/>
      <c r="DZN18" s="54"/>
      <c r="DZO18" s="54"/>
      <c r="DZP18" s="54"/>
      <c r="DZQ18" s="54"/>
      <c r="DZR18" s="54"/>
      <c r="DZS18" s="54"/>
      <c r="DZT18" s="54"/>
      <c r="DZU18" s="54"/>
      <c r="DZV18" s="54"/>
      <c r="DZW18" s="54"/>
      <c r="DZX18" s="54"/>
      <c r="DZY18" s="54"/>
      <c r="DZZ18" s="54"/>
      <c r="EAA18" s="54"/>
      <c r="EAB18" s="54"/>
      <c r="EAC18" s="54"/>
      <c r="EAD18" s="54"/>
      <c r="EAE18" s="54"/>
      <c r="EAF18" s="54"/>
      <c r="EAG18" s="54"/>
      <c r="EAH18" s="54"/>
      <c r="EAI18" s="54"/>
      <c r="EAJ18" s="54"/>
      <c r="EAK18" s="54"/>
      <c r="EAL18" s="54"/>
      <c r="EAM18" s="54"/>
      <c r="EAN18" s="54"/>
      <c r="EAO18" s="54"/>
      <c r="EAP18" s="54"/>
      <c r="EAQ18" s="54"/>
      <c r="EAR18" s="54"/>
      <c r="EAS18" s="54"/>
      <c r="EAT18" s="54"/>
      <c r="EAU18" s="54"/>
      <c r="EAV18" s="54"/>
      <c r="EAW18" s="54"/>
      <c r="EAX18" s="54"/>
      <c r="EAY18" s="54"/>
      <c r="EAZ18" s="54"/>
      <c r="EBA18" s="54"/>
      <c r="EBB18" s="54"/>
      <c r="EBC18" s="54"/>
      <c r="EBD18" s="54"/>
      <c r="EBE18" s="54"/>
      <c r="EBF18" s="54"/>
      <c r="EBG18" s="54"/>
      <c r="EBH18" s="54"/>
      <c r="EBI18" s="54"/>
      <c r="EBJ18" s="54"/>
      <c r="EBK18" s="54"/>
      <c r="EBL18" s="54"/>
      <c r="EBM18" s="54"/>
      <c r="EBN18" s="54"/>
      <c r="EBO18" s="54"/>
      <c r="EBP18" s="54"/>
      <c r="EBQ18" s="54"/>
      <c r="EBR18" s="54"/>
      <c r="EBS18" s="54"/>
      <c r="EBT18" s="54"/>
      <c r="EBU18" s="54"/>
      <c r="EBV18" s="54"/>
      <c r="EBW18" s="54"/>
      <c r="EBX18" s="54"/>
      <c r="EBY18" s="54"/>
      <c r="EBZ18" s="54"/>
      <c r="ECA18" s="54"/>
      <c r="ECB18" s="54"/>
      <c r="ECC18" s="54"/>
      <c r="ECD18" s="54"/>
      <c r="ECE18" s="54"/>
      <c r="ECF18" s="54"/>
      <c r="ECG18" s="54"/>
      <c r="ECH18" s="54"/>
      <c r="ECI18" s="54"/>
      <c r="ECJ18" s="54"/>
      <c r="ECK18" s="54"/>
      <c r="ECL18" s="54"/>
      <c r="ECM18" s="54"/>
      <c r="ECN18" s="54"/>
      <c r="ECO18" s="54"/>
      <c r="ECP18" s="54"/>
      <c r="ECQ18" s="54"/>
      <c r="ECR18" s="54"/>
      <c r="ECS18" s="54"/>
      <c r="ECT18" s="54"/>
      <c r="ECU18" s="54"/>
      <c r="ECV18" s="54"/>
      <c r="ECW18" s="54"/>
      <c r="ECX18" s="54"/>
      <c r="ECY18" s="54"/>
      <c r="ECZ18" s="54"/>
      <c r="EDA18" s="54"/>
      <c r="EDB18" s="54"/>
      <c r="EDC18" s="54"/>
      <c r="EDD18" s="54"/>
      <c r="EDE18" s="54"/>
      <c r="EDF18" s="54"/>
      <c r="EDG18" s="54"/>
      <c r="EDH18" s="54"/>
      <c r="EDI18" s="54"/>
      <c r="EDJ18" s="54"/>
      <c r="EDK18" s="54"/>
      <c r="EDL18" s="54"/>
      <c r="EDM18" s="54"/>
      <c r="EDN18" s="54"/>
      <c r="EDO18" s="54"/>
      <c r="EDP18" s="54"/>
      <c r="EDQ18" s="54"/>
      <c r="EDR18" s="54"/>
      <c r="EDS18" s="54"/>
      <c r="EDT18" s="54"/>
      <c r="EDU18" s="54"/>
      <c r="EDV18" s="54"/>
      <c r="EDW18" s="54"/>
      <c r="EDX18" s="54"/>
      <c r="EDY18" s="54"/>
      <c r="EDZ18" s="54"/>
      <c r="EEA18" s="54"/>
      <c r="EEB18" s="54"/>
      <c r="EEC18" s="54"/>
      <c r="EED18" s="54"/>
      <c r="EEE18" s="54"/>
      <c r="EEF18" s="54"/>
      <c r="EEG18" s="54"/>
      <c r="EEH18" s="54"/>
      <c r="EEI18" s="54"/>
      <c r="EEJ18" s="54"/>
      <c r="EEK18" s="54"/>
      <c r="EEL18" s="54"/>
      <c r="EEM18" s="54"/>
      <c r="EEN18" s="54"/>
      <c r="EEO18" s="54"/>
      <c r="EEP18" s="54"/>
      <c r="EEQ18" s="54"/>
      <c r="EER18" s="54"/>
      <c r="EES18" s="54"/>
      <c r="EET18" s="54"/>
      <c r="EEU18" s="54"/>
      <c r="EEV18" s="54"/>
      <c r="EEW18" s="54"/>
      <c r="EEX18" s="54"/>
      <c r="EEY18" s="54"/>
      <c r="EEZ18" s="54"/>
      <c r="EFA18" s="54"/>
      <c r="EFB18" s="54"/>
      <c r="EFC18" s="54"/>
      <c r="EFD18" s="54"/>
      <c r="EFE18" s="54"/>
      <c r="EFF18" s="54"/>
      <c r="EFG18" s="54"/>
      <c r="EFH18" s="54"/>
      <c r="EFI18" s="54"/>
      <c r="EFJ18" s="54"/>
      <c r="EFK18" s="54"/>
      <c r="EFL18" s="54"/>
      <c r="EFM18" s="54"/>
      <c r="EFN18" s="54"/>
      <c r="EFO18" s="54"/>
      <c r="EFP18" s="54"/>
      <c r="EFQ18" s="54"/>
      <c r="EFR18" s="54"/>
      <c r="EFS18" s="54"/>
      <c r="EFT18" s="54"/>
      <c r="EFU18" s="54"/>
      <c r="EFV18" s="54"/>
      <c r="EFW18" s="54"/>
      <c r="EFX18" s="54"/>
      <c r="EFY18" s="54"/>
      <c r="EFZ18" s="54"/>
      <c r="EGA18" s="54"/>
      <c r="EGB18" s="54"/>
      <c r="EGC18" s="54"/>
      <c r="EGD18" s="54"/>
      <c r="EGE18" s="54"/>
      <c r="EGF18" s="54"/>
      <c r="EGG18" s="54"/>
      <c r="EGH18" s="54"/>
      <c r="EGI18" s="54"/>
      <c r="EGJ18" s="54"/>
      <c r="EGK18" s="54"/>
      <c r="EGL18" s="54"/>
      <c r="EGM18" s="54"/>
      <c r="EGN18" s="54"/>
      <c r="EGO18" s="54"/>
      <c r="EGP18" s="54"/>
      <c r="EGQ18" s="54"/>
      <c r="EGR18" s="54"/>
      <c r="EGS18" s="54"/>
      <c r="EGT18" s="54"/>
      <c r="EGU18" s="54"/>
      <c r="EGV18" s="54"/>
      <c r="EGW18" s="54"/>
      <c r="EGX18" s="54"/>
      <c r="EGY18" s="54"/>
      <c r="EGZ18" s="54"/>
      <c r="EHA18" s="54"/>
      <c r="EHB18" s="54"/>
      <c r="EHC18" s="54"/>
      <c r="EHD18" s="54"/>
      <c r="EHE18" s="54"/>
      <c r="EHF18" s="54"/>
      <c r="EHG18" s="54"/>
      <c r="EHH18" s="54"/>
      <c r="EHI18" s="54"/>
      <c r="EHJ18" s="54"/>
      <c r="EHK18" s="54"/>
      <c r="EHL18" s="54"/>
      <c r="EHM18" s="54"/>
      <c r="EHN18" s="54"/>
      <c r="EHO18" s="54"/>
      <c r="EHP18" s="54"/>
      <c r="EHQ18" s="54"/>
      <c r="EHR18" s="54"/>
      <c r="EHS18" s="54"/>
      <c r="EHT18" s="54"/>
      <c r="EHU18" s="54"/>
      <c r="EHV18" s="54"/>
      <c r="EHW18" s="54"/>
      <c r="EHX18" s="54"/>
      <c r="EHY18" s="54"/>
      <c r="EHZ18" s="54"/>
      <c r="EIA18" s="54"/>
      <c r="EIB18" s="54"/>
      <c r="EIC18" s="54"/>
      <c r="EID18" s="54"/>
      <c r="EIE18" s="54"/>
      <c r="EIF18" s="54"/>
      <c r="EIG18" s="54"/>
      <c r="EIH18" s="54"/>
      <c r="EII18" s="54"/>
      <c r="EIJ18" s="54"/>
      <c r="EIK18" s="54"/>
      <c r="EIL18" s="54"/>
      <c r="EIM18" s="54"/>
      <c r="EIN18" s="54"/>
      <c r="EIO18" s="54"/>
      <c r="EIP18" s="54"/>
      <c r="EIQ18" s="54"/>
      <c r="EIR18" s="54"/>
      <c r="EIS18" s="54"/>
      <c r="EIT18" s="54"/>
      <c r="EIU18" s="54"/>
      <c r="EIV18" s="54"/>
      <c r="EIW18" s="54"/>
      <c r="EIX18" s="54"/>
      <c r="EIY18" s="54"/>
      <c r="EIZ18" s="54"/>
      <c r="EJA18" s="54"/>
      <c r="EJB18" s="54"/>
      <c r="EJC18" s="54"/>
      <c r="EJD18" s="54"/>
      <c r="EJE18" s="54"/>
      <c r="EJF18" s="54"/>
      <c r="EJG18" s="54"/>
      <c r="EJH18" s="54"/>
      <c r="EJI18" s="54"/>
      <c r="EJJ18" s="54"/>
      <c r="EJK18" s="54"/>
      <c r="EJL18" s="54"/>
      <c r="EJM18" s="54"/>
      <c r="EJN18" s="54"/>
      <c r="EJO18" s="54"/>
      <c r="EJP18" s="54"/>
      <c r="EJQ18" s="54"/>
      <c r="EJR18" s="54"/>
      <c r="EJS18" s="54"/>
      <c r="EJT18" s="54"/>
      <c r="EJU18" s="54"/>
      <c r="EJV18" s="54"/>
      <c r="EJW18" s="54"/>
      <c r="EJX18" s="54"/>
      <c r="EJY18" s="54"/>
      <c r="EJZ18" s="54"/>
      <c r="EKA18" s="54"/>
      <c r="EKB18" s="54"/>
      <c r="EKC18" s="54"/>
      <c r="EKD18" s="54"/>
      <c r="EKE18" s="54"/>
      <c r="EKF18" s="54"/>
      <c r="EKG18" s="54"/>
      <c r="EKH18" s="54"/>
      <c r="EKI18" s="54"/>
      <c r="EKJ18" s="54"/>
      <c r="EKK18" s="54"/>
      <c r="EKL18" s="54"/>
      <c r="EKM18" s="54"/>
      <c r="EKN18" s="54"/>
      <c r="EKO18" s="54"/>
      <c r="EKP18" s="54"/>
      <c r="EKQ18" s="54"/>
      <c r="EKR18" s="54"/>
      <c r="EKS18" s="54"/>
      <c r="EKT18" s="54"/>
      <c r="EKU18" s="54"/>
      <c r="EKV18" s="54"/>
      <c r="EKW18" s="54"/>
      <c r="EKX18" s="54"/>
      <c r="EKY18" s="54"/>
      <c r="EKZ18" s="54"/>
      <c r="ELA18" s="54"/>
      <c r="ELB18" s="54"/>
      <c r="ELC18" s="54"/>
      <c r="ELD18" s="54"/>
      <c r="ELE18" s="54"/>
      <c r="ELF18" s="54"/>
      <c r="ELG18" s="54"/>
      <c r="ELH18" s="54"/>
      <c r="ELI18" s="54"/>
      <c r="ELJ18" s="54"/>
      <c r="ELK18" s="54"/>
      <c r="ELL18" s="54"/>
      <c r="ELM18" s="54"/>
      <c r="ELN18" s="54"/>
      <c r="ELO18" s="54"/>
      <c r="ELP18" s="54"/>
      <c r="ELQ18" s="54"/>
      <c r="ELR18" s="54"/>
      <c r="ELS18" s="54"/>
      <c r="ELT18" s="54"/>
      <c r="ELU18" s="54"/>
      <c r="ELV18" s="54"/>
      <c r="ELW18" s="54"/>
      <c r="ELX18" s="54"/>
      <c r="ELY18" s="54"/>
      <c r="ELZ18" s="54"/>
      <c r="EMA18" s="54"/>
      <c r="EMB18" s="54"/>
      <c r="EMC18" s="54"/>
      <c r="EMD18" s="54"/>
      <c r="EME18" s="54"/>
      <c r="EMF18" s="54"/>
      <c r="EMG18" s="54"/>
      <c r="EMH18" s="54"/>
      <c r="EMI18" s="54"/>
      <c r="EMJ18" s="54"/>
      <c r="EMK18" s="54"/>
      <c r="EML18" s="54"/>
      <c r="EMM18" s="54"/>
      <c r="EMN18" s="54"/>
      <c r="EMO18" s="54"/>
      <c r="EMP18" s="54"/>
      <c r="EMQ18" s="54"/>
      <c r="EMR18" s="54"/>
      <c r="EMS18" s="54"/>
      <c r="EMT18" s="54"/>
      <c r="EMU18" s="54"/>
      <c r="EMV18" s="54"/>
      <c r="EMW18" s="54"/>
      <c r="EMX18" s="54"/>
      <c r="EMY18" s="54"/>
      <c r="EMZ18" s="54"/>
      <c r="ENA18" s="54"/>
      <c r="ENB18" s="54"/>
      <c r="ENC18" s="54"/>
      <c r="END18" s="54"/>
      <c r="ENE18" s="54"/>
      <c r="ENF18" s="54"/>
      <c r="ENG18" s="54"/>
      <c r="ENH18" s="54"/>
      <c r="ENI18" s="54"/>
      <c r="ENJ18" s="54"/>
      <c r="ENK18" s="54"/>
      <c r="ENL18" s="54"/>
      <c r="ENM18" s="54"/>
      <c r="ENN18" s="54"/>
      <c r="ENO18" s="54"/>
      <c r="ENP18" s="54"/>
      <c r="ENQ18" s="54"/>
      <c r="ENR18" s="54"/>
      <c r="ENS18" s="54"/>
      <c r="ENT18" s="54"/>
      <c r="ENU18" s="54"/>
      <c r="ENV18" s="54"/>
      <c r="ENW18" s="54"/>
      <c r="ENX18" s="54"/>
      <c r="ENY18" s="54"/>
      <c r="ENZ18" s="54"/>
      <c r="EOA18" s="54"/>
      <c r="EOB18" s="54"/>
      <c r="EOC18" s="54"/>
      <c r="EOD18" s="54"/>
      <c r="EOE18" s="54"/>
      <c r="EOF18" s="54"/>
      <c r="EOG18" s="54"/>
      <c r="EOH18" s="54"/>
      <c r="EOI18" s="54"/>
      <c r="EOJ18" s="54"/>
      <c r="EOK18" s="54"/>
      <c r="EOL18" s="54"/>
      <c r="EOM18" s="54"/>
      <c r="EON18" s="54"/>
      <c r="EOO18" s="54"/>
      <c r="EOP18" s="54"/>
      <c r="EOQ18" s="54"/>
      <c r="EOR18" s="54"/>
      <c r="EOS18" s="54"/>
      <c r="EOT18" s="54"/>
      <c r="EOU18" s="54"/>
      <c r="EOV18" s="54"/>
      <c r="EOW18" s="54"/>
      <c r="EOX18" s="54"/>
      <c r="EOY18" s="54"/>
      <c r="EOZ18" s="54"/>
      <c r="EPA18" s="54"/>
      <c r="EPB18" s="54"/>
      <c r="EPC18" s="54"/>
      <c r="EPD18" s="54"/>
      <c r="EPE18" s="54"/>
      <c r="EPF18" s="54"/>
      <c r="EPG18" s="54"/>
      <c r="EPH18" s="54"/>
      <c r="EPI18" s="54"/>
      <c r="EPJ18" s="54"/>
      <c r="EPK18" s="54"/>
      <c r="EPL18" s="54"/>
      <c r="EPM18" s="54"/>
      <c r="EPN18" s="54"/>
      <c r="EPO18" s="54"/>
      <c r="EPP18" s="54"/>
      <c r="EPQ18" s="54"/>
      <c r="EPR18" s="54"/>
      <c r="EPS18" s="54"/>
      <c r="EPT18" s="54"/>
      <c r="EPU18" s="54"/>
      <c r="EPV18" s="54"/>
      <c r="EPW18" s="54"/>
      <c r="EPX18" s="54"/>
      <c r="EPY18" s="54"/>
      <c r="EPZ18" s="54"/>
      <c r="EQA18" s="54"/>
      <c r="EQB18" s="54"/>
      <c r="EQC18" s="54"/>
      <c r="EQD18" s="54"/>
      <c r="EQE18" s="54"/>
      <c r="EQF18" s="54"/>
      <c r="EQG18" s="54"/>
      <c r="EQH18" s="54"/>
      <c r="EQI18" s="54"/>
      <c r="EQJ18" s="54"/>
      <c r="EQK18" s="54"/>
      <c r="EQL18" s="54"/>
      <c r="EQM18" s="54"/>
      <c r="EQN18" s="54"/>
      <c r="EQO18" s="54"/>
      <c r="EQP18" s="54"/>
      <c r="EQQ18" s="54"/>
      <c r="EQR18" s="54"/>
      <c r="EQS18" s="54"/>
      <c r="EQT18" s="54"/>
      <c r="EQU18" s="54"/>
      <c r="EQV18" s="54"/>
      <c r="EQW18" s="54"/>
      <c r="EQX18" s="54"/>
      <c r="EQY18" s="54"/>
      <c r="EQZ18" s="54"/>
      <c r="ERA18" s="54"/>
      <c r="ERB18" s="54"/>
      <c r="ERC18" s="54"/>
      <c r="ERD18" s="54"/>
      <c r="ERE18" s="54"/>
      <c r="ERF18" s="54"/>
      <c r="ERG18" s="54"/>
      <c r="ERH18" s="54"/>
      <c r="ERI18" s="54"/>
      <c r="ERJ18" s="54"/>
      <c r="ERK18" s="54"/>
      <c r="ERL18" s="54"/>
      <c r="ERM18" s="54"/>
      <c r="ERN18" s="54"/>
      <c r="ERO18" s="54"/>
      <c r="ERP18" s="54"/>
      <c r="ERQ18" s="54"/>
      <c r="ERR18" s="54"/>
      <c r="ERS18" s="54"/>
      <c r="ERT18" s="54"/>
      <c r="ERU18" s="54"/>
      <c r="ERV18" s="54"/>
      <c r="ERW18" s="54"/>
      <c r="ERX18" s="54"/>
      <c r="ERY18" s="54"/>
      <c r="ERZ18" s="54"/>
      <c r="ESA18" s="54"/>
      <c r="ESB18" s="54"/>
      <c r="ESC18" s="54"/>
      <c r="ESD18" s="54"/>
      <c r="ESE18" s="54"/>
      <c r="ESF18" s="54"/>
      <c r="ESG18" s="54"/>
      <c r="ESH18" s="54"/>
      <c r="ESI18" s="54"/>
      <c r="ESJ18" s="54"/>
      <c r="ESK18" s="54"/>
      <c r="ESL18" s="54"/>
      <c r="ESM18" s="54"/>
      <c r="ESN18" s="54"/>
      <c r="ESO18" s="54"/>
      <c r="ESP18" s="54"/>
      <c r="ESQ18" s="54"/>
      <c r="ESR18" s="54"/>
      <c r="ESS18" s="54"/>
      <c r="EST18" s="54"/>
      <c r="ESU18" s="54"/>
      <c r="ESV18" s="54"/>
      <c r="ESW18" s="54"/>
      <c r="ESX18" s="54"/>
      <c r="ESY18" s="54"/>
      <c r="ESZ18" s="54"/>
      <c r="ETA18" s="54"/>
      <c r="ETB18" s="54"/>
      <c r="ETC18" s="54"/>
      <c r="ETD18" s="54"/>
      <c r="ETE18" s="54"/>
      <c r="ETF18" s="54"/>
      <c r="ETG18" s="54"/>
      <c r="ETH18" s="54"/>
      <c r="ETI18" s="54"/>
      <c r="ETJ18" s="54"/>
      <c r="ETK18" s="54"/>
      <c r="ETL18" s="54"/>
      <c r="ETM18" s="54"/>
      <c r="ETN18" s="54"/>
      <c r="ETO18" s="54"/>
      <c r="ETP18" s="54"/>
      <c r="ETQ18" s="54"/>
      <c r="ETR18" s="54"/>
      <c r="ETS18" s="54"/>
      <c r="ETT18" s="54"/>
      <c r="ETU18" s="54"/>
      <c r="ETV18" s="54"/>
      <c r="ETW18" s="54"/>
      <c r="ETX18" s="54"/>
      <c r="ETY18" s="54"/>
      <c r="ETZ18" s="54"/>
      <c r="EUA18" s="54"/>
      <c r="EUB18" s="54"/>
      <c r="EUC18" s="54"/>
      <c r="EUD18" s="54"/>
      <c r="EUE18" s="54"/>
      <c r="EUF18" s="54"/>
      <c r="EUG18" s="54"/>
      <c r="EUH18" s="54"/>
      <c r="EUI18" s="54"/>
      <c r="EUJ18" s="54"/>
      <c r="EUK18" s="54"/>
      <c r="EUL18" s="54"/>
      <c r="EUM18" s="54"/>
      <c r="EUN18" s="54"/>
      <c r="EUO18" s="54"/>
      <c r="EUP18" s="54"/>
      <c r="EUQ18" s="54"/>
      <c r="EUR18" s="54"/>
      <c r="EUS18" s="54"/>
      <c r="EUT18" s="54"/>
      <c r="EUU18" s="54"/>
      <c r="EUV18" s="54"/>
      <c r="EUW18" s="54"/>
      <c r="EUX18" s="54"/>
      <c r="EUY18" s="54"/>
      <c r="EUZ18" s="54"/>
      <c r="EVA18" s="54"/>
      <c r="EVB18" s="54"/>
      <c r="EVC18" s="54"/>
      <c r="EVD18" s="54"/>
      <c r="EVE18" s="54"/>
      <c r="EVF18" s="54"/>
      <c r="EVG18" s="54"/>
      <c r="EVH18" s="54"/>
      <c r="EVI18" s="54"/>
      <c r="EVJ18" s="54"/>
      <c r="EVK18" s="54"/>
      <c r="EVL18" s="54"/>
      <c r="EVM18" s="54"/>
      <c r="EVN18" s="54"/>
      <c r="EVO18" s="54"/>
      <c r="EVP18" s="54"/>
      <c r="EVQ18" s="54"/>
      <c r="EVR18" s="54"/>
      <c r="EVS18" s="54"/>
      <c r="EVT18" s="54"/>
      <c r="EVU18" s="54"/>
      <c r="EVV18" s="54"/>
      <c r="EVW18" s="54"/>
      <c r="EVX18" s="54"/>
      <c r="EVY18" s="54"/>
      <c r="EVZ18" s="54"/>
      <c r="EWA18" s="54"/>
      <c r="EWB18" s="54"/>
      <c r="EWC18" s="54"/>
      <c r="EWD18" s="54"/>
      <c r="EWE18" s="54"/>
      <c r="EWF18" s="54"/>
      <c r="EWG18" s="54"/>
      <c r="EWH18" s="54"/>
      <c r="EWI18" s="54"/>
      <c r="EWJ18" s="54"/>
      <c r="EWK18" s="54"/>
      <c r="EWL18" s="54"/>
      <c r="EWM18" s="54"/>
      <c r="EWN18" s="54"/>
      <c r="EWO18" s="54"/>
      <c r="EWP18" s="54"/>
      <c r="EWQ18" s="54"/>
      <c r="EWR18" s="54"/>
      <c r="EWS18" s="54"/>
      <c r="EWT18" s="54"/>
      <c r="EWU18" s="54"/>
      <c r="EWV18" s="54"/>
      <c r="EWW18" s="54"/>
      <c r="EWX18" s="54"/>
      <c r="EWY18" s="54"/>
      <c r="EWZ18" s="54"/>
      <c r="EXA18" s="54"/>
      <c r="EXB18" s="54"/>
      <c r="EXC18" s="54"/>
      <c r="EXD18" s="54"/>
      <c r="EXE18" s="54"/>
      <c r="EXF18" s="54"/>
      <c r="EXG18" s="54"/>
      <c r="EXH18" s="54"/>
      <c r="EXI18" s="54"/>
      <c r="EXJ18" s="54"/>
      <c r="EXK18" s="54"/>
      <c r="EXL18" s="54"/>
      <c r="EXM18" s="54"/>
      <c r="EXN18" s="54"/>
      <c r="EXO18" s="54"/>
      <c r="EXP18" s="54"/>
      <c r="EXQ18" s="54"/>
      <c r="EXR18" s="54"/>
      <c r="EXS18" s="54"/>
      <c r="EXT18" s="54"/>
      <c r="EXU18" s="54"/>
      <c r="EXV18" s="54"/>
      <c r="EXW18" s="54"/>
      <c r="EXX18" s="54"/>
      <c r="EXY18" s="54"/>
      <c r="EXZ18" s="54"/>
      <c r="EYA18" s="54"/>
      <c r="EYB18" s="54"/>
      <c r="EYC18" s="54"/>
      <c r="EYD18" s="54"/>
      <c r="EYE18" s="54"/>
      <c r="EYF18" s="54"/>
      <c r="EYG18" s="54"/>
      <c r="EYH18" s="54"/>
      <c r="EYI18" s="54"/>
      <c r="EYJ18" s="54"/>
      <c r="EYK18" s="54"/>
      <c r="EYL18" s="54"/>
      <c r="EYM18" s="54"/>
      <c r="EYN18" s="54"/>
      <c r="EYO18" s="54"/>
      <c r="EYP18" s="54"/>
      <c r="EYQ18" s="54"/>
      <c r="EYR18" s="54"/>
      <c r="EYS18" s="54"/>
      <c r="EYT18" s="54"/>
      <c r="EYU18" s="54"/>
      <c r="EYV18" s="54"/>
      <c r="EYW18" s="54"/>
      <c r="EYX18" s="54"/>
      <c r="EYY18" s="54"/>
      <c r="EYZ18" s="54"/>
      <c r="EZA18" s="54"/>
      <c r="EZB18" s="54"/>
      <c r="EZC18" s="54"/>
      <c r="EZD18" s="54"/>
      <c r="EZE18" s="54"/>
      <c r="EZF18" s="54"/>
      <c r="EZG18" s="54"/>
      <c r="EZH18" s="54"/>
      <c r="EZI18" s="54"/>
      <c r="EZJ18" s="54"/>
      <c r="EZK18" s="54"/>
      <c r="EZL18" s="54"/>
      <c r="EZM18" s="54"/>
      <c r="EZN18" s="54"/>
      <c r="EZO18" s="54"/>
      <c r="EZP18" s="54"/>
      <c r="EZQ18" s="54"/>
      <c r="EZR18" s="54"/>
      <c r="EZS18" s="54"/>
      <c r="EZT18" s="54"/>
      <c r="EZU18" s="54"/>
      <c r="EZV18" s="54"/>
      <c r="EZW18" s="54"/>
      <c r="EZX18" s="54"/>
      <c r="EZY18" s="54"/>
      <c r="EZZ18" s="54"/>
      <c r="FAA18" s="54"/>
      <c r="FAB18" s="54"/>
      <c r="FAC18" s="54"/>
      <c r="FAD18" s="54"/>
      <c r="FAE18" s="54"/>
      <c r="FAF18" s="54"/>
      <c r="FAG18" s="54"/>
      <c r="FAH18" s="54"/>
      <c r="FAI18" s="54"/>
      <c r="FAJ18" s="54"/>
      <c r="FAK18" s="54"/>
      <c r="FAL18" s="54"/>
      <c r="FAM18" s="54"/>
      <c r="FAN18" s="54"/>
      <c r="FAO18" s="54"/>
      <c r="FAP18" s="54"/>
      <c r="FAQ18" s="54"/>
      <c r="FAR18" s="54"/>
      <c r="FAS18" s="54"/>
      <c r="FAT18" s="54"/>
      <c r="FAU18" s="54"/>
      <c r="FAV18" s="54"/>
      <c r="FAW18" s="54"/>
      <c r="FAX18" s="54"/>
      <c r="FAY18" s="54"/>
      <c r="FAZ18" s="54"/>
      <c r="FBA18" s="54"/>
      <c r="FBB18" s="54"/>
      <c r="FBC18" s="54"/>
      <c r="FBD18" s="54"/>
      <c r="FBE18" s="54"/>
      <c r="FBF18" s="54"/>
      <c r="FBG18" s="54"/>
      <c r="FBH18" s="54"/>
      <c r="FBI18" s="54"/>
      <c r="FBJ18" s="54"/>
      <c r="FBK18" s="54"/>
      <c r="FBL18" s="54"/>
      <c r="FBM18" s="54"/>
      <c r="FBN18" s="54"/>
      <c r="FBO18" s="54"/>
      <c r="FBP18" s="54"/>
      <c r="FBQ18" s="54"/>
      <c r="FBR18" s="54"/>
      <c r="FBS18" s="54"/>
      <c r="FBT18" s="54"/>
      <c r="FBU18" s="54"/>
      <c r="FBV18" s="54"/>
      <c r="FBW18" s="54"/>
      <c r="FBX18" s="54"/>
      <c r="FBY18" s="54"/>
      <c r="FBZ18" s="54"/>
      <c r="FCA18" s="54"/>
      <c r="FCB18" s="54"/>
      <c r="FCC18" s="54"/>
      <c r="FCD18" s="54"/>
      <c r="FCE18" s="54"/>
      <c r="FCF18" s="54"/>
      <c r="FCG18" s="54"/>
      <c r="FCH18" s="54"/>
      <c r="FCI18" s="54"/>
      <c r="FCJ18" s="54"/>
      <c r="FCK18" s="54"/>
      <c r="FCL18" s="54"/>
      <c r="FCM18" s="54"/>
      <c r="FCN18" s="54"/>
      <c r="FCO18" s="54"/>
      <c r="FCP18" s="54"/>
      <c r="FCQ18" s="54"/>
      <c r="FCR18" s="54"/>
      <c r="FCS18" s="54"/>
      <c r="FCT18" s="54"/>
      <c r="FCU18" s="54"/>
      <c r="FCV18" s="54"/>
      <c r="FCW18" s="54"/>
      <c r="FCX18" s="54"/>
      <c r="FCY18" s="54"/>
      <c r="FCZ18" s="54"/>
      <c r="FDA18" s="54"/>
      <c r="FDB18" s="54"/>
      <c r="FDC18" s="54"/>
      <c r="FDD18" s="54"/>
      <c r="FDE18" s="54"/>
      <c r="FDF18" s="54"/>
      <c r="FDG18" s="54"/>
      <c r="FDH18" s="54"/>
      <c r="FDI18" s="54"/>
      <c r="FDJ18" s="54"/>
      <c r="FDK18" s="54"/>
      <c r="FDL18" s="54"/>
      <c r="FDM18" s="54"/>
      <c r="FDN18" s="54"/>
      <c r="FDO18" s="54"/>
      <c r="FDP18" s="54"/>
      <c r="FDQ18" s="54"/>
      <c r="FDR18" s="54"/>
      <c r="FDS18" s="54"/>
      <c r="FDT18" s="54"/>
      <c r="FDU18" s="54"/>
      <c r="FDV18" s="54"/>
      <c r="FDW18" s="54"/>
      <c r="FDX18" s="54"/>
      <c r="FDY18" s="54"/>
      <c r="FDZ18" s="54"/>
      <c r="FEA18" s="54"/>
      <c r="FEB18" s="54"/>
      <c r="FEC18" s="54"/>
      <c r="FED18" s="54"/>
      <c r="FEE18" s="54"/>
      <c r="FEF18" s="54"/>
      <c r="FEG18" s="54"/>
      <c r="FEH18" s="54"/>
      <c r="FEI18" s="54"/>
      <c r="FEJ18" s="54"/>
      <c r="FEK18" s="54"/>
      <c r="FEL18" s="54"/>
      <c r="FEM18" s="54"/>
      <c r="FEN18" s="54"/>
      <c r="FEO18" s="54"/>
      <c r="FEP18" s="54"/>
      <c r="FEQ18" s="54"/>
      <c r="FER18" s="54"/>
      <c r="FES18" s="54"/>
      <c r="FET18" s="54"/>
      <c r="FEU18" s="54"/>
      <c r="FEV18" s="54"/>
      <c r="FEW18" s="54"/>
      <c r="FEX18" s="54"/>
      <c r="FEY18" s="54"/>
      <c r="FEZ18" s="54"/>
      <c r="FFA18" s="54"/>
      <c r="FFB18" s="54"/>
      <c r="FFC18" s="54"/>
      <c r="FFD18" s="54"/>
      <c r="FFE18" s="54"/>
      <c r="FFF18" s="54"/>
      <c r="FFG18" s="54"/>
      <c r="FFH18" s="54"/>
      <c r="FFI18" s="54"/>
      <c r="FFJ18" s="54"/>
      <c r="FFK18" s="54"/>
      <c r="FFL18" s="54"/>
      <c r="FFM18" s="54"/>
      <c r="FFN18" s="54"/>
      <c r="FFO18" s="54"/>
      <c r="FFP18" s="54"/>
      <c r="FFQ18" s="54"/>
      <c r="FFR18" s="54"/>
      <c r="FFS18" s="54"/>
      <c r="FFT18" s="54"/>
      <c r="FFU18" s="54"/>
      <c r="FFV18" s="54"/>
      <c r="FFW18" s="54"/>
      <c r="FFX18" s="54"/>
      <c r="FFY18" s="54"/>
      <c r="FFZ18" s="54"/>
      <c r="FGA18" s="54"/>
      <c r="FGB18" s="54"/>
      <c r="FGC18" s="54"/>
      <c r="FGD18" s="54"/>
      <c r="FGE18" s="54"/>
      <c r="FGF18" s="54"/>
      <c r="FGG18" s="54"/>
      <c r="FGH18" s="54"/>
      <c r="FGI18" s="54"/>
      <c r="FGJ18" s="54"/>
      <c r="FGK18" s="54"/>
      <c r="FGL18" s="54"/>
      <c r="FGM18" s="54"/>
      <c r="FGN18" s="54"/>
      <c r="FGO18" s="54"/>
      <c r="FGP18" s="54"/>
      <c r="FGQ18" s="54"/>
      <c r="FGR18" s="54"/>
      <c r="FGS18" s="54"/>
      <c r="FGT18" s="54"/>
      <c r="FGU18" s="54"/>
      <c r="FGV18" s="54"/>
      <c r="FGW18" s="54"/>
      <c r="FGX18" s="54"/>
      <c r="FGY18" s="54"/>
      <c r="FGZ18" s="54"/>
      <c r="FHA18" s="54"/>
      <c r="FHB18" s="54"/>
      <c r="FHC18" s="54"/>
      <c r="FHD18" s="54"/>
      <c r="FHE18" s="54"/>
      <c r="FHF18" s="54"/>
      <c r="FHG18" s="54"/>
      <c r="FHH18" s="54"/>
      <c r="FHI18" s="54"/>
      <c r="FHJ18" s="54"/>
      <c r="FHK18" s="54"/>
      <c r="FHL18" s="54"/>
      <c r="FHM18" s="54"/>
      <c r="FHN18" s="54"/>
      <c r="FHO18" s="54"/>
      <c r="FHP18" s="54"/>
      <c r="FHQ18" s="54"/>
      <c r="FHR18" s="54"/>
      <c r="FHS18" s="54"/>
      <c r="FHT18" s="54"/>
      <c r="FHU18" s="54"/>
      <c r="FHV18" s="54"/>
      <c r="FHW18" s="54"/>
      <c r="FHX18" s="54"/>
      <c r="FHY18" s="54"/>
      <c r="FHZ18" s="54"/>
      <c r="FIA18" s="54"/>
      <c r="FIB18" s="54"/>
      <c r="FIC18" s="54"/>
      <c r="FID18" s="54"/>
      <c r="FIE18" s="54"/>
      <c r="FIF18" s="54"/>
      <c r="FIG18" s="54"/>
      <c r="FIH18" s="54"/>
      <c r="FII18" s="54"/>
      <c r="FIJ18" s="54"/>
      <c r="FIK18" s="54"/>
      <c r="FIL18" s="54"/>
      <c r="FIM18" s="54"/>
      <c r="FIN18" s="54"/>
      <c r="FIO18" s="54"/>
      <c r="FIP18" s="54"/>
      <c r="FIQ18" s="54"/>
      <c r="FIR18" s="54"/>
      <c r="FIS18" s="54"/>
      <c r="FIT18" s="54"/>
      <c r="FIU18" s="54"/>
      <c r="FIV18" s="54"/>
      <c r="FIW18" s="54"/>
      <c r="FIX18" s="54"/>
      <c r="FIY18" s="54"/>
      <c r="FIZ18" s="54"/>
      <c r="FJA18" s="54"/>
      <c r="FJB18" s="54"/>
      <c r="FJC18" s="54"/>
      <c r="FJD18" s="54"/>
      <c r="FJE18" s="54"/>
      <c r="FJF18" s="54"/>
      <c r="FJG18" s="54"/>
      <c r="FJH18" s="54"/>
      <c r="FJI18" s="54"/>
      <c r="FJJ18" s="54"/>
      <c r="FJK18" s="54"/>
      <c r="FJL18" s="54"/>
      <c r="FJM18" s="54"/>
      <c r="FJN18" s="54"/>
      <c r="FJO18" s="54"/>
      <c r="FJP18" s="54"/>
      <c r="FJQ18" s="54"/>
      <c r="FJR18" s="54"/>
      <c r="FJS18" s="54"/>
      <c r="FJT18" s="54"/>
      <c r="FJU18" s="54"/>
      <c r="FJV18" s="54"/>
      <c r="FJW18" s="54"/>
      <c r="FJX18" s="54"/>
      <c r="FJY18" s="54"/>
      <c r="FJZ18" s="54"/>
      <c r="FKA18" s="54"/>
      <c r="FKB18" s="54"/>
      <c r="FKC18" s="54"/>
      <c r="FKD18" s="54"/>
      <c r="FKE18" s="54"/>
      <c r="FKF18" s="54"/>
      <c r="FKG18" s="54"/>
      <c r="FKH18" s="54"/>
      <c r="FKI18" s="54"/>
      <c r="FKJ18" s="54"/>
      <c r="FKK18" s="54"/>
      <c r="FKL18" s="54"/>
      <c r="FKM18" s="54"/>
      <c r="FKN18" s="54"/>
      <c r="FKO18" s="54"/>
      <c r="FKP18" s="54"/>
      <c r="FKQ18" s="54"/>
      <c r="FKR18" s="54"/>
      <c r="FKS18" s="54"/>
      <c r="FKT18" s="54"/>
      <c r="FKU18" s="54"/>
      <c r="FKV18" s="54"/>
      <c r="FKW18" s="54"/>
      <c r="FKX18" s="54"/>
      <c r="FKY18" s="54"/>
      <c r="FKZ18" s="54"/>
      <c r="FLA18" s="54"/>
      <c r="FLB18" s="54"/>
      <c r="FLC18" s="54"/>
      <c r="FLD18" s="54"/>
      <c r="FLE18" s="54"/>
      <c r="FLF18" s="54"/>
      <c r="FLG18" s="54"/>
      <c r="FLH18" s="54"/>
      <c r="FLI18" s="54"/>
      <c r="FLJ18" s="54"/>
      <c r="FLK18" s="54"/>
      <c r="FLL18" s="54"/>
      <c r="FLM18" s="54"/>
      <c r="FLN18" s="54"/>
      <c r="FLO18" s="54"/>
      <c r="FLP18" s="54"/>
      <c r="FLQ18" s="54"/>
      <c r="FLR18" s="54"/>
      <c r="FLS18" s="54"/>
      <c r="FLT18" s="54"/>
      <c r="FLU18" s="54"/>
      <c r="FLV18" s="54"/>
      <c r="FLW18" s="54"/>
      <c r="FLX18" s="54"/>
      <c r="FLY18" s="54"/>
      <c r="FLZ18" s="54"/>
      <c r="FMA18" s="54"/>
      <c r="FMB18" s="54"/>
      <c r="FMC18" s="54"/>
      <c r="FMD18" s="54"/>
      <c r="FME18" s="54"/>
      <c r="FMF18" s="54"/>
      <c r="FMG18" s="54"/>
      <c r="FMH18" s="54"/>
      <c r="FMI18" s="54"/>
      <c r="FMJ18" s="54"/>
      <c r="FMK18" s="54"/>
      <c r="FML18" s="54"/>
      <c r="FMM18" s="54"/>
      <c r="FMN18" s="54"/>
      <c r="FMO18" s="54"/>
      <c r="FMP18" s="54"/>
      <c r="FMQ18" s="54"/>
      <c r="FMR18" s="54"/>
      <c r="FMS18" s="54"/>
      <c r="FMT18" s="54"/>
      <c r="FMU18" s="54"/>
      <c r="FMV18" s="54"/>
      <c r="FMW18" s="54"/>
      <c r="FMX18" s="54"/>
      <c r="FMY18" s="54"/>
      <c r="FMZ18" s="54"/>
      <c r="FNA18" s="54"/>
      <c r="FNB18" s="54"/>
      <c r="FNC18" s="54"/>
      <c r="FND18" s="54"/>
      <c r="FNE18" s="54"/>
      <c r="FNF18" s="54"/>
      <c r="FNG18" s="54"/>
      <c r="FNH18" s="54"/>
      <c r="FNI18" s="54"/>
      <c r="FNJ18" s="54"/>
      <c r="FNK18" s="54"/>
      <c r="FNL18" s="54"/>
      <c r="FNM18" s="54"/>
      <c r="FNN18" s="54"/>
      <c r="FNO18" s="54"/>
      <c r="FNP18" s="54"/>
      <c r="FNQ18" s="54"/>
      <c r="FNR18" s="54"/>
      <c r="FNS18" s="54"/>
      <c r="FNT18" s="54"/>
      <c r="FNU18" s="54"/>
      <c r="FNV18" s="54"/>
      <c r="FNW18" s="54"/>
      <c r="FNX18" s="54"/>
      <c r="FNY18" s="54"/>
      <c r="FNZ18" s="54"/>
      <c r="FOA18" s="54"/>
      <c r="FOB18" s="54"/>
      <c r="FOC18" s="54"/>
      <c r="FOD18" s="54"/>
      <c r="FOE18" s="54"/>
      <c r="FOF18" s="54"/>
      <c r="FOG18" s="54"/>
      <c r="FOH18" s="54"/>
      <c r="FOI18" s="54"/>
      <c r="FOJ18" s="54"/>
      <c r="FOK18" s="54"/>
      <c r="FOL18" s="54"/>
      <c r="FOM18" s="54"/>
      <c r="FON18" s="54"/>
      <c r="FOO18" s="54"/>
      <c r="FOP18" s="54"/>
      <c r="FOQ18" s="54"/>
      <c r="FOR18" s="54"/>
      <c r="FOS18" s="54"/>
      <c r="FOT18" s="54"/>
      <c r="FOU18" s="54"/>
      <c r="FOV18" s="54"/>
      <c r="FOW18" s="54"/>
      <c r="FOX18" s="54"/>
      <c r="FOY18" s="54"/>
      <c r="FOZ18" s="54"/>
      <c r="FPA18" s="54"/>
      <c r="FPB18" s="54"/>
      <c r="FPC18" s="54"/>
      <c r="FPD18" s="54"/>
      <c r="FPE18" s="54"/>
      <c r="FPF18" s="54"/>
      <c r="FPG18" s="54"/>
      <c r="FPH18" s="54"/>
      <c r="FPI18" s="54"/>
      <c r="FPJ18" s="54"/>
      <c r="FPK18" s="54"/>
      <c r="FPL18" s="54"/>
      <c r="FPM18" s="54"/>
      <c r="FPN18" s="54"/>
      <c r="FPO18" s="54"/>
      <c r="FPP18" s="54"/>
      <c r="FPQ18" s="54"/>
      <c r="FPR18" s="54"/>
      <c r="FPS18" s="54"/>
      <c r="FPT18" s="54"/>
      <c r="FPU18" s="54"/>
      <c r="FPV18" s="54"/>
      <c r="FPW18" s="54"/>
      <c r="FPX18" s="54"/>
      <c r="FPY18" s="54"/>
      <c r="FPZ18" s="54"/>
      <c r="FQA18" s="54"/>
      <c r="FQB18" s="54"/>
      <c r="FQC18" s="54"/>
      <c r="FQD18" s="54"/>
      <c r="FQE18" s="54"/>
      <c r="FQF18" s="54"/>
      <c r="FQG18" s="54"/>
      <c r="FQH18" s="54"/>
      <c r="FQI18" s="54"/>
      <c r="FQJ18" s="54"/>
      <c r="FQK18" s="54"/>
      <c r="FQL18" s="54"/>
      <c r="FQM18" s="54"/>
      <c r="FQN18" s="54"/>
      <c r="FQO18" s="54"/>
      <c r="FQP18" s="54"/>
      <c r="FQQ18" s="54"/>
      <c r="FQR18" s="54"/>
      <c r="FQS18" s="54"/>
      <c r="FQT18" s="54"/>
      <c r="FQU18" s="54"/>
      <c r="FQV18" s="54"/>
      <c r="FQW18" s="54"/>
      <c r="FQX18" s="54"/>
      <c r="FQY18" s="54"/>
      <c r="FQZ18" s="54"/>
      <c r="FRA18" s="54"/>
      <c r="FRB18" s="54"/>
      <c r="FRC18" s="54"/>
      <c r="FRD18" s="54"/>
      <c r="FRE18" s="54"/>
      <c r="FRF18" s="54"/>
      <c r="FRG18" s="54"/>
      <c r="FRH18" s="54"/>
      <c r="FRI18" s="54"/>
      <c r="FRJ18" s="54"/>
      <c r="FRK18" s="54"/>
      <c r="FRL18" s="54"/>
      <c r="FRM18" s="54"/>
      <c r="FRN18" s="54"/>
      <c r="FRO18" s="54"/>
      <c r="FRP18" s="54"/>
      <c r="FRQ18" s="54"/>
      <c r="FRR18" s="54"/>
      <c r="FRS18" s="54"/>
      <c r="FRT18" s="54"/>
      <c r="FRU18" s="54"/>
      <c r="FRV18" s="54"/>
      <c r="FRW18" s="54"/>
      <c r="FRX18" s="54"/>
      <c r="FRY18" s="54"/>
      <c r="FRZ18" s="54"/>
      <c r="FSA18" s="54"/>
      <c r="FSB18" s="54"/>
      <c r="FSC18" s="54"/>
      <c r="FSD18" s="54"/>
      <c r="FSE18" s="54"/>
      <c r="FSF18" s="54"/>
      <c r="FSG18" s="54"/>
      <c r="FSH18" s="54"/>
      <c r="FSI18" s="54"/>
      <c r="FSJ18" s="54"/>
      <c r="FSK18" s="54"/>
      <c r="FSL18" s="54"/>
      <c r="FSM18" s="54"/>
      <c r="FSN18" s="54"/>
      <c r="FSO18" s="54"/>
      <c r="FSP18" s="54"/>
      <c r="FSQ18" s="54"/>
      <c r="FSR18" s="54"/>
      <c r="FSS18" s="54"/>
      <c r="FST18" s="54"/>
      <c r="FSU18" s="54"/>
      <c r="FSV18" s="54"/>
      <c r="FSW18" s="54"/>
      <c r="FSX18" s="54"/>
      <c r="FSY18" s="54"/>
      <c r="FSZ18" s="54"/>
      <c r="FTA18" s="54"/>
      <c r="FTB18" s="54"/>
      <c r="FTC18" s="54"/>
      <c r="FTD18" s="54"/>
      <c r="FTE18" s="54"/>
      <c r="FTF18" s="54"/>
      <c r="FTG18" s="54"/>
      <c r="FTH18" s="54"/>
      <c r="FTI18" s="54"/>
      <c r="FTJ18" s="54"/>
      <c r="FTK18" s="54"/>
      <c r="FTL18" s="54"/>
      <c r="FTM18" s="54"/>
      <c r="FTN18" s="54"/>
      <c r="FTO18" s="54"/>
      <c r="FTP18" s="54"/>
      <c r="FTQ18" s="54"/>
      <c r="FTR18" s="54"/>
      <c r="FTS18" s="54"/>
      <c r="FTT18" s="54"/>
      <c r="FTU18" s="54"/>
      <c r="FTV18" s="54"/>
      <c r="FTW18" s="54"/>
      <c r="FTX18" s="54"/>
      <c r="FTY18" s="54"/>
      <c r="FTZ18" s="54"/>
      <c r="FUA18" s="54"/>
      <c r="FUB18" s="54"/>
      <c r="FUC18" s="54"/>
      <c r="FUD18" s="54"/>
      <c r="FUE18" s="54"/>
      <c r="FUF18" s="54"/>
      <c r="FUG18" s="54"/>
      <c r="FUH18" s="54"/>
      <c r="FUI18" s="54"/>
      <c r="FUJ18" s="54"/>
      <c r="FUK18" s="54"/>
      <c r="FUL18" s="54"/>
      <c r="FUM18" s="54"/>
      <c r="FUN18" s="54"/>
      <c r="FUO18" s="54"/>
      <c r="FUP18" s="54"/>
      <c r="FUQ18" s="54"/>
      <c r="FUR18" s="54"/>
      <c r="FUS18" s="54"/>
      <c r="FUT18" s="54"/>
      <c r="FUU18" s="54"/>
      <c r="FUV18" s="54"/>
      <c r="FUW18" s="54"/>
      <c r="FUX18" s="54"/>
      <c r="FUY18" s="54"/>
      <c r="FUZ18" s="54"/>
      <c r="FVA18" s="54"/>
      <c r="FVB18" s="54"/>
      <c r="FVC18" s="54"/>
      <c r="FVD18" s="54"/>
      <c r="FVE18" s="54"/>
      <c r="FVF18" s="54"/>
      <c r="FVG18" s="54"/>
      <c r="FVH18" s="54"/>
      <c r="FVI18" s="54"/>
      <c r="FVJ18" s="54"/>
      <c r="FVK18" s="54"/>
      <c r="FVL18" s="54"/>
      <c r="FVM18" s="54"/>
      <c r="FVN18" s="54"/>
      <c r="FVO18" s="54"/>
      <c r="FVP18" s="54"/>
      <c r="FVQ18" s="54"/>
      <c r="FVR18" s="54"/>
      <c r="FVS18" s="54"/>
      <c r="FVT18" s="54"/>
      <c r="FVU18" s="54"/>
      <c r="FVV18" s="54"/>
      <c r="FVW18" s="54"/>
      <c r="FVX18" s="54"/>
      <c r="FVY18" s="54"/>
      <c r="FVZ18" s="54"/>
      <c r="FWA18" s="54"/>
      <c r="FWB18" s="54"/>
      <c r="FWC18" s="54"/>
      <c r="FWD18" s="54"/>
      <c r="FWE18" s="54"/>
      <c r="FWF18" s="54"/>
      <c r="FWG18" s="54"/>
      <c r="FWH18" s="54"/>
      <c r="FWI18" s="54"/>
      <c r="FWJ18" s="54"/>
      <c r="FWK18" s="54"/>
      <c r="FWL18" s="54"/>
      <c r="FWM18" s="54"/>
      <c r="FWN18" s="54"/>
      <c r="FWO18" s="54"/>
      <c r="FWP18" s="54"/>
      <c r="FWQ18" s="54"/>
      <c r="FWR18" s="54"/>
      <c r="FWS18" s="54"/>
      <c r="FWT18" s="54"/>
      <c r="FWU18" s="54"/>
      <c r="FWV18" s="54"/>
      <c r="FWW18" s="54"/>
      <c r="FWX18" s="54"/>
      <c r="FWY18" s="54"/>
      <c r="FWZ18" s="54"/>
      <c r="FXA18" s="54"/>
      <c r="FXB18" s="54"/>
      <c r="FXC18" s="54"/>
      <c r="FXD18" s="54"/>
      <c r="FXE18" s="54"/>
      <c r="FXF18" s="54"/>
      <c r="FXG18" s="54"/>
      <c r="FXH18" s="54"/>
      <c r="FXI18" s="54"/>
      <c r="FXJ18" s="54"/>
      <c r="FXK18" s="54"/>
      <c r="FXL18" s="54"/>
      <c r="FXM18" s="54"/>
      <c r="FXN18" s="54"/>
      <c r="FXO18" s="54"/>
      <c r="FXP18" s="54"/>
      <c r="FXQ18" s="54"/>
      <c r="FXR18" s="54"/>
      <c r="FXS18" s="54"/>
      <c r="FXT18" s="54"/>
      <c r="FXU18" s="54"/>
      <c r="FXV18" s="54"/>
      <c r="FXW18" s="54"/>
      <c r="FXX18" s="54"/>
      <c r="FXY18" s="54"/>
      <c r="FXZ18" s="54"/>
      <c r="FYA18" s="54"/>
      <c r="FYB18" s="54"/>
      <c r="FYC18" s="54"/>
      <c r="FYD18" s="54"/>
      <c r="FYE18" s="54"/>
      <c r="FYF18" s="54"/>
      <c r="FYG18" s="54"/>
      <c r="FYH18" s="54"/>
      <c r="FYI18" s="54"/>
      <c r="FYJ18" s="54"/>
      <c r="FYK18" s="54"/>
      <c r="FYL18" s="54"/>
      <c r="FYM18" s="54"/>
      <c r="FYN18" s="54"/>
      <c r="FYO18" s="54"/>
      <c r="FYP18" s="54"/>
      <c r="FYQ18" s="54"/>
      <c r="FYR18" s="54"/>
      <c r="FYS18" s="54"/>
      <c r="FYT18" s="54"/>
      <c r="FYU18" s="54"/>
      <c r="FYV18" s="54"/>
      <c r="FYW18" s="54"/>
      <c r="FYX18" s="54"/>
      <c r="FYY18" s="54"/>
      <c r="FYZ18" s="54"/>
      <c r="FZA18" s="54"/>
      <c r="FZB18" s="54"/>
      <c r="FZC18" s="54"/>
      <c r="FZD18" s="54"/>
      <c r="FZE18" s="54"/>
      <c r="FZF18" s="54"/>
      <c r="FZG18" s="54"/>
      <c r="FZH18" s="54"/>
      <c r="FZI18" s="54"/>
      <c r="FZJ18" s="54"/>
      <c r="FZK18" s="54"/>
      <c r="FZL18" s="54"/>
      <c r="FZM18" s="54"/>
      <c r="FZN18" s="54"/>
      <c r="FZO18" s="54"/>
      <c r="FZP18" s="54"/>
      <c r="FZQ18" s="54"/>
      <c r="FZR18" s="54"/>
      <c r="FZS18" s="54"/>
      <c r="FZT18" s="54"/>
      <c r="FZU18" s="54"/>
      <c r="FZV18" s="54"/>
      <c r="FZW18" s="54"/>
      <c r="FZX18" s="54"/>
      <c r="FZY18" s="54"/>
      <c r="FZZ18" s="54"/>
      <c r="GAA18" s="54"/>
      <c r="GAB18" s="54"/>
      <c r="GAC18" s="54"/>
      <c r="GAD18" s="54"/>
      <c r="GAE18" s="54"/>
      <c r="GAF18" s="54"/>
      <c r="GAG18" s="54"/>
      <c r="GAH18" s="54"/>
      <c r="GAI18" s="54"/>
      <c r="GAJ18" s="54"/>
      <c r="GAK18" s="54"/>
      <c r="GAL18" s="54"/>
      <c r="GAM18" s="54"/>
      <c r="GAN18" s="54"/>
      <c r="GAO18" s="54"/>
      <c r="GAP18" s="54"/>
      <c r="GAQ18" s="54"/>
      <c r="GAR18" s="54"/>
      <c r="GAS18" s="54"/>
      <c r="GAT18" s="54"/>
      <c r="GAU18" s="54"/>
      <c r="GAV18" s="54"/>
      <c r="GAW18" s="54"/>
      <c r="GAX18" s="54"/>
      <c r="GAY18" s="54"/>
      <c r="GAZ18" s="54"/>
      <c r="GBA18" s="54"/>
      <c r="GBB18" s="54"/>
      <c r="GBC18" s="54"/>
      <c r="GBD18" s="54"/>
      <c r="GBE18" s="54"/>
      <c r="GBF18" s="54"/>
      <c r="GBG18" s="54"/>
      <c r="GBH18" s="54"/>
      <c r="GBI18" s="54"/>
      <c r="GBJ18" s="54"/>
      <c r="GBK18" s="54"/>
      <c r="GBL18" s="54"/>
      <c r="GBM18" s="54"/>
      <c r="GBN18" s="54"/>
      <c r="GBO18" s="54"/>
      <c r="GBP18" s="54"/>
      <c r="GBQ18" s="54"/>
      <c r="GBR18" s="54"/>
      <c r="GBS18" s="54"/>
      <c r="GBT18" s="54"/>
      <c r="GBU18" s="54"/>
      <c r="GBV18" s="54"/>
      <c r="GBW18" s="54"/>
      <c r="GBX18" s="54"/>
      <c r="GBY18" s="54"/>
      <c r="GBZ18" s="54"/>
      <c r="GCA18" s="54"/>
      <c r="GCB18" s="54"/>
      <c r="GCC18" s="54"/>
      <c r="GCD18" s="54"/>
      <c r="GCE18" s="54"/>
      <c r="GCF18" s="54"/>
      <c r="GCG18" s="54"/>
      <c r="GCH18" s="54"/>
      <c r="GCI18" s="54"/>
      <c r="GCJ18" s="54"/>
      <c r="GCK18" s="54"/>
      <c r="GCL18" s="54"/>
      <c r="GCM18" s="54"/>
      <c r="GCN18" s="54"/>
      <c r="GCO18" s="54"/>
      <c r="GCP18" s="54"/>
      <c r="GCQ18" s="54"/>
      <c r="GCR18" s="54"/>
      <c r="GCS18" s="54"/>
      <c r="GCT18" s="54"/>
      <c r="GCU18" s="54"/>
      <c r="GCV18" s="54"/>
      <c r="GCW18" s="54"/>
      <c r="GCX18" s="54"/>
      <c r="GCY18" s="54"/>
      <c r="GCZ18" s="54"/>
      <c r="GDA18" s="54"/>
      <c r="GDB18" s="54"/>
      <c r="GDC18" s="54"/>
      <c r="GDD18" s="54"/>
      <c r="GDE18" s="54"/>
      <c r="GDF18" s="54"/>
      <c r="GDG18" s="54"/>
      <c r="GDH18" s="54"/>
      <c r="GDI18" s="54"/>
      <c r="GDJ18" s="54"/>
      <c r="GDK18" s="54"/>
      <c r="GDL18" s="54"/>
      <c r="GDM18" s="54"/>
      <c r="GDN18" s="54"/>
      <c r="GDO18" s="54"/>
      <c r="GDP18" s="54"/>
      <c r="GDQ18" s="54"/>
      <c r="GDR18" s="54"/>
      <c r="GDS18" s="54"/>
      <c r="GDT18" s="54"/>
      <c r="GDU18" s="54"/>
      <c r="GDV18" s="54"/>
      <c r="GDW18" s="54"/>
      <c r="GDX18" s="54"/>
      <c r="GDY18" s="54"/>
      <c r="GDZ18" s="54"/>
      <c r="GEA18" s="54"/>
      <c r="GEB18" s="54"/>
      <c r="GEC18" s="54"/>
      <c r="GED18" s="54"/>
      <c r="GEE18" s="54"/>
      <c r="GEF18" s="54"/>
      <c r="GEG18" s="54"/>
      <c r="GEH18" s="54"/>
      <c r="GEI18" s="54"/>
      <c r="GEJ18" s="54"/>
      <c r="GEK18" s="54"/>
      <c r="GEL18" s="54"/>
      <c r="GEM18" s="54"/>
      <c r="GEN18" s="54"/>
      <c r="GEO18" s="54"/>
      <c r="GEP18" s="54"/>
      <c r="GEQ18" s="54"/>
      <c r="GER18" s="54"/>
      <c r="GES18" s="54"/>
      <c r="GET18" s="54"/>
      <c r="GEU18" s="54"/>
      <c r="GEV18" s="54"/>
      <c r="GEW18" s="54"/>
      <c r="GEX18" s="54"/>
      <c r="GEY18" s="54"/>
      <c r="GEZ18" s="54"/>
      <c r="GFA18" s="54"/>
      <c r="GFB18" s="54"/>
      <c r="GFC18" s="54"/>
      <c r="GFD18" s="54"/>
      <c r="GFE18" s="54"/>
      <c r="GFF18" s="54"/>
      <c r="GFG18" s="54"/>
      <c r="GFH18" s="54"/>
      <c r="GFI18" s="54"/>
      <c r="GFJ18" s="54"/>
      <c r="GFK18" s="54"/>
      <c r="GFL18" s="54"/>
      <c r="GFM18" s="54"/>
      <c r="GFN18" s="54"/>
      <c r="GFO18" s="54"/>
      <c r="GFP18" s="54"/>
      <c r="GFQ18" s="54"/>
      <c r="GFR18" s="54"/>
      <c r="GFS18" s="54"/>
      <c r="GFT18" s="54"/>
      <c r="GFU18" s="54"/>
      <c r="GFV18" s="54"/>
      <c r="GFW18" s="54"/>
      <c r="GFX18" s="54"/>
      <c r="GFY18" s="54"/>
      <c r="GFZ18" s="54"/>
      <c r="GGA18" s="54"/>
      <c r="GGB18" s="54"/>
      <c r="GGC18" s="54"/>
      <c r="GGD18" s="54"/>
      <c r="GGE18" s="54"/>
      <c r="GGF18" s="54"/>
      <c r="GGG18" s="54"/>
      <c r="GGH18" s="54"/>
      <c r="GGI18" s="54"/>
      <c r="GGJ18" s="54"/>
      <c r="GGK18" s="54"/>
      <c r="GGL18" s="54"/>
      <c r="GGM18" s="54"/>
      <c r="GGN18" s="54"/>
      <c r="GGO18" s="54"/>
      <c r="GGP18" s="54"/>
      <c r="GGQ18" s="54"/>
      <c r="GGR18" s="54"/>
      <c r="GGS18" s="54"/>
      <c r="GGT18" s="54"/>
      <c r="GGU18" s="54"/>
      <c r="GGV18" s="54"/>
      <c r="GGW18" s="54"/>
      <c r="GGX18" s="54"/>
      <c r="GGY18" s="54"/>
      <c r="GGZ18" s="54"/>
      <c r="GHA18" s="54"/>
      <c r="GHB18" s="54"/>
      <c r="GHC18" s="54"/>
      <c r="GHD18" s="54"/>
      <c r="GHE18" s="54"/>
      <c r="GHF18" s="54"/>
      <c r="GHG18" s="54"/>
      <c r="GHH18" s="54"/>
      <c r="GHI18" s="54"/>
      <c r="GHJ18" s="54"/>
      <c r="GHK18" s="54"/>
      <c r="GHL18" s="54"/>
      <c r="GHM18" s="54"/>
      <c r="GHN18" s="54"/>
      <c r="GHO18" s="54"/>
      <c r="GHP18" s="54"/>
      <c r="GHQ18" s="54"/>
      <c r="GHR18" s="54"/>
      <c r="GHS18" s="54"/>
      <c r="GHT18" s="54"/>
      <c r="GHU18" s="54"/>
      <c r="GHV18" s="54"/>
      <c r="GHW18" s="54"/>
      <c r="GHX18" s="54"/>
      <c r="GHY18" s="54"/>
      <c r="GHZ18" s="54"/>
      <c r="GIA18" s="54"/>
      <c r="GIB18" s="54"/>
      <c r="GIC18" s="54"/>
      <c r="GID18" s="54"/>
      <c r="GIE18" s="54"/>
      <c r="GIF18" s="54"/>
      <c r="GIG18" s="54"/>
      <c r="GIH18" s="54"/>
      <c r="GII18" s="54"/>
      <c r="GIJ18" s="54"/>
      <c r="GIK18" s="54"/>
      <c r="GIL18" s="54"/>
      <c r="GIM18" s="54"/>
      <c r="GIN18" s="54"/>
      <c r="GIO18" s="54"/>
      <c r="GIP18" s="54"/>
      <c r="GIQ18" s="54"/>
      <c r="GIR18" s="54"/>
      <c r="GIS18" s="54"/>
      <c r="GIT18" s="54"/>
      <c r="GIU18" s="54"/>
      <c r="GIV18" s="54"/>
      <c r="GIW18" s="54"/>
      <c r="GIX18" s="54"/>
      <c r="GIY18" s="54"/>
      <c r="GIZ18" s="54"/>
      <c r="GJA18" s="54"/>
      <c r="GJB18" s="54"/>
      <c r="GJC18" s="54"/>
      <c r="GJD18" s="54"/>
      <c r="GJE18" s="54"/>
      <c r="GJF18" s="54"/>
      <c r="GJG18" s="54"/>
      <c r="GJH18" s="54"/>
      <c r="GJI18" s="54"/>
      <c r="GJJ18" s="54"/>
      <c r="GJK18" s="54"/>
      <c r="GJL18" s="54"/>
      <c r="GJM18" s="54"/>
      <c r="GJN18" s="54"/>
      <c r="GJO18" s="54"/>
      <c r="GJP18" s="54"/>
      <c r="GJQ18" s="54"/>
      <c r="GJR18" s="54"/>
      <c r="GJS18" s="54"/>
      <c r="GJT18" s="54"/>
      <c r="GJU18" s="54"/>
      <c r="GJV18" s="54"/>
      <c r="GJW18" s="54"/>
      <c r="GJX18" s="54"/>
      <c r="GJY18" s="54"/>
      <c r="GJZ18" s="54"/>
      <c r="GKA18" s="54"/>
      <c r="GKB18" s="54"/>
      <c r="GKC18" s="54"/>
      <c r="GKD18" s="54"/>
      <c r="GKE18" s="54"/>
      <c r="GKF18" s="54"/>
      <c r="GKG18" s="54"/>
      <c r="GKH18" s="54"/>
      <c r="GKI18" s="54"/>
      <c r="GKJ18" s="54"/>
      <c r="GKK18" s="54"/>
      <c r="GKL18" s="54"/>
      <c r="GKM18" s="54"/>
      <c r="GKN18" s="54"/>
      <c r="GKO18" s="54"/>
      <c r="GKP18" s="54"/>
      <c r="GKQ18" s="54"/>
      <c r="GKR18" s="54"/>
      <c r="GKS18" s="54"/>
      <c r="GKT18" s="54"/>
      <c r="GKU18" s="54"/>
      <c r="GKV18" s="54"/>
      <c r="GKW18" s="54"/>
      <c r="GKX18" s="54"/>
      <c r="GKY18" s="54"/>
      <c r="GKZ18" s="54"/>
      <c r="GLA18" s="54"/>
      <c r="GLB18" s="54"/>
      <c r="GLC18" s="54"/>
      <c r="GLD18" s="54"/>
      <c r="GLE18" s="54"/>
      <c r="GLF18" s="54"/>
      <c r="GLG18" s="54"/>
      <c r="GLH18" s="54"/>
      <c r="GLI18" s="54"/>
      <c r="GLJ18" s="54"/>
      <c r="GLK18" s="54"/>
      <c r="GLL18" s="54"/>
      <c r="GLM18" s="54"/>
      <c r="GLN18" s="54"/>
      <c r="GLO18" s="54"/>
      <c r="GLP18" s="54"/>
      <c r="GLQ18" s="54"/>
      <c r="GLR18" s="54"/>
      <c r="GLS18" s="54"/>
      <c r="GLT18" s="54"/>
      <c r="GLU18" s="54"/>
      <c r="GLV18" s="54"/>
      <c r="GLW18" s="54"/>
      <c r="GLX18" s="54"/>
      <c r="GLY18" s="54"/>
      <c r="GLZ18" s="54"/>
      <c r="GMA18" s="54"/>
      <c r="GMB18" s="54"/>
      <c r="GMC18" s="54"/>
      <c r="GMD18" s="54"/>
      <c r="GME18" s="54"/>
      <c r="GMF18" s="54"/>
      <c r="GMG18" s="54"/>
      <c r="GMH18" s="54"/>
      <c r="GMI18" s="54"/>
      <c r="GMJ18" s="54"/>
      <c r="GMK18" s="54"/>
      <c r="GML18" s="54"/>
      <c r="GMM18" s="54"/>
      <c r="GMN18" s="54"/>
      <c r="GMO18" s="54"/>
      <c r="GMP18" s="54"/>
      <c r="GMQ18" s="54"/>
      <c r="GMR18" s="54"/>
      <c r="GMS18" s="54"/>
      <c r="GMT18" s="54"/>
      <c r="GMU18" s="54"/>
      <c r="GMV18" s="54"/>
      <c r="GMW18" s="54"/>
      <c r="GMX18" s="54"/>
      <c r="GMY18" s="54"/>
      <c r="GMZ18" s="54"/>
      <c r="GNA18" s="54"/>
      <c r="GNB18" s="54"/>
      <c r="GNC18" s="54"/>
      <c r="GND18" s="54"/>
      <c r="GNE18" s="54"/>
      <c r="GNF18" s="54"/>
      <c r="GNG18" s="54"/>
      <c r="GNH18" s="54"/>
      <c r="GNI18" s="54"/>
      <c r="GNJ18" s="54"/>
      <c r="GNK18" s="54"/>
      <c r="GNL18" s="54"/>
      <c r="GNM18" s="54"/>
      <c r="GNN18" s="54"/>
      <c r="GNO18" s="54"/>
      <c r="GNP18" s="54"/>
      <c r="GNQ18" s="54"/>
      <c r="GNR18" s="54"/>
      <c r="GNS18" s="54"/>
      <c r="GNT18" s="54"/>
      <c r="GNU18" s="54"/>
      <c r="GNV18" s="54"/>
      <c r="GNW18" s="54"/>
      <c r="GNX18" s="54"/>
      <c r="GNY18" s="54"/>
      <c r="GNZ18" s="54"/>
      <c r="GOA18" s="54"/>
      <c r="GOB18" s="54"/>
      <c r="GOC18" s="54"/>
      <c r="GOD18" s="54"/>
      <c r="GOE18" s="54"/>
      <c r="GOF18" s="54"/>
      <c r="GOG18" s="54"/>
      <c r="GOH18" s="54"/>
      <c r="GOI18" s="54"/>
      <c r="GOJ18" s="54"/>
      <c r="GOK18" s="54"/>
      <c r="GOL18" s="54"/>
      <c r="GOM18" s="54"/>
      <c r="GON18" s="54"/>
      <c r="GOO18" s="54"/>
      <c r="GOP18" s="54"/>
      <c r="GOQ18" s="54"/>
      <c r="GOR18" s="54"/>
      <c r="GOS18" s="54"/>
      <c r="GOT18" s="54"/>
      <c r="GOU18" s="54"/>
      <c r="GOV18" s="54"/>
      <c r="GOW18" s="54"/>
      <c r="GOX18" s="54"/>
      <c r="GOY18" s="54"/>
      <c r="GOZ18" s="54"/>
      <c r="GPA18" s="54"/>
      <c r="GPB18" s="54"/>
      <c r="GPC18" s="54"/>
      <c r="GPD18" s="54"/>
      <c r="GPE18" s="54"/>
      <c r="GPF18" s="54"/>
      <c r="GPG18" s="54"/>
      <c r="GPH18" s="54"/>
      <c r="GPI18" s="54"/>
      <c r="GPJ18" s="54"/>
      <c r="GPK18" s="54"/>
      <c r="GPL18" s="54"/>
      <c r="GPM18" s="54"/>
      <c r="GPN18" s="54"/>
      <c r="GPO18" s="54"/>
      <c r="GPP18" s="54"/>
      <c r="GPQ18" s="54"/>
      <c r="GPR18" s="54"/>
      <c r="GPS18" s="54"/>
      <c r="GPT18" s="54"/>
      <c r="GPU18" s="54"/>
      <c r="GPV18" s="54"/>
      <c r="GPW18" s="54"/>
      <c r="GPX18" s="54"/>
      <c r="GPY18" s="54"/>
      <c r="GPZ18" s="54"/>
      <c r="GQA18" s="54"/>
      <c r="GQB18" s="54"/>
      <c r="GQC18" s="54"/>
      <c r="GQD18" s="54"/>
      <c r="GQE18" s="54"/>
      <c r="GQF18" s="54"/>
      <c r="GQG18" s="54"/>
      <c r="GQH18" s="54"/>
      <c r="GQI18" s="54"/>
      <c r="GQJ18" s="54"/>
      <c r="GQK18" s="54"/>
      <c r="GQL18" s="54"/>
      <c r="GQM18" s="54"/>
      <c r="GQN18" s="54"/>
      <c r="GQO18" s="54"/>
      <c r="GQP18" s="54"/>
      <c r="GQQ18" s="54"/>
      <c r="GQR18" s="54"/>
      <c r="GQS18" s="54"/>
      <c r="GQT18" s="54"/>
      <c r="GQU18" s="54"/>
      <c r="GQV18" s="54"/>
      <c r="GQW18" s="54"/>
      <c r="GQX18" s="54"/>
      <c r="GQY18" s="54"/>
      <c r="GQZ18" s="54"/>
      <c r="GRA18" s="54"/>
      <c r="GRB18" s="54"/>
      <c r="GRC18" s="54"/>
      <c r="GRD18" s="54"/>
      <c r="GRE18" s="54"/>
      <c r="GRF18" s="54"/>
      <c r="GRG18" s="54"/>
      <c r="GRH18" s="54"/>
      <c r="GRI18" s="54"/>
      <c r="GRJ18" s="54"/>
      <c r="GRK18" s="54"/>
      <c r="GRL18" s="54"/>
      <c r="GRM18" s="54"/>
      <c r="GRN18" s="54"/>
      <c r="GRO18" s="54"/>
      <c r="GRP18" s="54"/>
      <c r="GRQ18" s="54"/>
      <c r="GRR18" s="54"/>
      <c r="GRS18" s="54"/>
      <c r="GRT18" s="54"/>
      <c r="GRU18" s="54"/>
      <c r="GRV18" s="54"/>
      <c r="GRW18" s="54"/>
      <c r="GRX18" s="54"/>
      <c r="GRY18" s="54"/>
      <c r="GRZ18" s="54"/>
      <c r="GSA18" s="54"/>
      <c r="GSB18" s="54"/>
      <c r="GSC18" s="54"/>
      <c r="GSD18" s="54"/>
      <c r="GSE18" s="54"/>
      <c r="GSF18" s="54"/>
      <c r="GSG18" s="54"/>
      <c r="GSH18" s="54"/>
      <c r="GSI18" s="54"/>
      <c r="GSJ18" s="54"/>
      <c r="GSK18" s="54"/>
      <c r="GSL18" s="54"/>
      <c r="GSM18" s="54"/>
      <c r="GSN18" s="54"/>
      <c r="GSO18" s="54"/>
      <c r="GSP18" s="54"/>
      <c r="GSQ18" s="54"/>
      <c r="GSR18" s="54"/>
      <c r="GSS18" s="54"/>
      <c r="GST18" s="54"/>
      <c r="GSU18" s="54"/>
      <c r="GSV18" s="54"/>
      <c r="GSW18" s="54"/>
      <c r="GSX18" s="54"/>
      <c r="GSY18" s="54"/>
      <c r="GSZ18" s="54"/>
      <c r="GTA18" s="54"/>
      <c r="GTB18" s="54"/>
      <c r="GTC18" s="54"/>
      <c r="GTD18" s="54"/>
      <c r="GTE18" s="54"/>
      <c r="GTF18" s="54"/>
      <c r="GTG18" s="54"/>
      <c r="GTH18" s="54"/>
      <c r="GTI18" s="54"/>
      <c r="GTJ18" s="54"/>
      <c r="GTK18" s="54"/>
      <c r="GTL18" s="54"/>
      <c r="GTM18" s="54"/>
      <c r="GTN18" s="54"/>
      <c r="GTO18" s="54"/>
      <c r="GTP18" s="54"/>
      <c r="GTQ18" s="54"/>
      <c r="GTR18" s="54"/>
      <c r="GTS18" s="54"/>
      <c r="GTT18" s="54"/>
      <c r="GTU18" s="54"/>
      <c r="GTV18" s="54"/>
      <c r="GTW18" s="54"/>
      <c r="GTX18" s="54"/>
      <c r="GTY18" s="54"/>
      <c r="GTZ18" s="54"/>
      <c r="GUA18" s="54"/>
      <c r="GUB18" s="54"/>
      <c r="GUC18" s="54"/>
      <c r="GUD18" s="54"/>
      <c r="GUE18" s="54"/>
      <c r="GUF18" s="54"/>
      <c r="GUG18" s="54"/>
      <c r="GUH18" s="54"/>
      <c r="GUI18" s="54"/>
      <c r="GUJ18" s="54"/>
      <c r="GUK18" s="54"/>
      <c r="GUL18" s="54"/>
      <c r="GUM18" s="54"/>
      <c r="GUN18" s="54"/>
      <c r="GUO18" s="54"/>
      <c r="GUP18" s="54"/>
      <c r="GUQ18" s="54"/>
      <c r="GUR18" s="54"/>
      <c r="GUS18" s="54"/>
      <c r="GUT18" s="54"/>
      <c r="GUU18" s="54"/>
      <c r="GUV18" s="54"/>
      <c r="GUW18" s="54"/>
      <c r="GUX18" s="54"/>
      <c r="GUY18" s="54"/>
      <c r="GUZ18" s="54"/>
      <c r="GVA18" s="54"/>
      <c r="GVB18" s="54"/>
      <c r="GVC18" s="54"/>
      <c r="GVD18" s="54"/>
      <c r="GVE18" s="54"/>
      <c r="GVF18" s="54"/>
      <c r="GVG18" s="54"/>
      <c r="GVH18" s="54"/>
      <c r="GVI18" s="54"/>
      <c r="GVJ18" s="54"/>
      <c r="GVK18" s="54"/>
      <c r="GVL18" s="54"/>
      <c r="GVM18" s="54"/>
      <c r="GVN18" s="54"/>
      <c r="GVO18" s="54"/>
      <c r="GVP18" s="54"/>
      <c r="GVQ18" s="54"/>
      <c r="GVR18" s="54"/>
      <c r="GVS18" s="54"/>
      <c r="GVT18" s="54"/>
      <c r="GVU18" s="54"/>
      <c r="GVV18" s="54"/>
      <c r="GVW18" s="54"/>
      <c r="GVX18" s="54"/>
      <c r="GVY18" s="54"/>
      <c r="GVZ18" s="54"/>
      <c r="GWA18" s="54"/>
      <c r="GWB18" s="54"/>
      <c r="GWC18" s="54"/>
      <c r="GWD18" s="54"/>
      <c r="GWE18" s="54"/>
      <c r="GWF18" s="54"/>
      <c r="GWG18" s="54"/>
      <c r="GWH18" s="54"/>
      <c r="GWI18" s="54"/>
      <c r="GWJ18" s="54"/>
      <c r="GWK18" s="54"/>
      <c r="GWL18" s="54"/>
      <c r="GWM18" s="54"/>
      <c r="GWN18" s="54"/>
      <c r="GWO18" s="54"/>
      <c r="GWP18" s="54"/>
      <c r="GWQ18" s="54"/>
      <c r="GWR18" s="54"/>
      <c r="GWS18" s="54"/>
      <c r="GWT18" s="54"/>
      <c r="GWU18" s="54"/>
      <c r="GWV18" s="54"/>
      <c r="GWW18" s="54"/>
      <c r="GWX18" s="54"/>
      <c r="GWY18" s="54"/>
      <c r="GWZ18" s="54"/>
      <c r="GXA18" s="54"/>
      <c r="GXB18" s="54"/>
      <c r="GXC18" s="54"/>
      <c r="GXD18" s="54"/>
      <c r="GXE18" s="54"/>
      <c r="GXF18" s="54"/>
      <c r="GXG18" s="54"/>
      <c r="GXH18" s="54"/>
      <c r="GXI18" s="54"/>
      <c r="GXJ18" s="54"/>
      <c r="GXK18" s="54"/>
      <c r="GXL18" s="54"/>
      <c r="GXM18" s="54"/>
      <c r="GXN18" s="54"/>
      <c r="GXO18" s="54"/>
      <c r="GXP18" s="54"/>
      <c r="GXQ18" s="54"/>
      <c r="GXR18" s="54"/>
      <c r="GXS18" s="54"/>
      <c r="GXT18" s="54"/>
      <c r="GXU18" s="54"/>
      <c r="GXV18" s="54"/>
      <c r="GXW18" s="54"/>
      <c r="GXX18" s="54"/>
      <c r="GXY18" s="54"/>
      <c r="GXZ18" s="54"/>
      <c r="GYA18" s="54"/>
      <c r="GYB18" s="54"/>
      <c r="GYC18" s="54"/>
      <c r="GYD18" s="54"/>
      <c r="GYE18" s="54"/>
      <c r="GYF18" s="54"/>
      <c r="GYG18" s="54"/>
      <c r="GYH18" s="54"/>
      <c r="GYI18" s="54"/>
      <c r="GYJ18" s="54"/>
      <c r="GYK18" s="54"/>
      <c r="GYL18" s="54"/>
      <c r="GYM18" s="54"/>
      <c r="GYN18" s="54"/>
      <c r="GYO18" s="54"/>
      <c r="GYP18" s="54"/>
      <c r="GYQ18" s="54"/>
      <c r="GYR18" s="54"/>
      <c r="GYS18" s="54"/>
      <c r="GYT18" s="54"/>
      <c r="GYU18" s="54"/>
      <c r="GYV18" s="54"/>
      <c r="GYW18" s="54"/>
      <c r="GYX18" s="54"/>
      <c r="GYY18" s="54"/>
      <c r="GYZ18" s="54"/>
      <c r="GZA18" s="54"/>
      <c r="GZB18" s="54"/>
      <c r="GZC18" s="54"/>
      <c r="GZD18" s="54"/>
      <c r="GZE18" s="54"/>
      <c r="GZF18" s="54"/>
      <c r="GZG18" s="54"/>
      <c r="GZH18" s="54"/>
      <c r="GZI18" s="54"/>
      <c r="GZJ18" s="54"/>
      <c r="GZK18" s="54"/>
      <c r="GZL18" s="54"/>
      <c r="GZM18" s="54"/>
      <c r="GZN18" s="54"/>
      <c r="GZO18" s="54"/>
      <c r="GZP18" s="54"/>
      <c r="GZQ18" s="54"/>
      <c r="GZR18" s="54"/>
      <c r="GZS18" s="54"/>
      <c r="GZT18" s="54"/>
      <c r="GZU18" s="54"/>
      <c r="GZV18" s="54"/>
      <c r="GZW18" s="54"/>
      <c r="GZX18" s="54"/>
      <c r="GZY18" s="54"/>
      <c r="GZZ18" s="54"/>
      <c r="HAA18" s="54"/>
      <c r="HAB18" s="54"/>
      <c r="HAC18" s="54"/>
      <c r="HAD18" s="54"/>
      <c r="HAE18" s="54"/>
      <c r="HAF18" s="54"/>
      <c r="HAG18" s="54"/>
      <c r="HAH18" s="54"/>
      <c r="HAI18" s="54"/>
      <c r="HAJ18" s="54"/>
      <c r="HAK18" s="54"/>
      <c r="HAL18" s="54"/>
      <c r="HAM18" s="54"/>
      <c r="HAN18" s="54"/>
      <c r="HAO18" s="54"/>
      <c r="HAP18" s="54"/>
      <c r="HAQ18" s="54"/>
      <c r="HAR18" s="54"/>
      <c r="HAS18" s="54"/>
      <c r="HAT18" s="54"/>
      <c r="HAU18" s="54"/>
      <c r="HAV18" s="54"/>
      <c r="HAW18" s="54"/>
      <c r="HAX18" s="54"/>
      <c r="HAY18" s="54"/>
      <c r="HAZ18" s="54"/>
      <c r="HBA18" s="54"/>
      <c r="HBB18" s="54"/>
      <c r="HBC18" s="54"/>
      <c r="HBD18" s="54"/>
      <c r="HBE18" s="54"/>
      <c r="HBF18" s="54"/>
      <c r="HBG18" s="54"/>
      <c r="HBH18" s="54"/>
      <c r="HBI18" s="54"/>
      <c r="HBJ18" s="54"/>
      <c r="HBK18" s="54"/>
      <c r="HBL18" s="54"/>
      <c r="HBM18" s="54"/>
      <c r="HBN18" s="54"/>
      <c r="HBO18" s="54"/>
      <c r="HBP18" s="54"/>
      <c r="HBQ18" s="54"/>
      <c r="HBR18" s="54"/>
      <c r="HBS18" s="54"/>
      <c r="HBT18" s="54"/>
      <c r="HBU18" s="54"/>
      <c r="HBV18" s="54"/>
      <c r="HBW18" s="54"/>
      <c r="HBX18" s="54"/>
      <c r="HBY18" s="54"/>
      <c r="HBZ18" s="54"/>
      <c r="HCA18" s="54"/>
      <c r="HCB18" s="54"/>
      <c r="HCC18" s="54"/>
      <c r="HCD18" s="54"/>
      <c r="HCE18" s="54"/>
      <c r="HCF18" s="54"/>
      <c r="HCG18" s="54"/>
      <c r="HCH18" s="54"/>
      <c r="HCI18" s="54"/>
      <c r="HCJ18" s="54"/>
      <c r="HCK18" s="54"/>
      <c r="HCL18" s="54"/>
      <c r="HCM18" s="54"/>
      <c r="HCN18" s="54"/>
      <c r="HCO18" s="54"/>
      <c r="HCP18" s="54"/>
      <c r="HCQ18" s="54"/>
      <c r="HCR18" s="54"/>
      <c r="HCS18" s="54"/>
      <c r="HCT18" s="54"/>
      <c r="HCU18" s="54"/>
      <c r="HCV18" s="54"/>
      <c r="HCW18" s="54"/>
      <c r="HCX18" s="54"/>
      <c r="HCY18" s="54"/>
      <c r="HCZ18" s="54"/>
      <c r="HDA18" s="54"/>
      <c r="HDB18" s="54"/>
      <c r="HDC18" s="54"/>
      <c r="HDD18" s="54"/>
      <c r="HDE18" s="54"/>
      <c r="HDF18" s="54"/>
      <c r="HDG18" s="54"/>
      <c r="HDH18" s="54"/>
      <c r="HDI18" s="54"/>
      <c r="HDJ18" s="54"/>
      <c r="HDK18" s="54"/>
      <c r="HDL18" s="54"/>
      <c r="HDM18" s="54"/>
      <c r="HDN18" s="54"/>
      <c r="HDO18" s="54"/>
      <c r="HDP18" s="54"/>
      <c r="HDQ18" s="54"/>
      <c r="HDR18" s="54"/>
      <c r="HDS18" s="54"/>
      <c r="HDT18" s="54"/>
      <c r="HDU18" s="54"/>
      <c r="HDV18" s="54"/>
      <c r="HDW18" s="54"/>
      <c r="HDX18" s="54"/>
      <c r="HDY18" s="54"/>
      <c r="HDZ18" s="54"/>
      <c r="HEA18" s="54"/>
      <c r="HEB18" s="54"/>
      <c r="HEC18" s="54"/>
      <c r="HED18" s="54"/>
      <c r="HEE18" s="54"/>
      <c r="HEF18" s="54"/>
      <c r="HEG18" s="54"/>
      <c r="HEH18" s="54"/>
      <c r="HEI18" s="54"/>
      <c r="HEJ18" s="54"/>
      <c r="HEK18" s="54"/>
      <c r="HEL18" s="54"/>
      <c r="HEM18" s="54"/>
      <c r="HEN18" s="54"/>
      <c r="HEO18" s="54"/>
      <c r="HEP18" s="54"/>
      <c r="HEQ18" s="54"/>
      <c r="HER18" s="54"/>
      <c r="HES18" s="54"/>
      <c r="HET18" s="54"/>
      <c r="HEU18" s="54"/>
      <c r="HEV18" s="54"/>
      <c r="HEW18" s="54"/>
      <c r="HEX18" s="54"/>
      <c r="HEY18" s="54"/>
      <c r="HEZ18" s="54"/>
      <c r="HFA18" s="54"/>
      <c r="HFB18" s="54"/>
      <c r="HFC18" s="54"/>
      <c r="HFD18" s="54"/>
      <c r="HFE18" s="54"/>
      <c r="HFF18" s="54"/>
      <c r="HFG18" s="54"/>
      <c r="HFH18" s="54"/>
      <c r="HFI18" s="54"/>
      <c r="HFJ18" s="54"/>
      <c r="HFK18" s="54"/>
      <c r="HFL18" s="54"/>
      <c r="HFM18" s="54"/>
      <c r="HFN18" s="54"/>
      <c r="HFO18" s="54"/>
      <c r="HFP18" s="54"/>
      <c r="HFQ18" s="54"/>
      <c r="HFR18" s="54"/>
      <c r="HFS18" s="54"/>
      <c r="HFT18" s="54"/>
      <c r="HFU18" s="54"/>
      <c r="HFV18" s="54"/>
      <c r="HFW18" s="54"/>
      <c r="HFX18" s="54"/>
      <c r="HFY18" s="54"/>
      <c r="HFZ18" s="54"/>
      <c r="HGA18" s="54"/>
      <c r="HGB18" s="54"/>
      <c r="HGC18" s="54"/>
      <c r="HGD18" s="54"/>
      <c r="HGE18" s="54"/>
      <c r="HGF18" s="54"/>
      <c r="HGG18" s="54"/>
      <c r="HGH18" s="54"/>
      <c r="HGI18" s="54"/>
      <c r="HGJ18" s="54"/>
      <c r="HGK18" s="54"/>
      <c r="HGL18" s="54"/>
      <c r="HGM18" s="54"/>
      <c r="HGN18" s="54"/>
      <c r="HGO18" s="54"/>
      <c r="HGP18" s="54"/>
      <c r="HGQ18" s="54"/>
      <c r="HGR18" s="54"/>
      <c r="HGS18" s="54"/>
      <c r="HGT18" s="54"/>
      <c r="HGU18" s="54"/>
      <c r="HGV18" s="54"/>
      <c r="HGW18" s="54"/>
      <c r="HGX18" s="54"/>
      <c r="HGY18" s="54"/>
      <c r="HGZ18" s="54"/>
      <c r="HHA18" s="54"/>
      <c r="HHB18" s="54"/>
      <c r="HHC18" s="54"/>
      <c r="HHD18" s="54"/>
      <c r="HHE18" s="54"/>
      <c r="HHF18" s="54"/>
      <c r="HHG18" s="54"/>
      <c r="HHH18" s="54"/>
      <c r="HHI18" s="54"/>
      <c r="HHJ18" s="54"/>
      <c r="HHK18" s="54"/>
      <c r="HHL18" s="54"/>
      <c r="HHM18" s="54"/>
      <c r="HHN18" s="54"/>
      <c r="HHO18" s="54"/>
      <c r="HHP18" s="54"/>
      <c r="HHQ18" s="54"/>
      <c r="HHR18" s="54"/>
      <c r="HHS18" s="54"/>
      <c r="HHT18" s="54"/>
      <c r="HHU18" s="54"/>
      <c r="HHV18" s="54"/>
      <c r="HHW18" s="54"/>
      <c r="HHX18" s="54"/>
      <c r="HHY18" s="54"/>
      <c r="HHZ18" s="54"/>
      <c r="HIA18" s="54"/>
      <c r="HIB18" s="54"/>
      <c r="HIC18" s="54"/>
      <c r="HID18" s="54"/>
      <c r="HIE18" s="54"/>
      <c r="HIF18" s="54"/>
      <c r="HIG18" s="54"/>
      <c r="HIH18" s="54"/>
      <c r="HII18" s="54"/>
      <c r="HIJ18" s="54"/>
      <c r="HIK18" s="54"/>
      <c r="HIL18" s="54"/>
      <c r="HIM18" s="54"/>
      <c r="HIN18" s="54"/>
      <c r="HIO18" s="54"/>
      <c r="HIP18" s="54"/>
      <c r="HIQ18" s="54"/>
      <c r="HIR18" s="54"/>
      <c r="HIS18" s="54"/>
      <c r="HIT18" s="54"/>
      <c r="HIU18" s="54"/>
      <c r="HIV18" s="54"/>
      <c r="HIW18" s="54"/>
      <c r="HIX18" s="54"/>
      <c r="HIY18" s="54"/>
      <c r="HIZ18" s="54"/>
      <c r="HJA18" s="54"/>
      <c r="HJB18" s="54"/>
      <c r="HJC18" s="54"/>
      <c r="HJD18" s="54"/>
      <c r="HJE18" s="54"/>
      <c r="HJF18" s="54"/>
      <c r="HJG18" s="54"/>
      <c r="HJH18" s="54"/>
      <c r="HJI18" s="54"/>
      <c r="HJJ18" s="54"/>
      <c r="HJK18" s="54"/>
      <c r="HJL18" s="54"/>
      <c r="HJM18" s="54"/>
      <c r="HJN18" s="54"/>
      <c r="HJO18" s="54"/>
      <c r="HJP18" s="54"/>
      <c r="HJQ18" s="54"/>
      <c r="HJR18" s="54"/>
      <c r="HJS18" s="54"/>
      <c r="HJT18" s="54"/>
      <c r="HJU18" s="54"/>
      <c r="HJV18" s="54"/>
      <c r="HJW18" s="54"/>
      <c r="HJX18" s="54"/>
      <c r="HJY18" s="54"/>
      <c r="HJZ18" s="54"/>
      <c r="HKA18" s="54"/>
      <c r="HKB18" s="54"/>
      <c r="HKC18" s="54"/>
      <c r="HKD18" s="54"/>
      <c r="HKE18" s="54"/>
      <c r="HKF18" s="54"/>
      <c r="HKG18" s="54"/>
      <c r="HKH18" s="54"/>
      <c r="HKI18" s="54"/>
      <c r="HKJ18" s="54"/>
      <c r="HKK18" s="54"/>
      <c r="HKL18" s="54"/>
      <c r="HKM18" s="54"/>
      <c r="HKN18" s="54"/>
      <c r="HKO18" s="54"/>
      <c r="HKP18" s="54"/>
      <c r="HKQ18" s="54"/>
      <c r="HKR18" s="54"/>
      <c r="HKS18" s="54"/>
      <c r="HKT18" s="54"/>
      <c r="HKU18" s="54"/>
      <c r="HKV18" s="54"/>
      <c r="HKW18" s="54"/>
      <c r="HKX18" s="54"/>
      <c r="HKY18" s="54"/>
      <c r="HKZ18" s="54"/>
      <c r="HLA18" s="54"/>
      <c r="HLB18" s="54"/>
      <c r="HLC18" s="54"/>
      <c r="HLD18" s="54"/>
      <c r="HLE18" s="54"/>
      <c r="HLF18" s="54"/>
      <c r="HLG18" s="54"/>
      <c r="HLH18" s="54"/>
      <c r="HLI18" s="54"/>
      <c r="HLJ18" s="54"/>
      <c r="HLK18" s="54"/>
      <c r="HLL18" s="54"/>
      <c r="HLM18" s="54"/>
      <c r="HLN18" s="54"/>
      <c r="HLO18" s="54"/>
      <c r="HLP18" s="54"/>
      <c r="HLQ18" s="54"/>
      <c r="HLR18" s="54"/>
      <c r="HLS18" s="54"/>
      <c r="HLT18" s="54"/>
      <c r="HLU18" s="54"/>
      <c r="HLV18" s="54"/>
      <c r="HLW18" s="54"/>
      <c r="HLX18" s="54"/>
      <c r="HLY18" s="54"/>
      <c r="HLZ18" s="54"/>
      <c r="HMA18" s="54"/>
      <c r="HMB18" s="54"/>
      <c r="HMC18" s="54"/>
      <c r="HMD18" s="54"/>
      <c r="HME18" s="54"/>
      <c r="HMF18" s="54"/>
      <c r="HMG18" s="54"/>
      <c r="HMH18" s="54"/>
      <c r="HMI18" s="54"/>
      <c r="HMJ18" s="54"/>
      <c r="HMK18" s="54"/>
      <c r="HML18" s="54"/>
      <c r="HMM18" s="54"/>
      <c r="HMN18" s="54"/>
      <c r="HMO18" s="54"/>
      <c r="HMP18" s="54"/>
      <c r="HMQ18" s="54"/>
      <c r="HMR18" s="54"/>
      <c r="HMS18" s="54"/>
      <c r="HMT18" s="54"/>
      <c r="HMU18" s="54"/>
      <c r="HMV18" s="54"/>
      <c r="HMW18" s="54"/>
      <c r="HMX18" s="54"/>
      <c r="HMY18" s="54"/>
      <c r="HMZ18" s="54"/>
      <c r="HNA18" s="54"/>
      <c r="HNB18" s="54"/>
      <c r="HNC18" s="54"/>
      <c r="HND18" s="54"/>
      <c r="HNE18" s="54"/>
      <c r="HNF18" s="54"/>
      <c r="HNG18" s="54"/>
      <c r="HNH18" s="54"/>
      <c r="HNI18" s="54"/>
      <c r="HNJ18" s="54"/>
      <c r="HNK18" s="54"/>
      <c r="HNL18" s="54"/>
      <c r="HNM18" s="54"/>
      <c r="HNN18" s="54"/>
      <c r="HNO18" s="54"/>
      <c r="HNP18" s="54"/>
      <c r="HNQ18" s="54"/>
      <c r="HNR18" s="54"/>
      <c r="HNS18" s="54"/>
      <c r="HNT18" s="54"/>
      <c r="HNU18" s="54"/>
      <c r="HNV18" s="54"/>
      <c r="HNW18" s="54"/>
      <c r="HNX18" s="54"/>
      <c r="HNY18" s="54"/>
      <c r="HNZ18" s="54"/>
      <c r="HOA18" s="54"/>
      <c r="HOB18" s="54"/>
      <c r="HOC18" s="54"/>
      <c r="HOD18" s="54"/>
      <c r="HOE18" s="54"/>
      <c r="HOF18" s="54"/>
      <c r="HOG18" s="54"/>
      <c r="HOH18" s="54"/>
      <c r="HOI18" s="54"/>
      <c r="HOJ18" s="54"/>
      <c r="HOK18" s="54"/>
      <c r="HOL18" s="54"/>
      <c r="HOM18" s="54"/>
      <c r="HON18" s="54"/>
      <c r="HOO18" s="54"/>
      <c r="HOP18" s="54"/>
      <c r="HOQ18" s="54"/>
      <c r="HOR18" s="54"/>
      <c r="HOS18" s="54"/>
      <c r="HOT18" s="54"/>
      <c r="HOU18" s="54"/>
      <c r="HOV18" s="54"/>
      <c r="HOW18" s="54"/>
      <c r="HOX18" s="54"/>
      <c r="HOY18" s="54"/>
      <c r="HOZ18" s="54"/>
      <c r="HPA18" s="54"/>
      <c r="HPB18" s="54"/>
      <c r="HPC18" s="54"/>
      <c r="HPD18" s="54"/>
      <c r="HPE18" s="54"/>
      <c r="HPF18" s="54"/>
      <c r="HPG18" s="54"/>
      <c r="HPH18" s="54"/>
      <c r="HPI18" s="54"/>
      <c r="HPJ18" s="54"/>
      <c r="HPK18" s="54"/>
      <c r="HPL18" s="54"/>
      <c r="HPM18" s="54"/>
      <c r="HPN18" s="54"/>
      <c r="HPO18" s="54"/>
      <c r="HPP18" s="54"/>
      <c r="HPQ18" s="54"/>
      <c r="HPR18" s="54"/>
      <c r="HPS18" s="54"/>
      <c r="HPT18" s="54"/>
      <c r="HPU18" s="54"/>
      <c r="HPV18" s="54"/>
      <c r="HPW18" s="54"/>
      <c r="HPX18" s="54"/>
      <c r="HPY18" s="54"/>
      <c r="HPZ18" s="54"/>
      <c r="HQA18" s="54"/>
      <c r="HQB18" s="54"/>
      <c r="HQC18" s="54"/>
      <c r="HQD18" s="54"/>
      <c r="HQE18" s="54"/>
      <c r="HQF18" s="54"/>
      <c r="HQG18" s="54"/>
      <c r="HQH18" s="54"/>
      <c r="HQI18" s="54"/>
      <c r="HQJ18" s="54"/>
      <c r="HQK18" s="54"/>
      <c r="HQL18" s="54"/>
      <c r="HQM18" s="54"/>
      <c r="HQN18" s="54"/>
      <c r="HQO18" s="54"/>
      <c r="HQP18" s="54"/>
      <c r="HQQ18" s="54"/>
      <c r="HQR18" s="54"/>
      <c r="HQS18" s="54"/>
      <c r="HQT18" s="54"/>
      <c r="HQU18" s="54"/>
      <c r="HQV18" s="54"/>
      <c r="HQW18" s="54"/>
      <c r="HQX18" s="54"/>
      <c r="HQY18" s="54"/>
      <c r="HQZ18" s="54"/>
      <c r="HRA18" s="54"/>
      <c r="HRB18" s="54"/>
      <c r="HRC18" s="54"/>
      <c r="HRD18" s="54"/>
      <c r="HRE18" s="54"/>
      <c r="HRF18" s="54"/>
      <c r="HRG18" s="54"/>
      <c r="HRH18" s="54"/>
      <c r="HRI18" s="54"/>
      <c r="HRJ18" s="54"/>
      <c r="HRK18" s="54"/>
      <c r="HRL18" s="54"/>
      <c r="HRM18" s="54"/>
      <c r="HRN18" s="54"/>
      <c r="HRO18" s="54"/>
      <c r="HRP18" s="54"/>
      <c r="HRQ18" s="54"/>
      <c r="HRR18" s="54"/>
      <c r="HRS18" s="54"/>
      <c r="HRT18" s="54"/>
      <c r="HRU18" s="54"/>
      <c r="HRV18" s="54"/>
      <c r="HRW18" s="54"/>
      <c r="HRX18" s="54"/>
      <c r="HRY18" s="54"/>
      <c r="HRZ18" s="54"/>
      <c r="HSA18" s="54"/>
      <c r="HSB18" s="54"/>
      <c r="HSC18" s="54"/>
      <c r="HSD18" s="54"/>
      <c r="HSE18" s="54"/>
      <c r="HSF18" s="54"/>
      <c r="HSG18" s="54"/>
      <c r="HSH18" s="54"/>
      <c r="HSI18" s="54"/>
      <c r="HSJ18" s="54"/>
      <c r="HSK18" s="54"/>
      <c r="HSL18" s="54"/>
      <c r="HSM18" s="54"/>
      <c r="HSN18" s="54"/>
      <c r="HSO18" s="54"/>
      <c r="HSP18" s="54"/>
      <c r="HSQ18" s="54"/>
      <c r="HSR18" s="54"/>
      <c r="HSS18" s="54"/>
      <c r="HST18" s="54"/>
      <c r="HSU18" s="54"/>
      <c r="HSV18" s="54"/>
      <c r="HSW18" s="54"/>
      <c r="HSX18" s="54"/>
      <c r="HSY18" s="54"/>
      <c r="HSZ18" s="54"/>
      <c r="HTA18" s="54"/>
      <c r="HTB18" s="54"/>
      <c r="HTC18" s="54"/>
      <c r="HTD18" s="54"/>
      <c r="HTE18" s="54"/>
      <c r="HTF18" s="54"/>
      <c r="HTG18" s="54"/>
      <c r="HTH18" s="54"/>
      <c r="HTI18" s="54"/>
      <c r="HTJ18" s="54"/>
      <c r="HTK18" s="54"/>
      <c r="HTL18" s="54"/>
      <c r="HTM18" s="54"/>
      <c r="HTN18" s="54"/>
      <c r="HTO18" s="54"/>
      <c r="HTP18" s="54"/>
      <c r="HTQ18" s="54"/>
      <c r="HTR18" s="54"/>
      <c r="HTS18" s="54"/>
      <c r="HTT18" s="54"/>
      <c r="HTU18" s="54"/>
      <c r="HTV18" s="54"/>
      <c r="HTW18" s="54"/>
      <c r="HTX18" s="54"/>
      <c r="HTY18" s="54"/>
      <c r="HTZ18" s="54"/>
      <c r="HUA18" s="54"/>
      <c r="HUB18" s="54"/>
      <c r="HUC18" s="54"/>
      <c r="HUD18" s="54"/>
      <c r="HUE18" s="54"/>
      <c r="HUF18" s="54"/>
      <c r="HUG18" s="54"/>
      <c r="HUH18" s="54"/>
      <c r="HUI18" s="54"/>
      <c r="HUJ18" s="54"/>
      <c r="HUK18" s="54"/>
      <c r="HUL18" s="54"/>
      <c r="HUM18" s="54"/>
      <c r="HUN18" s="54"/>
      <c r="HUO18" s="54"/>
      <c r="HUP18" s="54"/>
      <c r="HUQ18" s="54"/>
      <c r="HUR18" s="54"/>
      <c r="HUS18" s="54"/>
      <c r="HUT18" s="54"/>
      <c r="HUU18" s="54"/>
      <c r="HUV18" s="54"/>
      <c r="HUW18" s="54"/>
      <c r="HUX18" s="54"/>
      <c r="HUY18" s="54"/>
      <c r="HUZ18" s="54"/>
      <c r="HVA18" s="54"/>
      <c r="HVB18" s="54"/>
      <c r="HVC18" s="54"/>
      <c r="HVD18" s="54"/>
      <c r="HVE18" s="54"/>
      <c r="HVF18" s="54"/>
      <c r="HVG18" s="54"/>
      <c r="HVH18" s="54"/>
      <c r="HVI18" s="54"/>
      <c r="HVJ18" s="54"/>
      <c r="HVK18" s="54"/>
      <c r="HVL18" s="54"/>
      <c r="HVM18" s="54"/>
      <c r="HVN18" s="54"/>
      <c r="HVO18" s="54"/>
      <c r="HVP18" s="54"/>
      <c r="HVQ18" s="54"/>
      <c r="HVR18" s="54"/>
      <c r="HVS18" s="54"/>
      <c r="HVT18" s="54"/>
      <c r="HVU18" s="54"/>
      <c r="HVV18" s="54"/>
      <c r="HVW18" s="54"/>
      <c r="HVX18" s="54"/>
      <c r="HVY18" s="54"/>
      <c r="HVZ18" s="54"/>
      <c r="HWA18" s="54"/>
      <c r="HWB18" s="54"/>
      <c r="HWC18" s="54"/>
      <c r="HWD18" s="54"/>
      <c r="HWE18" s="54"/>
      <c r="HWF18" s="54"/>
      <c r="HWG18" s="54"/>
      <c r="HWH18" s="54"/>
      <c r="HWI18" s="54"/>
      <c r="HWJ18" s="54"/>
      <c r="HWK18" s="54"/>
      <c r="HWL18" s="54"/>
      <c r="HWM18" s="54"/>
      <c r="HWN18" s="54"/>
      <c r="HWO18" s="54"/>
      <c r="HWP18" s="54"/>
      <c r="HWQ18" s="54"/>
      <c r="HWR18" s="54"/>
      <c r="HWS18" s="54"/>
      <c r="HWT18" s="54"/>
      <c r="HWU18" s="54"/>
      <c r="HWV18" s="54"/>
      <c r="HWW18" s="54"/>
      <c r="HWX18" s="54"/>
      <c r="HWY18" s="54"/>
      <c r="HWZ18" s="54"/>
      <c r="HXA18" s="54"/>
      <c r="HXB18" s="54"/>
      <c r="HXC18" s="54"/>
      <c r="HXD18" s="54"/>
      <c r="HXE18" s="54"/>
      <c r="HXF18" s="54"/>
      <c r="HXG18" s="54"/>
      <c r="HXH18" s="54"/>
      <c r="HXI18" s="54"/>
      <c r="HXJ18" s="54"/>
      <c r="HXK18" s="54"/>
      <c r="HXL18" s="54"/>
      <c r="HXM18" s="54"/>
      <c r="HXN18" s="54"/>
      <c r="HXO18" s="54"/>
      <c r="HXP18" s="54"/>
      <c r="HXQ18" s="54"/>
      <c r="HXR18" s="54"/>
      <c r="HXS18" s="54"/>
      <c r="HXT18" s="54"/>
      <c r="HXU18" s="54"/>
      <c r="HXV18" s="54"/>
      <c r="HXW18" s="54"/>
      <c r="HXX18" s="54"/>
      <c r="HXY18" s="54"/>
      <c r="HXZ18" s="54"/>
      <c r="HYA18" s="54"/>
      <c r="HYB18" s="54"/>
      <c r="HYC18" s="54"/>
      <c r="HYD18" s="54"/>
      <c r="HYE18" s="54"/>
      <c r="HYF18" s="54"/>
      <c r="HYG18" s="54"/>
      <c r="HYH18" s="54"/>
      <c r="HYI18" s="54"/>
      <c r="HYJ18" s="54"/>
      <c r="HYK18" s="54"/>
      <c r="HYL18" s="54"/>
      <c r="HYM18" s="54"/>
      <c r="HYN18" s="54"/>
      <c r="HYO18" s="54"/>
      <c r="HYP18" s="54"/>
      <c r="HYQ18" s="54"/>
      <c r="HYR18" s="54"/>
      <c r="HYS18" s="54"/>
      <c r="HYT18" s="54"/>
      <c r="HYU18" s="54"/>
      <c r="HYV18" s="54"/>
      <c r="HYW18" s="54"/>
      <c r="HYX18" s="54"/>
      <c r="HYY18" s="54"/>
      <c r="HYZ18" s="54"/>
      <c r="HZA18" s="54"/>
      <c r="HZB18" s="54"/>
      <c r="HZC18" s="54"/>
      <c r="HZD18" s="54"/>
      <c r="HZE18" s="54"/>
      <c r="HZF18" s="54"/>
      <c r="HZG18" s="54"/>
      <c r="HZH18" s="54"/>
      <c r="HZI18" s="54"/>
      <c r="HZJ18" s="54"/>
      <c r="HZK18" s="54"/>
      <c r="HZL18" s="54"/>
      <c r="HZM18" s="54"/>
      <c r="HZN18" s="54"/>
      <c r="HZO18" s="54"/>
      <c r="HZP18" s="54"/>
      <c r="HZQ18" s="54"/>
      <c r="HZR18" s="54"/>
      <c r="HZS18" s="54"/>
      <c r="HZT18" s="54"/>
      <c r="HZU18" s="54"/>
      <c r="HZV18" s="54"/>
      <c r="HZW18" s="54"/>
      <c r="HZX18" s="54"/>
      <c r="HZY18" s="54"/>
      <c r="HZZ18" s="54"/>
      <c r="IAA18" s="54"/>
      <c r="IAB18" s="54"/>
      <c r="IAC18" s="54"/>
      <c r="IAD18" s="54"/>
      <c r="IAE18" s="54"/>
      <c r="IAF18" s="54"/>
      <c r="IAG18" s="54"/>
      <c r="IAH18" s="54"/>
      <c r="IAI18" s="54"/>
      <c r="IAJ18" s="54"/>
      <c r="IAK18" s="54"/>
      <c r="IAL18" s="54"/>
      <c r="IAM18" s="54"/>
      <c r="IAN18" s="54"/>
      <c r="IAO18" s="54"/>
      <c r="IAP18" s="54"/>
      <c r="IAQ18" s="54"/>
      <c r="IAR18" s="54"/>
      <c r="IAS18" s="54"/>
      <c r="IAT18" s="54"/>
      <c r="IAU18" s="54"/>
      <c r="IAV18" s="54"/>
      <c r="IAW18" s="54"/>
      <c r="IAX18" s="54"/>
      <c r="IAY18" s="54"/>
      <c r="IAZ18" s="54"/>
      <c r="IBA18" s="54"/>
      <c r="IBB18" s="54"/>
      <c r="IBC18" s="54"/>
      <c r="IBD18" s="54"/>
      <c r="IBE18" s="54"/>
      <c r="IBF18" s="54"/>
      <c r="IBG18" s="54"/>
      <c r="IBH18" s="54"/>
      <c r="IBI18" s="54"/>
      <c r="IBJ18" s="54"/>
      <c r="IBK18" s="54"/>
      <c r="IBL18" s="54"/>
      <c r="IBM18" s="54"/>
      <c r="IBN18" s="54"/>
      <c r="IBO18" s="54"/>
      <c r="IBP18" s="54"/>
      <c r="IBQ18" s="54"/>
      <c r="IBR18" s="54"/>
      <c r="IBS18" s="54"/>
      <c r="IBT18" s="54"/>
      <c r="IBU18" s="54"/>
      <c r="IBV18" s="54"/>
      <c r="IBW18" s="54"/>
      <c r="IBX18" s="54"/>
      <c r="IBY18" s="54"/>
      <c r="IBZ18" s="54"/>
      <c r="ICA18" s="54"/>
      <c r="ICB18" s="54"/>
      <c r="ICC18" s="54"/>
      <c r="ICD18" s="54"/>
      <c r="ICE18" s="54"/>
      <c r="ICF18" s="54"/>
      <c r="ICG18" s="54"/>
      <c r="ICH18" s="54"/>
      <c r="ICI18" s="54"/>
      <c r="ICJ18" s="54"/>
      <c r="ICK18" s="54"/>
      <c r="ICL18" s="54"/>
      <c r="ICM18" s="54"/>
      <c r="ICN18" s="54"/>
      <c r="ICO18" s="54"/>
      <c r="ICP18" s="54"/>
      <c r="ICQ18" s="54"/>
      <c r="ICR18" s="54"/>
      <c r="ICS18" s="54"/>
      <c r="ICT18" s="54"/>
      <c r="ICU18" s="54"/>
      <c r="ICV18" s="54"/>
      <c r="ICW18" s="54"/>
      <c r="ICX18" s="54"/>
      <c r="ICY18" s="54"/>
      <c r="ICZ18" s="54"/>
      <c r="IDA18" s="54"/>
      <c r="IDB18" s="54"/>
      <c r="IDC18" s="54"/>
      <c r="IDD18" s="54"/>
      <c r="IDE18" s="54"/>
      <c r="IDF18" s="54"/>
      <c r="IDG18" s="54"/>
      <c r="IDH18" s="54"/>
      <c r="IDI18" s="54"/>
      <c r="IDJ18" s="54"/>
      <c r="IDK18" s="54"/>
      <c r="IDL18" s="54"/>
      <c r="IDM18" s="54"/>
      <c r="IDN18" s="54"/>
      <c r="IDO18" s="54"/>
      <c r="IDP18" s="54"/>
      <c r="IDQ18" s="54"/>
      <c r="IDR18" s="54"/>
      <c r="IDS18" s="54"/>
      <c r="IDT18" s="54"/>
      <c r="IDU18" s="54"/>
      <c r="IDV18" s="54"/>
      <c r="IDW18" s="54"/>
      <c r="IDX18" s="54"/>
      <c r="IDY18" s="54"/>
      <c r="IDZ18" s="54"/>
      <c r="IEA18" s="54"/>
      <c r="IEB18" s="54"/>
      <c r="IEC18" s="54"/>
      <c r="IED18" s="54"/>
      <c r="IEE18" s="54"/>
      <c r="IEF18" s="54"/>
      <c r="IEG18" s="54"/>
      <c r="IEH18" s="54"/>
      <c r="IEI18" s="54"/>
      <c r="IEJ18" s="54"/>
      <c r="IEK18" s="54"/>
      <c r="IEL18" s="54"/>
      <c r="IEM18" s="54"/>
      <c r="IEN18" s="54"/>
      <c r="IEO18" s="54"/>
      <c r="IEP18" s="54"/>
      <c r="IEQ18" s="54"/>
      <c r="IER18" s="54"/>
      <c r="IES18" s="54"/>
      <c r="IET18" s="54"/>
      <c r="IEU18" s="54"/>
      <c r="IEV18" s="54"/>
      <c r="IEW18" s="54"/>
      <c r="IEX18" s="54"/>
      <c r="IEY18" s="54"/>
      <c r="IEZ18" s="54"/>
      <c r="IFA18" s="54"/>
      <c r="IFB18" s="54"/>
      <c r="IFC18" s="54"/>
      <c r="IFD18" s="54"/>
      <c r="IFE18" s="54"/>
      <c r="IFF18" s="54"/>
      <c r="IFG18" s="54"/>
      <c r="IFH18" s="54"/>
      <c r="IFI18" s="54"/>
      <c r="IFJ18" s="54"/>
      <c r="IFK18" s="54"/>
      <c r="IFL18" s="54"/>
      <c r="IFM18" s="54"/>
      <c r="IFN18" s="54"/>
      <c r="IFO18" s="54"/>
      <c r="IFP18" s="54"/>
      <c r="IFQ18" s="54"/>
      <c r="IFR18" s="54"/>
      <c r="IFS18" s="54"/>
      <c r="IFT18" s="54"/>
      <c r="IFU18" s="54"/>
      <c r="IFV18" s="54"/>
      <c r="IFW18" s="54"/>
      <c r="IFX18" s="54"/>
      <c r="IFY18" s="54"/>
      <c r="IFZ18" s="54"/>
      <c r="IGA18" s="54"/>
      <c r="IGB18" s="54"/>
      <c r="IGC18" s="54"/>
      <c r="IGD18" s="54"/>
      <c r="IGE18" s="54"/>
      <c r="IGF18" s="54"/>
      <c r="IGG18" s="54"/>
      <c r="IGH18" s="54"/>
      <c r="IGI18" s="54"/>
      <c r="IGJ18" s="54"/>
      <c r="IGK18" s="54"/>
      <c r="IGL18" s="54"/>
      <c r="IGM18" s="54"/>
      <c r="IGN18" s="54"/>
      <c r="IGO18" s="54"/>
      <c r="IGP18" s="54"/>
      <c r="IGQ18" s="54"/>
      <c r="IGR18" s="54"/>
      <c r="IGS18" s="54"/>
      <c r="IGT18" s="54"/>
      <c r="IGU18" s="54"/>
      <c r="IGV18" s="54"/>
      <c r="IGW18" s="54"/>
      <c r="IGX18" s="54"/>
      <c r="IGY18" s="54"/>
      <c r="IGZ18" s="54"/>
      <c r="IHA18" s="54"/>
      <c r="IHB18" s="54"/>
      <c r="IHC18" s="54"/>
      <c r="IHD18" s="54"/>
      <c r="IHE18" s="54"/>
      <c r="IHF18" s="54"/>
      <c r="IHG18" s="54"/>
      <c r="IHH18" s="54"/>
      <c r="IHI18" s="54"/>
      <c r="IHJ18" s="54"/>
      <c r="IHK18" s="54"/>
      <c r="IHL18" s="54"/>
      <c r="IHM18" s="54"/>
      <c r="IHN18" s="54"/>
      <c r="IHO18" s="54"/>
      <c r="IHP18" s="54"/>
      <c r="IHQ18" s="54"/>
      <c r="IHR18" s="54"/>
      <c r="IHS18" s="54"/>
      <c r="IHT18" s="54"/>
      <c r="IHU18" s="54"/>
      <c r="IHV18" s="54"/>
      <c r="IHW18" s="54"/>
      <c r="IHX18" s="54"/>
      <c r="IHY18" s="54"/>
      <c r="IHZ18" s="54"/>
      <c r="IIA18" s="54"/>
      <c r="IIB18" s="54"/>
      <c r="IIC18" s="54"/>
      <c r="IID18" s="54"/>
      <c r="IIE18" s="54"/>
      <c r="IIF18" s="54"/>
      <c r="IIG18" s="54"/>
      <c r="IIH18" s="54"/>
      <c r="III18" s="54"/>
      <c r="IIJ18" s="54"/>
      <c r="IIK18" s="54"/>
      <c r="IIL18" s="54"/>
      <c r="IIM18" s="54"/>
      <c r="IIN18" s="54"/>
      <c r="IIO18" s="54"/>
      <c r="IIP18" s="54"/>
      <c r="IIQ18" s="54"/>
      <c r="IIR18" s="54"/>
      <c r="IIS18" s="54"/>
      <c r="IIT18" s="54"/>
      <c r="IIU18" s="54"/>
      <c r="IIV18" s="54"/>
      <c r="IIW18" s="54"/>
      <c r="IIX18" s="54"/>
      <c r="IIY18" s="54"/>
      <c r="IIZ18" s="54"/>
      <c r="IJA18" s="54"/>
      <c r="IJB18" s="54"/>
      <c r="IJC18" s="54"/>
      <c r="IJD18" s="54"/>
      <c r="IJE18" s="54"/>
      <c r="IJF18" s="54"/>
      <c r="IJG18" s="54"/>
      <c r="IJH18" s="54"/>
      <c r="IJI18" s="54"/>
      <c r="IJJ18" s="54"/>
      <c r="IJK18" s="54"/>
      <c r="IJL18" s="54"/>
      <c r="IJM18" s="54"/>
      <c r="IJN18" s="54"/>
      <c r="IJO18" s="54"/>
      <c r="IJP18" s="54"/>
      <c r="IJQ18" s="54"/>
      <c r="IJR18" s="54"/>
      <c r="IJS18" s="54"/>
      <c r="IJT18" s="54"/>
      <c r="IJU18" s="54"/>
      <c r="IJV18" s="54"/>
      <c r="IJW18" s="54"/>
      <c r="IJX18" s="54"/>
      <c r="IJY18" s="54"/>
      <c r="IJZ18" s="54"/>
      <c r="IKA18" s="54"/>
      <c r="IKB18" s="54"/>
      <c r="IKC18" s="54"/>
      <c r="IKD18" s="54"/>
      <c r="IKE18" s="54"/>
      <c r="IKF18" s="54"/>
      <c r="IKG18" s="54"/>
      <c r="IKH18" s="54"/>
      <c r="IKI18" s="54"/>
      <c r="IKJ18" s="54"/>
      <c r="IKK18" s="54"/>
      <c r="IKL18" s="54"/>
      <c r="IKM18" s="54"/>
      <c r="IKN18" s="54"/>
      <c r="IKO18" s="54"/>
      <c r="IKP18" s="54"/>
      <c r="IKQ18" s="54"/>
      <c r="IKR18" s="54"/>
      <c r="IKS18" s="54"/>
      <c r="IKT18" s="54"/>
      <c r="IKU18" s="54"/>
      <c r="IKV18" s="54"/>
      <c r="IKW18" s="54"/>
      <c r="IKX18" s="54"/>
      <c r="IKY18" s="54"/>
      <c r="IKZ18" s="54"/>
      <c r="ILA18" s="54"/>
      <c r="ILB18" s="54"/>
      <c r="ILC18" s="54"/>
      <c r="ILD18" s="54"/>
      <c r="ILE18" s="54"/>
      <c r="ILF18" s="54"/>
      <c r="ILG18" s="54"/>
      <c r="ILH18" s="54"/>
      <c r="ILI18" s="54"/>
      <c r="ILJ18" s="54"/>
      <c r="ILK18" s="54"/>
      <c r="ILL18" s="54"/>
      <c r="ILM18" s="54"/>
      <c r="ILN18" s="54"/>
      <c r="ILO18" s="54"/>
      <c r="ILP18" s="54"/>
      <c r="ILQ18" s="54"/>
      <c r="ILR18" s="54"/>
      <c r="ILS18" s="54"/>
      <c r="ILT18" s="54"/>
      <c r="ILU18" s="54"/>
      <c r="ILV18" s="54"/>
      <c r="ILW18" s="54"/>
      <c r="ILX18" s="54"/>
      <c r="ILY18" s="54"/>
      <c r="ILZ18" s="54"/>
      <c r="IMA18" s="54"/>
      <c r="IMB18" s="54"/>
      <c r="IMC18" s="54"/>
      <c r="IMD18" s="54"/>
      <c r="IME18" s="54"/>
      <c r="IMF18" s="54"/>
      <c r="IMG18" s="54"/>
      <c r="IMH18" s="54"/>
      <c r="IMI18" s="54"/>
      <c r="IMJ18" s="54"/>
      <c r="IMK18" s="54"/>
      <c r="IML18" s="54"/>
      <c r="IMM18" s="54"/>
      <c r="IMN18" s="54"/>
      <c r="IMO18" s="54"/>
      <c r="IMP18" s="54"/>
      <c r="IMQ18" s="54"/>
      <c r="IMR18" s="54"/>
      <c r="IMS18" s="54"/>
      <c r="IMT18" s="54"/>
      <c r="IMU18" s="54"/>
      <c r="IMV18" s="54"/>
      <c r="IMW18" s="54"/>
      <c r="IMX18" s="54"/>
      <c r="IMY18" s="54"/>
      <c r="IMZ18" s="54"/>
      <c r="INA18" s="54"/>
      <c r="INB18" s="54"/>
      <c r="INC18" s="54"/>
      <c r="IND18" s="54"/>
      <c r="INE18" s="54"/>
      <c r="INF18" s="54"/>
      <c r="ING18" s="54"/>
      <c r="INH18" s="54"/>
      <c r="INI18" s="54"/>
      <c r="INJ18" s="54"/>
      <c r="INK18" s="54"/>
      <c r="INL18" s="54"/>
      <c r="INM18" s="54"/>
      <c r="INN18" s="54"/>
      <c r="INO18" s="54"/>
      <c r="INP18" s="54"/>
      <c r="INQ18" s="54"/>
      <c r="INR18" s="54"/>
      <c r="INS18" s="54"/>
      <c r="INT18" s="54"/>
      <c r="INU18" s="54"/>
      <c r="INV18" s="54"/>
      <c r="INW18" s="54"/>
      <c r="INX18" s="54"/>
      <c r="INY18" s="54"/>
      <c r="INZ18" s="54"/>
      <c r="IOA18" s="54"/>
      <c r="IOB18" s="54"/>
      <c r="IOC18" s="54"/>
      <c r="IOD18" s="54"/>
      <c r="IOE18" s="54"/>
      <c r="IOF18" s="54"/>
      <c r="IOG18" s="54"/>
      <c r="IOH18" s="54"/>
      <c r="IOI18" s="54"/>
      <c r="IOJ18" s="54"/>
      <c r="IOK18" s="54"/>
      <c r="IOL18" s="54"/>
      <c r="IOM18" s="54"/>
      <c r="ION18" s="54"/>
      <c r="IOO18" s="54"/>
      <c r="IOP18" s="54"/>
      <c r="IOQ18" s="54"/>
      <c r="IOR18" s="54"/>
      <c r="IOS18" s="54"/>
      <c r="IOT18" s="54"/>
      <c r="IOU18" s="54"/>
      <c r="IOV18" s="54"/>
      <c r="IOW18" s="54"/>
      <c r="IOX18" s="54"/>
      <c r="IOY18" s="54"/>
      <c r="IOZ18" s="54"/>
      <c r="IPA18" s="54"/>
      <c r="IPB18" s="54"/>
      <c r="IPC18" s="54"/>
      <c r="IPD18" s="54"/>
      <c r="IPE18" s="54"/>
      <c r="IPF18" s="54"/>
      <c r="IPG18" s="54"/>
      <c r="IPH18" s="54"/>
      <c r="IPI18" s="54"/>
      <c r="IPJ18" s="54"/>
      <c r="IPK18" s="54"/>
      <c r="IPL18" s="54"/>
      <c r="IPM18" s="54"/>
      <c r="IPN18" s="54"/>
      <c r="IPO18" s="54"/>
      <c r="IPP18" s="54"/>
      <c r="IPQ18" s="54"/>
      <c r="IPR18" s="54"/>
      <c r="IPS18" s="54"/>
      <c r="IPT18" s="54"/>
      <c r="IPU18" s="54"/>
      <c r="IPV18" s="54"/>
      <c r="IPW18" s="54"/>
      <c r="IPX18" s="54"/>
      <c r="IPY18" s="54"/>
      <c r="IPZ18" s="54"/>
      <c r="IQA18" s="54"/>
      <c r="IQB18" s="54"/>
      <c r="IQC18" s="54"/>
      <c r="IQD18" s="54"/>
      <c r="IQE18" s="54"/>
      <c r="IQF18" s="54"/>
      <c r="IQG18" s="54"/>
      <c r="IQH18" s="54"/>
      <c r="IQI18" s="54"/>
      <c r="IQJ18" s="54"/>
      <c r="IQK18" s="54"/>
      <c r="IQL18" s="54"/>
      <c r="IQM18" s="54"/>
      <c r="IQN18" s="54"/>
      <c r="IQO18" s="54"/>
      <c r="IQP18" s="54"/>
      <c r="IQQ18" s="54"/>
      <c r="IQR18" s="54"/>
      <c r="IQS18" s="54"/>
      <c r="IQT18" s="54"/>
      <c r="IQU18" s="54"/>
      <c r="IQV18" s="54"/>
      <c r="IQW18" s="54"/>
      <c r="IQX18" s="54"/>
      <c r="IQY18" s="54"/>
      <c r="IQZ18" s="54"/>
      <c r="IRA18" s="54"/>
      <c r="IRB18" s="54"/>
      <c r="IRC18" s="54"/>
      <c r="IRD18" s="54"/>
      <c r="IRE18" s="54"/>
      <c r="IRF18" s="54"/>
      <c r="IRG18" s="54"/>
      <c r="IRH18" s="54"/>
      <c r="IRI18" s="54"/>
      <c r="IRJ18" s="54"/>
      <c r="IRK18" s="54"/>
      <c r="IRL18" s="54"/>
      <c r="IRM18" s="54"/>
      <c r="IRN18" s="54"/>
      <c r="IRO18" s="54"/>
      <c r="IRP18" s="54"/>
      <c r="IRQ18" s="54"/>
      <c r="IRR18" s="54"/>
      <c r="IRS18" s="54"/>
      <c r="IRT18" s="54"/>
      <c r="IRU18" s="54"/>
      <c r="IRV18" s="54"/>
      <c r="IRW18" s="54"/>
      <c r="IRX18" s="54"/>
      <c r="IRY18" s="54"/>
      <c r="IRZ18" s="54"/>
      <c r="ISA18" s="54"/>
      <c r="ISB18" s="54"/>
      <c r="ISC18" s="54"/>
      <c r="ISD18" s="54"/>
      <c r="ISE18" s="54"/>
      <c r="ISF18" s="54"/>
      <c r="ISG18" s="54"/>
      <c r="ISH18" s="54"/>
      <c r="ISI18" s="54"/>
      <c r="ISJ18" s="54"/>
      <c r="ISK18" s="54"/>
      <c r="ISL18" s="54"/>
      <c r="ISM18" s="54"/>
      <c r="ISN18" s="54"/>
      <c r="ISO18" s="54"/>
      <c r="ISP18" s="54"/>
      <c r="ISQ18" s="54"/>
      <c r="ISR18" s="54"/>
      <c r="ISS18" s="54"/>
      <c r="IST18" s="54"/>
      <c r="ISU18" s="54"/>
      <c r="ISV18" s="54"/>
      <c r="ISW18" s="54"/>
      <c r="ISX18" s="54"/>
      <c r="ISY18" s="54"/>
      <c r="ISZ18" s="54"/>
      <c r="ITA18" s="54"/>
      <c r="ITB18" s="54"/>
      <c r="ITC18" s="54"/>
      <c r="ITD18" s="54"/>
      <c r="ITE18" s="54"/>
      <c r="ITF18" s="54"/>
      <c r="ITG18" s="54"/>
      <c r="ITH18" s="54"/>
      <c r="ITI18" s="54"/>
      <c r="ITJ18" s="54"/>
      <c r="ITK18" s="54"/>
      <c r="ITL18" s="54"/>
      <c r="ITM18" s="54"/>
      <c r="ITN18" s="54"/>
      <c r="ITO18" s="54"/>
      <c r="ITP18" s="54"/>
      <c r="ITQ18" s="54"/>
      <c r="ITR18" s="54"/>
      <c r="ITS18" s="54"/>
      <c r="ITT18" s="54"/>
      <c r="ITU18" s="54"/>
      <c r="ITV18" s="54"/>
      <c r="ITW18" s="54"/>
      <c r="ITX18" s="54"/>
      <c r="ITY18" s="54"/>
      <c r="ITZ18" s="54"/>
      <c r="IUA18" s="54"/>
      <c r="IUB18" s="54"/>
      <c r="IUC18" s="54"/>
      <c r="IUD18" s="54"/>
      <c r="IUE18" s="54"/>
      <c r="IUF18" s="54"/>
      <c r="IUG18" s="54"/>
      <c r="IUH18" s="54"/>
      <c r="IUI18" s="54"/>
      <c r="IUJ18" s="54"/>
      <c r="IUK18" s="54"/>
      <c r="IUL18" s="54"/>
      <c r="IUM18" s="54"/>
      <c r="IUN18" s="54"/>
      <c r="IUO18" s="54"/>
      <c r="IUP18" s="54"/>
      <c r="IUQ18" s="54"/>
      <c r="IUR18" s="54"/>
      <c r="IUS18" s="54"/>
      <c r="IUT18" s="54"/>
      <c r="IUU18" s="54"/>
      <c r="IUV18" s="54"/>
      <c r="IUW18" s="54"/>
      <c r="IUX18" s="54"/>
      <c r="IUY18" s="54"/>
      <c r="IUZ18" s="54"/>
      <c r="IVA18" s="54"/>
      <c r="IVB18" s="54"/>
      <c r="IVC18" s="54"/>
      <c r="IVD18" s="54"/>
      <c r="IVE18" s="54"/>
      <c r="IVF18" s="54"/>
      <c r="IVG18" s="54"/>
      <c r="IVH18" s="54"/>
      <c r="IVI18" s="54"/>
      <c r="IVJ18" s="54"/>
      <c r="IVK18" s="54"/>
      <c r="IVL18" s="54"/>
      <c r="IVM18" s="54"/>
      <c r="IVN18" s="54"/>
      <c r="IVO18" s="54"/>
      <c r="IVP18" s="54"/>
      <c r="IVQ18" s="54"/>
      <c r="IVR18" s="54"/>
      <c r="IVS18" s="54"/>
      <c r="IVT18" s="54"/>
      <c r="IVU18" s="54"/>
      <c r="IVV18" s="54"/>
      <c r="IVW18" s="54"/>
      <c r="IVX18" s="54"/>
      <c r="IVY18" s="54"/>
      <c r="IVZ18" s="54"/>
      <c r="IWA18" s="54"/>
      <c r="IWB18" s="54"/>
      <c r="IWC18" s="54"/>
      <c r="IWD18" s="54"/>
      <c r="IWE18" s="54"/>
      <c r="IWF18" s="54"/>
      <c r="IWG18" s="54"/>
      <c r="IWH18" s="54"/>
      <c r="IWI18" s="54"/>
      <c r="IWJ18" s="54"/>
      <c r="IWK18" s="54"/>
      <c r="IWL18" s="54"/>
      <c r="IWM18" s="54"/>
      <c r="IWN18" s="54"/>
      <c r="IWO18" s="54"/>
      <c r="IWP18" s="54"/>
      <c r="IWQ18" s="54"/>
      <c r="IWR18" s="54"/>
      <c r="IWS18" s="54"/>
      <c r="IWT18" s="54"/>
      <c r="IWU18" s="54"/>
      <c r="IWV18" s="54"/>
      <c r="IWW18" s="54"/>
      <c r="IWX18" s="54"/>
      <c r="IWY18" s="54"/>
      <c r="IWZ18" s="54"/>
      <c r="IXA18" s="54"/>
      <c r="IXB18" s="54"/>
      <c r="IXC18" s="54"/>
      <c r="IXD18" s="54"/>
      <c r="IXE18" s="54"/>
      <c r="IXF18" s="54"/>
      <c r="IXG18" s="54"/>
      <c r="IXH18" s="54"/>
      <c r="IXI18" s="54"/>
      <c r="IXJ18" s="54"/>
      <c r="IXK18" s="54"/>
      <c r="IXL18" s="54"/>
      <c r="IXM18" s="54"/>
      <c r="IXN18" s="54"/>
      <c r="IXO18" s="54"/>
      <c r="IXP18" s="54"/>
      <c r="IXQ18" s="54"/>
      <c r="IXR18" s="54"/>
      <c r="IXS18" s="54"/>
      <c r="IXT18" s="54"/>
      <c r="IXU18" s="54"/>
      <c r="IXV18" s="54"/>
      <c r="IXW18" s="54"/>
      <c r="IXX18" s="54"/>
      <c r="IXY18" s="54"/>
      <c r="IXZ18" s="54"/>
      <c r="IYA18" s="54"/>
      <c r="IYB18" s="54"/>
      <c r="IYC18" s="54"/>
      <c r="IYD18" s="54"/>
      <c r="IYE18" s="54"/>
      <c r="IYF18" s="54"/>
      <c r="IYG18" s="54"/>
      <c r="IYH18" s="54"/>
      <c r="IYI18" s="54"/>
      <c r="IYJ18" s="54"/>
      <c r="IYK18" s="54"/>
      <c r="IYL18" s="54"/>
      <c r="IYM18" s="54"/>
      <c r="IYN18" s="54"/>
      <c r="IYO18" s="54"/>
      <c r="IYP18" s="54"/>
      <c r="IYQ18" s="54"/>
      <c r="IYR18" s="54"/>
      <c r="IYS18" s="54"/>
      <c r="IYT18" s="54"/>
      <c r="IYU18" s="54"/>
      <c r="IYV18" s="54"/>
      <c r="IYW18" s="54"/>
      <c r="IYX18" s="54"/>
      <c r="IYY18" s="54"/>
      <c r="IYZ18" s="54"/>
      <c r="IZA18" s="54"/>
      <c r="IZB18" s="54"/>
      <c r="IZC18" s="54"/>
      <c r="IZD18" s="54"/>
      <c r="IZE18" s="54"/>
      <c r="IZF18" s="54"/>
      <c r="IZG18" s="54"/>
      <c r="IZH18" s="54"/>
      <c r="IZI18" s="54"/>
      <c r="IZJ18" s="54"/>
      <c r="IZK18" s="54"/>
      <c r="IZL18" s="54"/>
      <c r="IZM18" s="54"/>
      <c r="IZN18" s="54"/>
      <c r="IZO18" s="54"/>
      <c r="IZP18" s="54"/>
      <c r="IZQ18" s="54"/>
      <c r="IZR18" s="54"/>
      <c r="IZS18" s="54"/>
      <c r="IZT18" s="54"/>
      <c r="IZU18" s="54"/>
      <c r="IZV18" s="54"/>
      <c r="IZW18" s="54"/>
      <c r="IZX18" s="54"/>
      <c r="IZY18" s="54"/>
      <c r="IZZ18" s="54"/>
      <c r="JAA18" s="54"/>
      <c r="JAB18" s="54"/>
      <c r="JAC18" s="54"/>
      <c r="JAD18" s="54"/>
      <c r="JAE18" s="54"/>
      <c r="JAF18" s="54"/>
      <c r="JAG18" s="54"/>
      <c r="JAH18" s="54"/>
      <c r="JAI18" s="54"/>
      <c r="JAJ18" s="54"/>
      <c r="JAK18" s="54"/>
      <c r="JAL18" s="54"/>
      <c r="JAM18" s="54"/>
      <c r="JAN18" s="54"/>
      <c r="JAO18" s="54"/>
      <c r="JAP18" s="54"/>
      <c r="JAQ18" s="54"/>
      <c r="JAR18" s="54"/>
      <c r="JAS18" s="54"/>
      <c r="JAT18" s="54"/>
      <c r="JAU18" s="54"/>
      <c r="JAV18" s="54"/>
      <c r="JAW18" s="54"/>
      <c r="JAX18" s="54"/>
      <c r="JAY18" s="54"/>
      <c r="JAZ18" s="54"/>
      <c r="JBA18" s="54"/>
      <c r="JBB18" s="54"/>
      <c r="JBC18" s="54"/>
      <c r="JBD18" s="54"/>
      <c r="JBE18" s="54"/>
      <c r="JBF18" s="54"/>
      <c r="JBG18" s="54"/>
      <c r="JBH18" s="54"/>
      <c r="JBI18" s="54"/>
      <c r="JBJ18" s="54"/>
      <c r="JBK18" s="54"/>
      <c r="JBL18" s="54"/>
      <c r="JBM18" s="54"/>
      <c r="JBN18" s="54"/>
      <c r="JBO18" s="54"/>
      <c r="JBP18" s="54"/>
      <c r="JBQ18" s="54"/>
      <c r="JBR18" s="54"/>
      <c r="JBS18" s="54"/>
      <c r="JBT18" s="54"/>
      <c r="JBU18" s="54"/>
      <c r="JBV18" s="54"/>
      <c r="JBW18" s="54"/>
      <c r="JBX18" s="54"/>
      <c r="JBY18" s="54"/>
      <c r="JBZ18" s="54"/>
      <c r="JCA18" s="54"/>
      <c r="JCB18" s="54"/>
      <c r="JCC18" s="54"/>
      <c r="JCD18" s="54"/>
      <c r="JCE18" s="54"/>
      <c r="JCF18" s="54"/>
      <c r="JCG18" s="54"/>
      <c r="JCH18" s="54"/>
      <c r="JCI18" s="54"/>
      <c r="JCJ18" s="54"/>
      <c r="JCK18" s="54"/>
      <c r="JCL18" s="54"/>
      <c r="JCM18" s="54"/>
      <c r="JCN18" s="54"/>
      <c r="JCO18" s="54"/>
      <c r="JCP18" s="54"/>
      <c r="JCQ18" s="54"/>
      <c r="JCR18" s="54"/>
      <c r="JCS18" s="54"/>
      <c r="JCT18" s="54"/>
      <c r="JCU18" s="54"/>
      <c r="JCV18" s="54"/>
      <c r="JCW18" s="54"/>
      <c r="JCX18" s="54"/>
      <c r="JCY18" s="54"/>
      <c r="JCZ18" s="54"/>
      <c r="JDA18" s="54"/>
      <c r="JDB18" s="54"/>
      <c r="JDC18" s="54"/>
      <c r="JDD18" s="54"/>
      <c r="JDE18" s="54"/>
      <c r="JDF18" s="54"/>
      <c r="JDG18" s="54"/>
      <c r="JDH18" s="54"/>
      <c r="JDI18" s="54"/>
      <c r="JDJ18" s="54"/>
      <c r="JDK18" s="54"/>
      <c r="JDL18" s="54"/>
      <c r="JDM18" s="54"/>
      <c r="JDN18" s="54"/>
      <c r="JDO18" s="54"/>
      <c r="JDP18" s="54"/>
      <c r="JDQ18" s="54"/>
      <c r="JDR18" s="54"/>
      <c r="JDS18" s="54"/>
      <c r="JDT18" s="54"/>
      <c r="JDU18" s="54"/>
      <c r="JDV18" s="54"/>
      <c r="JDW18" s="54"/>
      <c r="JDX18" s="54"/>
      <c r="JDY18" s="54"/>
      <c r="JDZ18" s="54"/>
      <c r="JEA18" s="54"/>
      <c r="JEB18" s="54"/>
      <c r="JEC18" s="54"/>
      <c r="JED18" s="54"/>
      <c r="JEE18" s="54"/>
      <c r="JEF18" s="54"/>
      <c r="JEG18" s="54"/>
      <c r="JEH18" s="54"/>
      <c r="JEI18" s="54"/>
      <c r="JEJ18" s="54"/>
      <c r="JEK18" s="54"/>
      <c r="JEL18" s="54"/>
      <c r="JEM18" s="54"/>
      <c r="JEN18" s="54"/>
      <c r="JEO18" s="54"/>
      <c r="JEP18" s="54"/>
      <c r="JEQ18" s="54"/>
      <c r="JER18" s="54"/>
      <c r="JES18" s="54"/>
      <c r="JET18" s="54"/>
      <c r="JEU18" s="54"/>
      <c r="JEV18" s="54"/>
      <c r="JEW18" s="54"/>
      <c r="JEX18" s="54"/>
      <c r="JEY18" s="54"/>
      <c r="JEZ18" s="54"/>
      <c r="JFA18" s="54"/>
      <c r="JFB18" s="54"/>
      <c r="JFC18" s="54"/>
      <c r="JFD18" s="54"/>
      <c r="JFE18" s="54"/>
      <c r="JFF18" s="54"/>
      <c r="JFG18" s="54"/>
      <c r="JFH18" s="54"/>
      <c r="JFI18" s="54"/>
      <c r="JFJ18" s="54"/>
      <c r="JFK18" s="54"/>
      <c r="JFL18" s="54"/>
      <c r="JFM18" s="54"/>
      <c r="JFN18" s="54"/>
      <c r="JFO18" s="54"/>
      <c r="JFP18" s="54"/>
      <c r="JFQ18" s="54"/>
      <c r="JFR18" s="54"/>
      <c r="JFS18" s="54"/>
      <c r="JFT18" s="54"/>
      <c r="JFU18" s="54"/>
      <c r="JFV18" s="54"/>
      <c r="JFW18" s="54"/>
      <c r="JFX18" s="54"/>
      <c r="JFY18" s="54"/>
      <c r="JFZ18" s="54"/>
      <c r="JGA18" s="54"/>
      <c r="JGB18" s="54"/>
      <c r="JGC18" s="54"/>
      <c r="JGD18" s="54"/>
      <c r="JGE18" s="54"/>
      <c r="JGF18" s="54"/>
      <c r="JGG18" s="54"/>
      <c r="JGH18" s="54"/>
      <c r="JGI18" s="54"/>
      <c r="JGJ18" s="54"/>
      <c r="JGK18" s="54"/>
      <c r="JGL18" s="54"/>
      <c r="JGM18" s="54"/>
      <c r="JGN18" s="54"/>
      <c r="JGO18" s="54"/>
      <c r="JGP18" s="54"/>
      <c r="JGQ18" s="54"/>
      <c r="JGR18" s="54"/>
      <c r="JGS18" s="54"/>
      <c r="JGT18" s="54"/>
      <c r="JGU18" s="54"/>
      <c r="JGV18" s="54"/>
      <c r="JGW18" s="54"/>
      <c r="JGX18" s="54"/>
      <c r="JGY18" s="54"/>
      <c r="JGZ18" s="54"/>
      <c r="JHA18" s="54"/>
      <c r="JHB18" s="54"/>
      <c r="JHC18" s="54"/>
      <c r="JHD18" s="54"/>
      <c r="JHE18" s="54"/>
      <c r="JHF18" s="54"/>
      <c r="JHG18" s="54"/>
      <c r="JHH18" s="54"/>
      <c r="JHI18" s="54"/>
      <c r="JHJ18" s="54"/>
      <c r="JHK18" s="54"/>
      <c r="JHL18" s="54"/>
      <c r="JHM18" s="54"/>
      <c r="JHN18" s="54"/>
      <c r="JHO18" s="54"/>
      <c r="JHP18" s="54"/>
      <c r="JHQ18" s="54"/>
      <c r="JHR18" s="54"/>
      <c r="JHS18" s="54"/>
      <c r="JHT18" s="54"/>
      <c r="JHU18" s="54"/>
      <c r="JHV18" s="54"/>
      <c r="JHW18" s="54"/>
      <c r="JHX18" s="54"/>
      <c r="JHY18" s="54"/>
      <c r="JHZ18" s="54"/>
      <c r="JIA18" s="54"/>
      <c r="JIB18" s="54"/>
      <c r="JIC18" s="54"/>
      <c r="JID18" s="54"/>
      <c r="JIE18" s="54"/>
      <c r="JIF18" s="54"/>
      <c r="JIG18" s="54"/>
      <c r="JIH18" s="54"/>
      <c r="JII18" s="54"/>
      <c r="JIJ18" s="54"/>
      <c r="JIK18" s="54"/>
      <c r="JIL18" s="54"/>
      <c r="JIM18" s="54"/>
      <c r="JIN18" s="54"/>
      <c r="JIO18" s="54"/>
      <c r="JIP18" s="54"/>
      <c r="JIQ18" s="54"/>
      <c r="JIR18" s="54"/>
      <c r="JIS18" s="54"/>
      <c r="JIT18" s="54"/>
      <c r="JIU18" s="54"/>
      <c r="JIV18" s="54"/>
      <c r="JIW18" s="54"/>
      <c r="JIX18" s="54"/>
      <c r="JIY18" s="54"/>
      <c r="JIZ18" s="54"/>
      <c r="JJA18" s="54"/>
      <c r="JJB18" s="54"/>
      <c r="JJC18" s="54"/>
      <c r="JJD18" s="54"/>
      <c r="JJE18" s="54"/>
      <c r="JJF18" s="54"/>
      <c r="JJG18" s="54"/>
      <c r="JJH18" s="54"/>
      <c r="JJI18" s="54"/>
      <c r="JJJ18" s="54"/>
      <c r="JJK18" s="54"/>
      <c r="JJL18" s="54"/>
      <c r="JJM18" s="54"/>
      <c r="JJN18" s="54"/>
      <c r="JJO18" s="54"/>
      <c r="JJP18" s="54"/>
      <c r="JJQ18" s="54"/>
      <c r="JJR18" s="54"/>
      <c r="JJS18" s="54"/>
      <c r="JJT18" s="54"/>
      <c r="JJU18" s="54"/>
      <c r="JJV18" s="54"/>
      <c r="JJW18" s="54"/>
      <c r="JJX18" s="54"/>
      <c r="JJY18" s="54"/>
      <c r="JJZ18" s="54"/>
      <c r="JKA18" s="54"/>
      <c r="JKB18" s="54"/>
      <c r="JKC18" s="54"/>
      <c r="JKD18" s="54"/>
      <c r="JKE18" s="54"/>
      <c r="JKF18" s="54"/>
      <c r="JKG18" s="54"/>
      <c r="JKH18" s="54"/>
      <c r="JKI18" s="54"/>
      <c r="JKJ18" s="54"/>
      <c r="JKK18" s="54"/>
      <c r="JKL18" s="54"/>
      <c r="JKM18" s="54"/>
      <c r="JKN18" s="54"/>
      <c r="JKO18" s="54"/>
      <c r="JKP18" s="54"/>
      <c r="JKQ18" s="54"/>
      <c r="JKR18" s="54"/>
      <c r="JKS18" s="54"/>
      <c r="JKT18" s="54"/>
      <c r="JKU18" s="54"/>
      <c r="JKV18" s="54"/>
      <c r="JKW18" s="54"/>
      <c r="JKX18" s="54"/>
      <c r="JKY18" s="54"/>
      <c r="JKZ18" s="54"/>
      <c r="JLA18" s="54"/>
      <c r="JLB18" s="54"/>
      <c r="JLC18" s="54"/>
      <c r="JLD18" s="54"/>
      <c r="JLE18" s="54"/>
      <c r="JLF18" s="54"/>
      <c r="JLG18" s="54"/>
      <c r="JLH18" s="54"/>
      <c r="JLI18" s="54"/>
      <c r="JLJ18" s="54"/>
      <c r="JLK18" s="54"/>
      <c r="JLL18" s="54"/>
      <c r="JLM18" s="54"/>
      <c r="JLN18" s="54"/>
      <c r="JLO18" s="54"/>
      <c r="JLP18" s="54"/>
      <c r="JLQ18" s="54"/>
      <c r="JLR18" s="54"/>
      <c r="JLS18" s="54"/>
      <c r="JLT18" s="54"/>
      <c r="JLU18" s="54"/>
      <c r="JLV18" s="54"/>
      <c r="JLW18" s="54"/>
      <c r="JLX18" s="54"/>
      <c r="JLY18" s="54"/>
      <c r="JLZ18" s="54"/>
      <c r="JMA18" s="54"/>
      <c r="JMB18" s="54"/>
      <c r="JMC18" s="54"/>
      <c r="JMD18" s="54"/>
      <c r="JME18" s="54"/>
      <c r="JMF18" s="54"/>
      <c r="JMG18" s="54"/>
      <c r="JMH18" s="54"/>
      <c r="JMI18" s="54"/>
      <c r="JMJ18" s="54"/>
      <c r="JMK18" s="54"/>
      <c r="JML18" s="54"/>
      <c r="JMM18" s="54"/>
      <c r="JMN18" s="54"/>
      <c r="JMO18" s="54"/>
      <c r="JMP18" s="54"/>
      <c r="JMQ18" s="54"/>
      <c r="JMR18" s="54"/>
      <c r="JMS18" s="54"/>
      <c r="JMT18" s="54"/>
      <c r="JMU18" s="54"/>
      <c r="JMV18" s="54"/>
      <c r="JMW18" s="54"/>
      <c r="JMX18" s="54"/>
      <c r="JMY18" s="54"/>
      <c r="JMZ18" s="54"/>
      <c r="JNA18" s="54"/>
      <c r="JNB18" s="54"/>
      <c r="JNC18" s="54"/>
      <c r="JND18" s="54"/>
      <c r="JNE18" s="54"/>
      <c r="JNF18" s="54"/>
      <c r="JNG18" s="54"/>
      <c r="JNH18" s="54"/>
      <c r="JNI18" s="54"/>
      <c r="JNJ18" s="54"/>
      <c r="JNK18" s="54"/>
      <c r="JNL18" s="54"/>
      <c r="JNM18" s="54"/>
      <c r="JNN18" s="54"/>
      <c r="JNO18" s="54"/>
      <c r="JNP18" s="54"/>
      <c r="JNQ18" s="54"/>
      <c r="JNR18" s="54"/>
      <c r="JNS18" s="54"/>
      <c r="JNT18" s="54"/>
      <c r="JNU18" s="54"/>
      <c r="JNV18" s="54"/>
      <c r="JNW18" s="54"/>
      <c r="JNX18" s="54"/>
      <c r="JNY18" s="54"/>
      <c r="JNZ18" s="54"/>
      <c r="JOA18" s="54"/>
      <c r="JOB18" s="54"/>
      <c r="JOC18" s="54"/>
      <c r="JOD18" s="54"/>
      <c r="JOE18" s="54"/>
      <c r="JOF18" s="54"/>
      <c r="JOG18" s="54"/>
      <c r="JOH18" s="54"/>
      <c r="JOI18" s="54"/>
      <c r="JOJ18" s="54"/>
      <c r="JOK18" s="54"/>
      <c r="JOL18" s="54"/>
      <c r="JOM18" s="54"/>
      <c r="JON18" s="54"/>
      <c r="JOO18" s="54"/>
      <c r="JOP18" s="54"/>
      <c r="JOQ18" s="54"/>
      <c r="JOR18" s="54"/>
      <c r="JOS18" s="54"/>
      <c r="JOT18" s="54"/>
      <c r="JOU18" s="54"/>
      <c r="JOV18" s="54"/>
      <c r="JOW18" s="54"/>
      <c r="JOX18" s="54"/>
      <c r="JOY18" s="54"/>
      <c r="JOZ18" s="54"/>
      <c r="JPA18" s="54"/>
      <c r="JPB18" s="54"/>
      <c r="JPC18" s="54"/>
      <c r="JPD18" s="54"/>
      <c r="JPE18" s="54"/>
      <c r="JPF18" s="54"/>
      <c r="JPG18" s="54"/>
      <c r="JPH18" s="54"/>
      <c r="JPI18" s="54"/>
      <c r="JPJ18" s="54"/>
      <c r="JPK18" s="54"/>
      <c r="JPL18" s="54"/>
      <c r="JPM18" s="54"/>
      <c r="JPN18" s="54"/>
      <c r="JPO18" s="54"/>
      <c r="JPP18" s="54"/>
      <c r="JPQ18" s="54"/>
      <c r="JPR18" s="54"/>
      <c r="JPS18" s="54"/>
      <c r="JPT18" s="54"/>
      <c r="JPU18" s="54"/>
      <c r="JPV18" s="54"/>
      <c r="JPW18" s="54"/>
      <c r="JPX18" s="54"/>
      <c r="JPY18" s="54"/>
      <c r="JPZ18" s="54"/>
      <c r="JQA18" s="54"/>
      <c r="JQB18" s="54"/>
      <c r="JQC18" s="54"/>
      <c r="JQD18" s="54"/>
      <c r="JQE18" s="54"/>
      <c r="JQF18" s="54"/>
      <c r="JQG18" s="54"/>
      <c r="JQH18" s="54"/>
      <c r="JQI18" s="54"/>
      <c r="JQJ18" s="54"/>
      <c r="JQK18" s="54"/>
      <c r="JQL18" s="54"/>
      <c r="JQM18" s="54"/>
      <c r="JQN18" s="54"/>
      <c r="JQO18" s="54"/>
      <c r="JQP18" s="54"/>
      <c r="JQQ18" s="54"/>
      <c r="JQR18" s="54"/>
      <c r="JQS18" s="54"/>
      <c r="JQT18" s="54"/>
      <c r="JQU18" s="54"/>
      <c r="JQV18" s="54"/>
      <c r="JQW18" s="54"/>
      <c r="JQX18" s="54"/>
      <c r="JQY18" s="54"/>
      <c r="JQZ18" s="54"/>
      <c r="JRA18" s="54"/>
      <c r="JRB18" s="54"/>
      <c r="JRC18" s="54"/>
      <c r="JRD18" s="54"/>
      <c r="JRE18" s="54"/>
      <c r="JRF18" s="54"/>
      <c r="JRG18" s="54"/>
      <c r="JRH18" s="54"/>
      <c r="JRI18" s="54"/>
      <c r="JRJ18" s="54"/>
      <c r="JRK18" s="54"/>
      <c r="JRL18" s="54"/>
      <c r="JRM18" s="54"/>
      <c r="JRN18" s="54"/>
      <c r="JRO18" s="54"/>
      <c r="JRP18" s="54"/>
      <c r="JRQ18" s="54"/>
      <c r="JRR18" s="54"/>
      <c r="JRS18" s="54"/>
      <c r="JRT18" s="54"/>
      <c r="JRU18" s="54"/>
      <c r="JRV18" s="54"/>
      <c r="JRW18" s="54"/>
      <c r="JRX18" s="54"/>
      <c r="JRY18" s="54"/>
      <c r="JRZ18" s="54"/>
      <c r="JSA18" s="54"/>
      <c r="JSB18" s="54"/>
      <c r="JSC18" s="54"/>
      <c r="JSD18" s="54"/>
      <c r="JSE18" s="54"/>
      <c r="JSF18" s="54"/>
      <c r="JSG18" s="54"/>
      <c r="JSH18" s="54"/>
      <c r="JSI18" s="54"/>
      <c r="JSJ18" s="54"/>
      <c r="JSK18" s="54"/>
      <c r="JSL18" s="54"/>
      <c r="JSM18" s="54"/>
      <c r="JSN18" s="54"/>
      <c r="JSO18" s="54"/>
      <c r="JSP18" s="54"/>
      <c r="JSQ18" s="54"/>
      <c r="JSR18" s="54"/>
      <c r="JSS18" s="54"/>
      <c r="JST18" s="54"/>
      <c r="JSU18" s="54"/>
      <c r="JSV18" s="54"/>
      <c r="JSW18" s="54"/>
      <c r="JSX18" s="54"/>
      <c r="JSY18" s="54"/>
      <c r="JSZ18" s="54"/>
      <c r="JTA18" s="54"/>
      <c r="JTB18" s="54"/>
      <c r="JTC18" s="54"/>
      <c r="JTD18" s="54"/>
      <c r="JTE18" s="54"/>
      <c r="JTF18" s="54"/>
      <c r="JTG18" s="54"/>
      <c r="JTH18" s="54"/>
      <c r="JTI18" s="54"/>
      <c r="JTJ18" s="54"/>
      <c r="JTK18" s="54"/>
      <c r="JTL18" s="54"/>
      <c r="JTM18" s="54"/>
      <c r="JTN18" s="54"/>
      <c r="JTO18" s="54"/>
      <c r="JTP18" s="54"/>
      <c r="JTQ18" s="54"/>
      <c r="JTR18" s="54"/>
      <c r="JTS18" s="54"/>
      <c r="JTT18" s="54"/>
      <c r="JTU18" s="54"/>
      <c r="JTV18" s="54"/>
      <c r="JTW18" s="54"/>
      <c r="JTX18" s="54"/>
      <c r="JTY18" s="54"/>
      <c r="JTZ18" s="54"/>
      <c r="JUA18" s="54"/>
      <c r="JUB18" s="54"/>
      <c r="JUC18" s="54"/>
      <c r="JUD18" s="54"/>
      <c r="JUE18" s="54"/>
      <c r="JUF18" s="54"/>
      <c r="JUG18" s="54"/>
      <c r="JUH18" s="54"/>
      <c r="JUI18" s="54"/>
      <c r="JUJ18" s="54"/>
      <c r="JUK18" s="54"/>
      <c r="JUL18" s="54"/>
      <c r="JUM18" s="54"/>
      <c r="JUN18" s="54"/>
      <c r="JUO18" s="54"/>
      <c r="JUP18" s="54"/>
      <c r="JUQ18" s="54"/>
      <c r="JUR18" s="54"/>
      <c r="JUS18" s="54"/>
      <c r="JUT18" s="54"/>
      <c r="JUU18" s="54"/>
      <c r="JUV18" s="54"/>
      <c r="JUW18" s="54"/>
      <c r="JUX18" s="54"/>
      <c r="JUY18" s="54"/>
      <c r="JUZ18" s="54"/>
      <c r="JVA18" s="54"/>
      <c r="JVB18" s="54"/>
      <c r="JVC18" s="54"/>
      <c r="JVD18" s="54"/>
      <c r="JVE18" s="54"/>
      <c r="JVF18" s="54"/>
      <c r="JVG18" s="54"/>
      <c r="JVH18" s="54"/>
      <c r="JVI18" s="54"/>
      <c r="JVJ18" s="54"/>
      <c r="JVK18" s="54"/>
      <c r="JVL18" s="54"/>
      <c r="JVM18" s="54"/>
      <c r="JVN18" s="54"/>
      <c r="JVO18" s="54"/>
      <c r="JVP18" s="54"/>
      <c r="JVQ18" s="54"/>
      <c r="JVR18" s="54"/>
      <c r="JVS18" s="54"/>
      <c r="JVT18" s="54"/>
      <c r="JVU18" s="54"/>
      <c r="JVV18" s="54"/>
      <c r="JVW18" s="54"/>
      <c r="JVX18" s="54"/>
      <c r="JVY18" s="54"/>
      <c r="JVZ18" s="54"/>
      <c r="JWA18" s="54"/>
      <c r="JWB18" s="54"/>
      <c r="JWC18" s="54"/>
      <c r="JWD18" s="54"/>
      <c r="JWE18" s="54"/>
      <c r="JWF18" s="54"/>
      <c r="JWG18" s="54"/>
      <c r="JWH18" s="54"/>
      <c r="JWI18" s="54"/>
      <c r="JWJ18" s="54"/>
      <c r="JWK18" s="54"/>
      <c r="JWL18" s="54"/>
      <c r="JWM18" s="54"/>
      <c r="JWN18" s="54"/>
      <c r="JWO18" s="54"/>
      <c r="JWP18" s="54"/>
      <c r="JWQ18" s="54"/>
      <c r="JWR18" s="54"/>
      <c r="JWS18" s="54"/>
      <c r="JWT18" s="54"/>
      <c r="JWU18" s="54"/>
      <c r="JWV18" s="54"/>
      <c r="JWW18" s="54"/>
      <c r="JWX18" s="54"/>
      <c r="JWY18" s="54"/>
      <c r="JWZ18" s="54"/>
      <c r="JXA18" s="54"/>
      <c r="JXB18" s="54"/>
      <c r="JXC18" s="54"/>
      <c r="JXD18" s="54"/>
      <c r="JXE18" s="54"/>
      <c r="JXF18" s="54"/>
      <c r="JXG18" s="54"/>
      <c r="JXH18" s="54"/>
      <c r="JXI18" s="54"/>
      <c r="JXJ18" s="54"/>
      <c r="JXK18" s="54"/>
      <c r="JXL18" s="54"/>
      <c r="JXM18" s="54"/>
      <c r="JXN18" s="54"/>
      <c r="JXO18" s="54"/>
      <c r="JXP18" s="54"/>
      <c r="JXQ18" s="54"/>
      <c r="JXR18" s="54"/>
      <c r="JXS18" s="54"/>
      <c r="JXT18" s="54"/>
      <c r="JXU18" s="54"/>
      <c r="JXV18" s="54"/>
      <c r="JXW18" s="54"/>
      <c r="JXX18" s="54"/>
      <c r="JXY18" s="54"/>
      <c r="JXZ18" s="54"/>
      <c r="JYA18" s="54"/>
      <c r="JYB18" s="54"/>
      <c r="JYC18" s="54"/>
      <c r="JYD18" s="54"/>
      <c r="JYE18" s="54"/>
      <c r="JYF18" s="54"/>
      <c r="JYG18" s="54"/>
      <c r="JYH18" s="54"/>
      <c r="JYI18" s="54"/>
      <c r="JYJ18" s="54"/>
      <c r="JYK18" s="54"/>
      <c r="JYL18" s="54"/>
      <c r="JYM18" s="54"/>
      <c r="JYN18" s="54"/>
      <c r="JYO18" s="54"/>
      <c r="JYP18" s="54"/>
      <c r="JYQ18" s="54"/>
      <c r="JYR18" s="54"/>
      <c r="JYS18" s="54"/>
      <c r="JYT18" s="54"/>
      <c r="JYU18" s="54"/>
      <c r="JYV18" s="54"/>
      <c r="JYW18" s="54"/>
      <c r="JYX18" s="54"/>
      <c r="JYY18" s="54"/>
      <c r="JYZ18" s="54"/>
      <c r="JZA18" s="54"/>
      <c r="JZB18" s="54"/>
      <c r="JZC18" s="54"/>
      <c r="JZD18" s="54"/>
      <c r="JZE18" s="54"/>
      <c r="JZF18" s="54"/>
      <c r="JZG18" s="54"/>
      <c r="JZH18" s="54"/>
      <c r="JZI18" s="54"/>
      <c r="JZJ18" s="54"/>
      <c r="JZK18" s="54"/>
      <c r="JZL18" s="54"/>
      <c r="JZM18" s="54"/>
      <c r="JZN18" s="54"/>
      <c r="JZO18" s="54"/>
      <c r="JZP18" s="54"/>
      <c r="JZQ18" s="54"/>
      <c r="JZR18" s="54"/>
      <c r="JZS18" s="54"/>
      <c r="JZT18" s="54"/>
      <c r="JZU18" s="54"/>
      <c r="JZV18" s="54"/>
      <c r="JZW18" s="54"/>
      <c r="JZX18" s="54"/>
      <c r="JZY18" s="54"/>
      <c r="JZZ18" s="54"/>
      <c r="KAA18" s="54"/>
      <c r="KAB18" s="54"/>
      <c r="KAC18" s="54"/>
      <c r="KAD18" s="54"/>
      <c r="KAE18" s="54"/>
      <c r="KAF18" s="54"/>
      <c r="KAG18" s="54"/>
      <c r="KAH18" s="54"/>
      <c r="KAI18" s="54"/>
      <c r="KAJ18" s="54"/>
      <c r="KAK18" s="54"/>
      <c r="KAL18" s="54"/>
      <c r="KAM18" s="54"/>
      <c r="KAN18" s="54"/>
      <c r="KAO18" s="54"/>
      <c r="KAP18" s="54"/>
      <c r="KAQ18" s="54"/>
      <c r="KAR18" s="54"/>
      <c r="KAS18" s="54"/>
      <c r="KAT18" s="54"/>
      <c r="KAU18" s="54"/>
      <c r="KAV18" s="54"/>
      <c r="KAW18" s="54"/>
      <c r="KAX18" s="54"/>
      <c r="KAY18" s="54"/>
      <c r="KAZ18" s="54"/>
      <c r="KBA18" s="54"/>
      <c r="KBB18" s="54"/>
      <c r="KBC18" s="54"/>
      <c r="KBD18" s="54"/>
      <c r="KBE18" s="54"/>
      <c r="KBF18" s="54"/>
      <c r="KBG18" s="54"/>
      <c r="KBH18" s="54"/>
      <c r="KBI18" s="54"/>
      <c r="KBJ18" s="54"/>
      <c r="KBK18" s="54"/>
      <c r="KBL18" s="54"/>
      <c r="KBM18" s="54"/>
      <c r="KBN18" s="54"/>
      <c r="KBO18" s="54"/>
      <c r="KBP18" s="54"/>
      <c r="KBQ18" s="54"/>
      <c r="KBR18" s="54"/>
      <c r="KBS18" s="54"/>
      <c r="KBT18" s="54"/>
      <c r="KBU18" s="54"/>
      <c r="KBV18" s="54"/>
      <c r="KBW18" s="54"/>
      <c r="KBX18" s="54"/>
      <c r="KBY18" s="54"/>
      <c r="KBZ18" s="54"/>
      <c r="KCA18" s="54"/>
      <c r="KCB18" s="54"/>
      <c r="KCC18" s="54"/>
      <c r="KCD18" s="54"/>
      <c r="KCE18" s="54"/>
      <c r="KCF18" s="54"/>
      <c r="KCG18" s="54"/>
      <c r="KCH18" s="54"/>
      <c r="KCI18" s="54"/>
      <c r="KCJ18" s="54"/>
      <c r="KCK18" s="54"/>
      <c r="KCL18" s="54"/>
      <c r="KCM18" s="54"/>
      <c r="KCN18" s="54"/>
      <c r="KCO18" s="54"/>
      <c r="KCP18" s="54"/>
      <c r="KCQ18" s="54"/>
      <c r="KCR18" s="54"/>
      <c r="KCS18" s="54"/>
      <c r="KCT18" s="54"/>
      <c r="KCU18" s="54"/>
      <c r="KCV18" s="54"/>
      <c r="KCW18" s="54"/>
      <c r="KCX18" s="54"/>
      <c r="KCY18" s="54"/>
      <c r="KCZ18" s="54"/>
      <c r="KDA18" s="54"/>
      <c r="KDB18" s="54"/>
      <c r="KDC18" s="54"/>
      <c r="KDD18" s="54"/>
      <c r="KDE18" s="54"/>
      <c r="KDF18" s="54"/>
      <c r="KDG18" s="54"/>
      <c r="KDH18" s="54"/>
      <c r="KDI18" s="54"/>
      <c r="KDJ18" s="54"/>
      <c r="KDK18" s="54"/>
      <c r="KDL18" s="54"/>
      <c r="KDM18" s="54"/>
      <c r="KDN18" s="54"/>
      <c r="KDO18" s="54"/>
      <c r="KDP18" s="54"/>
      <c r="KDQ18" s="54"/>
      <c r="KDR18" s="54"/>
      <c r="KDS18" s="54"/>
      <c r="KDT18" s="54"/>
      <c r="KDU18" s="54"/>
      <c r="KDV18" s="54"/>
      <c r="KDW18" s="54"/>
      <c r="KDX18" s="54"/>
      <c r="KDY18" s="54"/>
      <c r="KDZ18" s="54"/>
      <c r="KEA18" s="54"/>
      <c r="KEB18" s="54"/>
      <c r="KEC18" s="54"/>
      <c r="KED18" s="54"/>
      <c r="KEE18" s="54"/>
      <c r="KEF18" s="54"/>
      <c r="KEG18" s="54"/>
      <c r="KEH18" s="54"/>
      <c r="KEI18" s="54"/>
      <c r="KEJ18" s="54"/>
      <c r="KEK18" s="54"/>
      <c r="KEL18" s="54"/>
      <c r="KEM18" s="54"/>
      <c r="KEN18" s="54"/>
      <c r="KEO18" s="54"/>
      <c r="KEP18" s="54"/>
      <c r="KEQ18" s="54"/>
      <c r="KER18" s="54"/>
      <c r="KES18" s="54"/>
      <c r="KET18" s="54"/>
      <c r="KEU18" s="54"/>
      <c r="KEV18" s="54"/>
      <c r="KEW18" s="54"/>
      <c r="KEX18" s="54"/>
      <c r="KEY18" s="54"/>
      <c r="KEZ18" s="54"/>
      <c r="KFA18" s="54"/>
      <c r="KFB18" s="54"/>
      <c r="KFC18" s="54"/>
      <c r="KFD18" s="54"/>
      <c r="KFE18" s="54"/>
      <c r="KFF18" s="54"/>
      <c r="KFG18" s="54"/>
      <c r="KFH18" s="54"/>
      <c r="KFI18" s="54"/>
      <c r="KFJ18" s="54"/>
      <c r="KFK18" s="54"/>
      <c r="KFL18" s="54"/>
      <c r="KFM18" s="54"/>
      <c r="KFN18" s="54"/>
      <c r="KFO18" s="54"/>
      <c r="KFP18" s="54"/>
      <c r="KFQ18" s="54"/>
      <c r="KFR18" s="54"/>
      <c r="KFS18" s="54"/>
      <c r="KFT18" s="54"/>
      <c r="KFU18" s="54"/>
      <c r="KFV18" s="54"/>
      <c r="KFW18" s="54"/>
      <c r="KFX18" s="54"/>
      <c r="KFY18" s="54"/>
      <c r="KFZ18" s="54"/>
      <c r="KGA18" s="54"/>
      <c r="KGB18" s="54"/>
      <c r="KGC18" s="54"/>
      <c r="KGD18" s="54"/>
      <c r="KGE18" s="54"/>
      <c r="KGF18" s="54"/>
      <c r="KGG18" s="54"/>
      <c r="KGH18" s="54"/>
      <c r="KGI18" s="54"/>
      <c r="KGJ18" s="54"/>
      <c r="KGK18" s="54"/>
      <c r="KGL18" s="54"/>
      <c r="KGM18" s="54"/>
      <c r="KGN18" s="54"/>
      <c r="KGO18" s="54"/>
      <c r="KGP18" s="54"/>
      <c r="KGQ18" s="54"/>
      <c r="KGR18" s="54"/>
      <c r="KGS18" s="54"/>
      <c r="KGT18" s="54"/>
      <c r="KGU18" s="54"/>
      <c r="KGV18" s="54"/>
      <c r="KGW18" s="54"/>
      <c r="KGX18" s="54"/>
      <c r="KGY18" s="54"/>
      <c r="KGZ18" s="54"/>
      <c r="KHA18" s="54"/>
      <c r="KHB18" s="54"/>
      <c r="KHC18" s="54"/>
      <c r="KHD18" s="54"/>
      <c r="KHE18" s="54"/>
      <c r="KHF18" s="54"/>
      <c r="KHG18" s="54"/>
      <c r="KHH18" s="54"/>
      <c r="KHI18" s="54"/>
      <c r="KHJ18" s="54"/>
      <c r="KHK18" s="54"/>
      <c r="KHL18" s="54"/>
      <c r="KHM18" s="54"/>
      <c r="KHN18" s="54"/>
      <c r="KHO18" s="54"/>
      <c r="KHP18" s="54"/>
      <c r="KHQ18" s="54"/>
      <c r="KHR18" s="54"/>
      <c r="KHS18" s="54"/>
      <c r="KHT18" s="54"/>
      <c r="KHU18" s="54"/>
      <c r="KHV18" s="54"/>
      <c r="KHW18" s="54"/>
      <c r="KHX18" s="54"/>
      <c r="KHY18" s="54"/>
      <c r="KHZ18" s="54"/>
      <c r="KIA18" s="54"/>
      <c r="KIB18" s="54"/>
      <c r="KIC18" s="54"/>
      <c r="KID18" s="54"/>
      <c r="KIE18" s="54"/>
      <c r="KIF18" s="54"/>
      <c r="KIG18" s="54"/>
      <c r="KIH18" s="54"/>
      <c r="KII18" s="54"/>
      <c r="KIJ18" s="54"/>
      <c r="KIK18" s="54"/>
      <c r="KIL18" s="54"/>
      <c r="KIM18" s="54"/>
      <c r="KIN18" s="54"/>
      <c r="KIO18" s="54"/>
      <c r="KIP18" s="54"/>
      <c r="KIQ18" s="54"/>
      <c r="KIR18" s="54"/>
      <c r="KIS18" s="54"/>
      <c r="KIT18" s="54"/>
      <c r="KIU18" s="54"/>
      <c r="KIV18" s="54"/>
      <c r="KIW18" s="54"/>
      <c r="KIX18" s="54"/>
      <c r="KIY18" s="54"/>
      <c r="KIZ18" s="54"/>
      <c r="KJA18" s="54"/>
      <c r="KJB18" s="54"/>
      <c r="KJC18" s="54"/>
      <c r="KJD18" s="54"/>
      <c r="KJE18" s="54"/>
      <c r="KJF18" s="54"/>
      <c r="KJG18" s="54"/>
      <c r="KJH18" s="54"/>
      <c r="KJI18" s="54"/>
      <c r="KJJ18" s="54"/>
      <c r="KJK18" s="54"/>
      <c r="KJL18" s="54"/>
      <c r="KJM18" s="54"/>
      <c r="KJN18" s="54"/>
      <c r="KJO18" s="54"/>
      <c r="KJP18" s="54"/>
      <c r="KJQ18" s="54"/>
      <c r="KJR18" s="54"/>
      <c r="KJS18" s="54"/>
      <c r="KJT18" s="54"/>
      <c r="KJU18" s="54"/>
      <c r="KJV18" s="54"/>
      <c r="KJW18" s="54"/>
      <c r="KJX18" s="54"/>
      <c r="KJY18" s="54"/>
      <c r="KJZ18" s="54"/>
      <c r="KKA18" s="54"/>
      <c r="KKB18" s="54"/>
      <c r="KKC18" s="54"/>
      <c r="KKD18" s="54"/>
      <c r="KKE18" s="54"/>
      <c r="KKF18" s="54"/>
      <c r="KKG18" s="54"/>
      <c r="KKH18" s="54"/>
      <c r="KKI18" s="54"/>
      <c r="KKJ18" s="54"/>
      <c r="KKK18" s="54"/>
      <c r="KKL18" s="54"/>
      <c r="KKM18" s="54"/>
      <c r="KKN18" s="54"/>
      <c r="KKO18" s="54"/>
      <c r="KKP18" s="54"/>
      <c r="KKQ18" s="54"/>
      <c r="KKR18" s="54"/>
      <c r="KKS18" s="54"/>
      <c r="KKT18" s="54"/>
      <c r="KKU18" s="54"/>
      <c r="KKV18" s="54"/>
      <c r="KKW18" s="54"/>
      <c r="KKX18" s="54"/>
      <c r="KKY18" s="54"/>
      <c r="KKZ18" s="54"/>
      <c r="KLA18" s="54"/>
      <c r="KLB18" s="54"/>
      <c r="KLC18" s="54"/>
      <c r="KLD18" s="54"/>
      <c r="KLE18" s="54"/>
      <c r="KLF18" s="54"/>
      <c r="KLG18" s="54"/>
      <c r="KLH18" s="54"/>
      <c r="KLI18" s="54"/>
      <c r="KLJ18" s="54"/>
      <c r="KLK18" s="54"/>
      <c r="KLL18" s="54"/>
      <c r="KLM18" s="54"/>
      <c r="KLN18" s="54"/>
      <c r="KLO18" s="54"/>
      <c r="KLP18" s="54"/>
      <c r="KLQ18" s="54"/>
      <c r="KLR18" s="54"/>
      <c r="KLS18" s="54"/>
      <c r="KLT18" s="54"/>
      <c r="KLU18" s="54"/>
      <c r="KLV18" s="54"/>
      <c r="KLW18" s="54"/>
      <c r="KLX18" s="54"/>
      <c r="KLY18" s="54"/>
      <c r="KLZ18" s="54"/>
      <c r="KMA18" s="54"/>
      <c r="KMB18" s="54"/>
      <c r="KMC18" s="54"/>
      <c r="KMD18" s="54"/>
      <c r="KME18" s="54"/>
      <c r="KMF18" s="54"/>
      <c r="KMG18" s="54"/>
      <c r="KMH18" s="54"/>
      <c r="KMI18" s="54"/>
      <c r="KMJ18" s="54"/>
      <c r="KMK18" s="54"/>
      <c r="KML18" s="54"/>
      <c r="KMM18" s="54"/>
      <c r="KMN18" s="54"/>
      <c r="KMO18" s="54"/>
      <c r="KMP18" s="54"/>
      <c r="KMQ18" s="54"/>
      <c r="KMR18" s="54"/>
      <c r="KMS18" s="54"/>
      <c r="KMT18" s="54"/>
      <c r="KMU18" s="54"/>
      <c r="KMV18" s="54"/>
      <c r="KMW18" s="54"/>
      <c r="KMX18" s="54"/>
      <c r="KMY18" s="54"/>
      <c r="KMZ18" s="54"/>
      <c r="KNA18" s="54"/>
      <c r="KNB18" s="54"/>
      <c r="KNC18" s="54"/>
      <c r="KND18" s="54"/>
      <c r="KNE18" s="54"/>
      <c r="KNF18" s="54"/>
      <c r="KNG18" s="54"/>
      <c r="KNH18" s="54"/>
      <c r="KNI18" s="54"/>
      <c r="KNJ18" s="54"/>
      <c r="KNK18" s="54"/>
      <c r="KNL18" s="54"/>
      <c r="KNM18" s="54"/>
      <c r="KNN18" s="54"/>
      <c r="KNO18" s="54"/>
      <c r="KNP18" s="54"/>
      <c r="KNQ18" s="54"/>
      <c r="KNR18" s="54"/>
      <c r="KNS18" s="54"/>
      <c r="KNT18" s="54"/>
      <c r="KNU18" s="54"/>
      <c r="KNV18" s="54"/>
      <c r="KNW18" s="54"/>
      <c r="KNX18" s="54"/>
      <c r="KNY18" s="54"/>
      <c r="KNZ18" s="54"/>
      <c r="KOA18" s="54"/>
      <c r="KOB18" s="54"/>
      <c r="KOC18" s="54"/>
      <c r="KOD18" s="54"/>
      <c r="KOE18" s="54"/>
      <c r="KOF18" s="54"/>
      <c r="KOG18" s="54"/>
      <c r="KOH18" s="54"/>
      <c r="KOI18" s="54"/>
      <c r="KOJ18" s="54"/>
      <c r="KOK18" s="54"/>
      <c r="KOL18" s="54"/>
      <c r="KOM18" s="54"/>
      <c r="KON18" s="54"/>
      <c r="KOO18" s="54"/>
      <c r="KOP18" s="54"/>
      <c r="KOQ18" s="54"/>
      <c r="KOR18" s="54"/>
      <c r="KOS18" s="54"/>
      <c r="KOT18" s="54"/>
      <c r="KOU18" s="54"/>
      <c r="KOV18" s="54"/>
      <c r="KOW18" s="54"/>
      <c r="KOX18" s="54"/>
      <c r="KOY18" s="54"/>
      <c r="KOZ18" s="54"/>
      <c r="KPA18" s="54"/>
      <c r="KPB18" s="54"/>
      <c r="KPC18" s="54"/>
      <c r="KPD18" s="54"/>
      <c r="KPE18" s="54"/>
      <c r="KPF18" s="54"/>
      <c r="KPG18" s="54"/>
      <c r="KPH18" s="54"/>
      <c r="KPI18" s="54"/>
      <c r="KPJ18" s="54"/>
      <c r="KPK18" s="54"/>
      <c r="KPL18" s="54"/>
      <c r="KPM18" s="54"/>
      <c r="KPN18" s="54"/>
      <c r="KPO18" s="54"/>
      <c r="KPP18" s="54"/>
      <c r="KPQ18" s="54"/>
      <c r="KPR18" s="54"/>
      <c r="KPS18" s="54"/>
      <c r="KPT18" s="54"/>
      <c r="KPU18" s="54"/>
      <c r="KPV18" s="54"/>
      <c r="KPW18" s="54"/>
      <c r="KPX18" s="54"/>
      <c r="KPY18" s="54"/>
      <c r="KPZ18" s="54"/>
      <c r="KQA18" s="54"/>
      <c r="KQB18" s="54"/>
      <c r="KQC18" s="54"/>
      <c r="KQD18" s="54"/>
      <c r="KQE18" s="54"/>
      <c r="KQF18" s="54"/>
      <c r="KQG18" s="54"/>
      <c r="KQH18" s="54"/>
      <c r="KQI18" s="54"/>
      <c r="KQJ18" s="54"/>
      <c r="KQK18" s="54"/>
      <c r="KQL18" s="54"/>
      <c r="KQM18" s="54"/>
      <c r="KQN18" s="54"/>
      <c r="KQO18" s="54"/>
      <c r="KQP18" s="54"/>
      <c r="KQQ18" s="54"/>
      <c r="KQR18" s="54"/>
      <c r="KQS18" s="54"/>
      <c r="KQT18" s="54"/>
      <c r="KQU18" s="54"/>
      <c r="KQV18" s="54"/>
      <c r="KQW18" s="54"/>
      <c r="KQX18" s="54"/>
      <c r="KQY18" s="54"/>
      <c r="KQZ18" s="54"/>
      <c r="KRA18" s="54"/>
      <c r="KRB18" s="54"/>
      <c r="KRC18" s="54"/>
      <c r="KRD18" s="54"/>
      <c r="KRE18" s="54"/>
      <c r="KRF18" s="54"/>
      <c r="KRG18" s="54"/>
      <c r="KRH18" s="54"/>
      <c r="KRI18" s="54"/>
      <c r="KRJ18" s="54"/>
      <c r="KRK18" s="54"/>
      <c r="KRL18" s="54"/>
      <c r="KRM18" s="54"/>
      <c r="KRN18" s="54"/>
      <c r="KRO18" s="54"/>
      <c r="KRP18" s="54"/>
      <c r="KRQ18" s="54"/>
      <c r="KRR18" s="54"/>
      <c r="KRS18" s="54"/>
      <c r="KRT18" s="54"/>
      <c r="KRU18" s="54"/>
      <c r="KRV18" s="54"/>
      <c r="KRW18" s="54"/>
      <c r="KRX18" s="54"/>
      <c r="KRY18" s="54"/>
      <c r="KRZ18" s="54"/>
      <c r="KSA18" s="54"/>
      <c r="KSB18" s="54"/>
      <c r="KSC18" s="54"/>
      <c r="KSD18" s="54"/>
      <c r="KSE18" s="54"/>
      <c r="KSF18" s="54"/>
      <c r="KSG18" s="54"/>
      <c r="KSH18" s="54"/>
      <c r="KSI18" s="54"/>
      <c r="KSJ18" s="54"/>
      <c r="KSK18" s="54"/>
      <c r="KSL18" s="54"/>
      <c r="KSM18" s="54"/>
      <c r="KSN18" s="54"/>
      <c r="KSO18" s="54"/>
      <c r="KSP18" s="54"/>
      <c r="KSQ18" s="54"/>
      <c r="KSR18" s="54"/>
      <c r="KSS18" s="54"/>
      <c r="KST18" s="54"/>
      <c r="KSU18" s="54"/>
      <c r="KSV18" s="54"/>
      <c r="KSW18" s="54"/>
      <c r="KSX18" s="54"/>
      <c r="KSY18" s="54"/>
      <c r="KSZ18" s="54"/>
      <c r="KTA18" s="54"/>
      <c r="KTB18" s="54"/>
      <c r="KTC18" s="54"/>
      <c r="KTD18" s="54"/>
      <c r="KTE18" s="54"/>
      <c r="KTF18" s="54"/>
      <c r="KTG18" s="54"/>
      <c r="KTH18" s="54"/>
      <c r="KTI18" s="54"/>
      <c r="KTJ18" s="54"/>
      <c r="KTK18" s="54"/>
      <c r="KTL18" s="54"/>
      <c r="KTM18" s="54"/>
      <c r="KTN18" s="54"/>
      <c r="KTO18" s="54"/>
      <c r="KTP18" s="54"/>
      <c r="KTQ18" s="54"/>
      <c r="KTR18" s="54"/>
      <c r="KTS18" s="54"/>
      <c r="KTT18" s="54"/>
      <c r="KTU18" s="54"/>
      <c r="KTV18" s="54"/>
      <c r="KTW18" s="54"/>
      <c r="KTX18" s="54"/>
      <c r="KTY18" s="54"/>
      <c r="KTZ18" s="54"/>
      <c r="KUA18" s="54"/>
      <c r="KUB18" s="54"/>
      <c r="KUC18" s="54"/>
      <c r="KUD18" s="54"/>
      <c r="KUE18" s="54"/>
      <c r="KUF18" s="54"/>
      <c r="KUG18" s="54"/>
      <c r="KUH18" s="54"/>
      <c r="KUI18" s="54"/>
      <c r="KUJ18" s="54"/>
      <c r="KUK18" s="54"/>
      <c r="KUL18" s="54"/>
      <c r="KUM18" s="54"/>
      <c r="KUN18" s="54"/>
      <c r="KUO18" s="54"/>
      <c r="KUP18" s="54"/>
      <c r="KUQ18" s="54"/>
      <c r="KUR18" s="54"/>
      <c r="KUS18" s="54"/>
      <c r="KUT18" s="54"/>
      <c r="KUU18" s="54"/>
      <c r="KUV18" s="54"/>
      <c r="KUW18" s="54"/>
      <c r="KUX18" s="54"/>
      <c r="KUY18" s="54"/>
      <c r="KUZ18" s="54"/>
      <c r="KVA18" s="54"/>
      <c r="KVB18" s="54"/>
      <c r="KVC18" s="54"/>
      <c r="KVD18" s="54"/>
      <c r="KVE18" s="54"/>
      <c r="KVF18" s="54"/>
      <c r="KVG18" s="54"/>
      <c r="KVH18" s="54"/>
      <c r="KVI18" s="54"/>
      <c r="KVJ18" s="54"/>
      <c r="KVK18" s="54"/>
      <c r="KVL18" s="54"/>
      <c r="KVM18" s="54"/>
      <c r="KVN18" s="54"/>
      <c r="KVO18" s="54"/>
      <c r="KVP18" s="54"/>
      <c r="KVQ18" s="54"/>
      <c r="KVR18" s="54"/>
      <c r="KVS18" s="54"/>
      <c r="KVT18" s="54"/>
      <c r="KVU18" s="54"/>
      <c r="KVV18" s="54"/>
      <c r="KVW18" s="54"/>
      <c r="KVX18" s="54"/>
      <c r="KVY18" s="54"/>
      <c r="KVZ18" s="54"/>
      <c r="KWA18" s="54"/>
      <c r="KWB18" s="54"/>
      <c r="KWC18" s="54"/>
      <c r="KWD18" s="54"/>
      <c r="KWE18" s="54"/>
      <c r="KWF18" s="54"/>
      <c r="KWG18" s="54"/>
      <c r="KWH18" s="54"/>
      <c r="KWI18" s="54"/>
      <c r="KWJ18" s="54"/>
      <c r="KWK18" s="54"/>
      <c r="KWL18" s="54"/>
      <c r="KWM18" s="54"/>
      <c r="KWN18" s="54"/>
      <c r="KWO18" s="54"/>
      <c r="KWP18" s="54"/>
      <c r="KWQ18" s="54"/>
      <c r="KWR18" s="54"/>
      <c r="KWS18" s="54"/>
      <c r="KWT18" s="54"/>
      <c r="KWU18" s="54"/>
      <c r="KWV18" s="54"/>
      <c r="KWW18" s="54"/>
      <c r="KWX18" s="54"/>
      <c r="KWY18" s="54"/>
      <c r="KWZ18" s="54"/>
      <c r="KXA18" s="54"/>
      <c r="KXB18" s="54"/>
      <c r="KXC18" s="54"/>
      <c r="KXD18" s="54"/>
      <c r="KXE18" s="54"/>
      <c r="KXF18" s="54"/>
      <c r="KXG18" s="54"/>
      <c r="KXH18" s="54"/>
      <c r="KXI18" s="54"/>
      <c r="KXJ18" s="54"/>
      <c r="KXK18" s="54"/>
      <c r="KXL18" s="54"/>
      <c r="KXM18" s="54"/>
      <c r="KXN18" s="54"/>
      <c r="KXO18" s="54"/>
      <c r="KXP18" s="54"/>
      <c r="KXQ18" s="54"/>
      <c r="KXR18" s="54"/>
      <c r="KXS18" s="54"/>
      <c r="KXT18" s="54"/>
      <c r="KXU18" s="54"/>
      <c r="KXV18" s="54"/>
      <c r="KXW18" s="54"/>
      <c r="KXX18" s="54"/>
      <c r="KXY18" s="54"/>
      <c r="KXZ18" s="54"/>
      <c r="KYA18" s="54"/>
      <c r="KYB18" s="54"/>
      <c r="KYC18" s="54"/>
      <c r="KYD18" s="54"/>
      <c r="KYE18" s="54"/>
      <c r="KYF18" s="54"/>
      <c r="KYG18" s="54"/>
      <c r="KYH18" s="54"/>
      <c r="KYI18" s="54"/>
      <c r="KYJ18" s="54"/>
      <c r="KYK18" s="54"/>
      <c r="KYL18" s="54"/>
      <c r="KYM18" s="54"/>
      <c r="KYN18" s="54"/>
      <c r="KYO18" s="54"/>
      <c r="KYP18" s="54"/>
      <c r="KYQ18" s="54"/>
      <c r="KYR18" s="54"/>
      <c r="KYS18" s="54"/>
      <c r="KYT18" s="54"/>
      <c r="KYU18" s="54"/>
      <c r="KYV18" s="54"/>
      <c r="KYW18" s="54"/>
      <c r="KYX18" s="54"/>
      <c r="KYY18" s="54"/>
      <c r="KYZ18" s="54"/>
      <c r="KZA18" s="54"/>
      <c r="KZB18" s="54"/>
      <c r="KZC18" s="54"/>
      <c r="KZD18" s="54"/>
      <c r="KZE18" s="54"/>
      <c r="KZF18" s="54"/>
      <c r="KZG18" s="54"/>
      <c r="KZH18" s="54"/>
      <c r="KZI18" s="54"/>
      <c r="KZJ18" s="54"/>
      <c r="KZK18" s="54"/>
      <c r="KZL18" s="54"/>
      <c r="KZM18" s="54"/>
      <c r="KZN18" s="54"/>
      <c r="KZO18" s="54"/>
      <c r="KZP18" s="54"/>
      <c r="KZQ18" s="54"/>
      <c r="KZR18" s="54"/>
      <c r="KZS18" s="54"/>
      <c r="KZT18" s="54"/>
      <c r="KZU18" s="54"/>
      <c r="KZV18" s="54"/>
      <c r="KZW18" s="54"/>
      <c r="KZX18" s="54"/>
      <c r="KZY18" s="54"/>
      <c r="KZZ18" s="54"/>
      <c r="LAA18" s="54"/>
      <c r="LAB18" s="54"/>
      <c r="LAC18" s="54"/>
      <c r="LAD18" s="54"/>
      <c r="LAE18" s="54"/>
      <c r="LAF18" s="54"/>
      <c r="LAG18" s="54"/>
      <c r="LAH18" s="54"/>
      <c r="LAI18" s="54"/>
      <c r="LAJ18" s="54"/>
      <c r="LAK18" s="54"/>
      <c r="LAL18" s="54"/>
      <c r="LAM18" s="54"/>
      <c r="LAN18" s="54"/>
      <c r="LAO18" s="54"/>
      <c r="LAP18" s="54"/>
      <c r="LAQ18" s="54"/>
      <c r="LAR18" s="54"/>
      <c r="LAS18" s="54"/>
      <c r="LAT18" s="54"/>
      <c r="LAU18" s="54"/>
      <c r="LAV18" s="54"/>
      <c r="LAW18" s="54"/>
      <c r="LAX18" s="54"/>
      <c r="LAY18" s="54"/>
      <c r="LAZ18" s="54"/>
      <c r="LBA18" s="54"/>
      <c r="LBB18" s="54"/>
      <c r="LBC18" s="54"/>
      <c r="LBD18" s="54"/>
      <c r="LBE18" s="54"/>
      <c r="LBF18" s="54"/>
      <c r="LBG18" s="54"/>
      <c r="LBH18" s="54"/>
      <c r="LBI18" s="54"/>
      <c r="LBJ18" s="54"/>
      <c r="LBK18" s="54"/>
      <c r="LBL18" s="54"/>
      <c r="LBM18" s="54"/>
      <c r="LBN18" s="54"/>
      <c r="LBO18" s="54"/>
      <c r="LBP18" s="54"/>
      <c r="LBQ18" s="54"/>
      <c r="LBR18" s="54"/>
      <c r="LBS18" s="54"/>
      <c r="LBT18" s="54"/>
      <c r="LBU18" s="54"/>
      <c r="LBV18" s="54"/>
      <c r="LBW18" s="54"/>
      <c r="LBX18" s="54"/>
      <c r="LBY18" s="54"/>
      <c r="LBZ18" s="54"/>
      <c r="LCA18" s="54"/>
      <c r="LCB18" s="54"/>
      <c r="LCC18" s="54"/>
      <c r="LCD18" s="54"/>
      <c r="LCE18" s="54"/>
      <c r="LCF18" s="54"/>
      <c r="LCG18" s="54"/>
      <c r="LCH18" s="54"/>
      <c r="LCI18" s="54"/>
      <c r="LCJ18" s="54"/>
      <c r="LCK18" s="54"/>
      <c r="LCL18" s="54"/>
      <c r="LCM18" s="54"/>
      <c r="LCN18" s="54"/>
      <c r="LCO18" s="54"/>
      <c r="LCP18" s="54"/>
      <c r="LCQ18" s="54"/>
      <c r="LCR18" s="54"/>
      <c r="LCS18" s="54"/>
      <c r="LCT18" s="54"/>
      <c r="LCU18" s="54"/>
      <c r="LCV18" s="54"/>
      <c r="LCW18" s="54"/>
      <c r="LCX18" s="54"/>
      <c r="LCY18" s="54"/>
      <c r="LCZ18" s="54"/>
      <c r="LDA18" s="54"/>
      <c r="LDB18" s="54"/>
      <c r="LDC18" s="54"/>
      <c r="LDD18" s="54"/>
      <c r="LDE18" s="54"/>
      <c r="LDF18" s="54"/>
      <c r="LDG18" s="54"/>
      <c r="LDH18" s="54"/>
      <c r="LDI18" s="54"/>
      <c r="LDJ18" s="54"/>
      <c r="LDK18" s="54"/>
      <c r="LDL18" s="54"/>
      <c r="LDM18" s="54"/>
      <c r="LDN18" s="54"/>
      <c r="LDO18" s="54"/>
      <c r="LDP18" s="54"/>
      <c r="LDQ18" s="54"/>
      <c r="LDR18" s="54"/>
      <c r="LDS18" s="54"/>
      <c r="LDT18" s="54"/>
      <c r="LDU18" s="54"/>
      <c r="LDV18" s="54"/>
      <c r="LDW18" s="54"/>
      <c r="LDX18" s="54"/>
      <c r="LDY18" s="54"/>
      <c r="LDZ18" s="54"/>
      <c r="LEA18" s="54"/>
      <c r="LEB18" s="54"/>
      <c r="LEC18" s="54"/>
      <c r="LED18" s="54"/>
      <c r="LEE18" s="54"/>
      <c r="LEF18" s="54"/>
      <c r="LEG18" s="54"/>
      <c r="LEH18" s="54"/>
      <c r="LEI18" s="54"/>
      <c r="LEJ18" s="54"/>
      <c r="LEK18" s="54"/>
      <c r="LEL18" s="54"/>
      <c r="LEM18" s="54"/>
      <c r="LEN18" s="54"/>
      <c r="LEO18" s="54"/>
      <c r="LEP18" s="54"/>
      <c r="LEQ18" s="54"/>
      <c r="LER18" s="54"/>
      <c r="LES18" s="54"/>
      <c r="LET18" s="54"/>
      <c r="LEU18" s="54"/>
      <c r="LEV18" s="54"/>
      <c r="LEW18" s="54"/>
      <c r="LEX18" s="54"/>
      <c r="LEY18" s="54"/>
      <c r="LEZ18" s="54"/>
      <c r="LFA18" s="54"/>
      <c r="LFB18" s="54"/>
      <c r="LFC18" s="54"/>
      <c r="LFD18" s="54"/>
      <c r="LFE18" s="54"/>
      <c r="LFF18" s="54"/>
      <c r="LFG18" s="54"/>
      <c r="LFH18" s="54"/>
      <c r="LFI18" s="54"/>
      <c r="LFJ18" s="54"/>
      <c r="LFK18" s="54"/>
      <c r="LFL18" s="54"/>
      <c r="LFM18" s="54"/>
      <c r="LFN18" s="54"/>
      <c r="LFO18" s="54"/>
      <c r="LFP18" s="54"/>
      <c r="LFQ18" s="54"/>
      <c r="LFR18" s="54"/>
      <c r="LFS18" s="54"/>
      <c r="LFT18" s="54"/>
      <c r="LFU18" s="54"/>
      <c r="LFV18" s="54"/>
      <c r="LFW18" s="54"/>
      <c r="LFX18" s="54"/>
      <c r="LFY18" s="54"/>
      <c r="LFZ18" s="54"/>
      <c r="LGA18" s="54"/>
      <c r="LGB18" s="54"/>
      <c r="LGC18" s="54"/>
      <c r="LGD18" s="54"/>
      <c r="LGE18" s="54"/>
      <c r="LGF18" s="54"/>
      <c r="LGG18" s="54"/>
      <c r="LGH18" s="54"/>
      <c r="LGI18" s="54"/>
      <c r="LGJ18" s="54"/>
      <c r="LGK18" s="54"/>
      <c r="LGL18" s="54"/>
      <c r="LGM18" s="54"/>
      <c r="LGN18" s="54"/>
      <c r="LGO18" s="54"/>
      <c r="LGP18" s="54"/>
      <c r="LGQ18" s="54"/>
      <c r="LGR18" s="54"/>
      <c r="LGS18" s="54"/>
      <c r="LGT18" s="54"/>
      <c r="LGU18" s="54"/>
      <c r="LGV18" s="54"/>
      <c r="LGW18" s="54"/>
      <c r="LGX18" s="54"/>
      <c r="LGY18" s="54"/>
      <c r="LGZ18" s="54"/>
      <c r="LHA18" s="54"/>
      <c r="LHB18" s="54"/>
      <c r="LHC18" s="54"/>
      <c r="LHD18" s="54"/>
      <c r="LHE18" s="54"/>
      <c r="LHF18" s="54"/>
      <c r="LHG18" s="54"/>
      <c r="LHH18" s="54"/>
      <c r="LHI18" s="54"/>
      <c r="LHJ18" s="54"/>
      <c r="LHK18" s="54"/>
      <c r="LHL18" s="54"/>
      <c r="LHM18" s="54"/>
      <c r="LHN18" s="54"/>
      <c r="LHO18" s="54"/>
      <c r="LHP18" s="54"/>
      <c r="LHQ18" s="54"/>
      <c r="LHR18" s="54"/>
      <c r="LHS18" s="54"/>
      <c r="LHT18" s="54"/>
      <c r="LHU18" s="54"/>
      <c r="LHV18" s="54"/>
      <c r="LHW18" s="54"/>
      <c r="LHX18" s="54"/>
      <c r="LHY18" s="54"/>
      <c r="LHZ18" s="54"/>
      <c r="LIA18" s="54"/>
      <c r="LIB18" s="54"/>
      <c r="LIC18" s="54"/>
      <c r="LID18" s="54"/>
      <c r="LIE18" s="54"/>
      <c r="LIF18" s="54"/>
      <c r="LIG18" s="54"/>
      <c r="LIH18" s="54"/>
      <c r="LII18" s="54"/>
      <c r="LIJ18" s="54"/>
      <c r="LIK18" s="54"/>
      <c r="LIL18" s="54"/>
      <c r="LIM18" s="54"/>
      <c r="LIN18" s="54"/>
      <c r="LIO18" s="54"/>
      <c r="LIP18" s="54"/>
      <c r="LIQ18" s="54"/>
      <c r="LIR18" s="54"/>
      <c r="LIS18" s="54"/>
      <c r="LIT18" s="54"/>
      <c r="LIU18" s="54"/>
      <c r="LIV18" s="54"/>
      <c r="LIW18" s="54"/>
      <c r="LIX18" s="54"/>
      <c r="LIY18" s="54"/>
      <c r="LIZ18" s="54"/>
      <c r="LJA18" s="54"/>
      <c r="LJB18" s="54"/>
      <c r="LJC18" s="54"/>
      <c r="LJD18" s="54"/>
      <c r="LJE18" s="54"/>
      <c r="LJF18" s="54"/>
      <c r="LJG18" s="54"/>
      <c r="LJH18" s="54"/>
      <c r="LJI18" s="54"/>
      <c r="LJJ18" s="54"/>
      <c r="LJK18" s="54"/>
      <c r="LJL18" s="54"/>
      <c r="LJM18" s="54"/>
      <c r="LJN18" s="54"/>
      <c r="LJO18" s="54"/>
      <c r="LJP18" s="54"/>
      <c r="LJQ18" s="54"/>
      <c r="LJR18" s="54"/>
      <c r="LJS18" s="54"/>
      <c r="LJT18" s="54"/>
      <c r="LJU18" s="54"/>
      <c r="LJV18" s="54"/>
      <c r="LJW18" s="54"/>
      <c r="LJX18" s="54"/>
      <c r="LJY18" s="54"/>
      <c r="LJZ18" s="54"/>
      <c r="LKA18" s="54"/>
      <c r="LKB18" s="54"/>
      <c r="LKC18" s="54"/>
      <c r="LKD18" s="54"/>
      <c r="LKE18" s="54"/>
      <c r="LKF18" s="54"/>
      <c r="LKG18" s="54"/>
      <c r="LKH18" s="54"/>
      <c r="LKI18" s="54"/>
      <c r="LKJ18" s="54"/>
      <c r="LKK18" s="54"/>
      <c r="LKL18" s="54"/>
      <c r="LKM18" s="54"/>
      <c r="LKN18" s="54"/>
      <c r="LKO18" s="54"/>
      <c r="LKP18" s="54"/>
      <c r="LKQ18" s="54"/>
      <c r="LKR18" s="54"/>
      <c r="LKS18" s="54"/>
      <c r="LKT18" s="54"/>
      <c r="LKU18" s="54"/>
      <c r="LKV18" s="54"/>
      <c r="LKW18" s="54"/>
      <c r="LKX18" s="54"/>
      <c r="LKY18" s="54"/>
      <c r="LKZ18" s="54"/>
      <c r="LLA18" s="54"/>
      <c r="LLB18" s="54"/>
      <c r="LLC18" s="54"/>
      <c r="LLD18" s="54"/>
      <c r="LLE18" s="54"/>
      <c r="LLF18" s="54"/>
      <c r="LLG18" s="54"/>
      <c r="LLH18" s="54"/>
      <c r="LLI18" s="54"/>
      <c r="LLJ18" s="54"/>
      <c r="LLK18" s="54"/>
      <c r="LLL18" s="54"/>
      <c r="LLM18" s="54"/>
      <c r="LLN18" s="54"/>
      <c r="LLO18" s="54"/>
      <c r="LLP18" s="54"/>
      <c r="LLQ18" s="54"/>
      <c r="LLR18" s="54"/>
      <c r="LLS18" s="54"/>
      <c r="LLT18" s="54"/>
      <c r="LLU18" s="54"/>
      <c r="LLV18" s="54"/>
      <c r="LLW18" s="54"/>
      <c r="LLX18" s="54"/>
      <c r="LLY18" s="54"/>
      <c r="LLZ18" s="54"/>
      <c r="LMA18" s="54"/>
      <c r="LMB18" s="54"/>
      <c r="LMC18" s="54"/>
      <c r="LMD18" s="54"/>
      <c r="LME18" s="54"/>
      <c r="LMF18" s="54"/>
      <c r="LMG18" s="54"/>
      <c r="LMH18" s="54"/>
      <c r="LMI18" s="54"/>
      <c r="LMJ18" s="54"/>
      <c r="LMK18" s="54"/>
      <c r="LML18" s="54"/>
      <c r="LMM18" s="54"/>
      <c r="LMN18" s="54"/>
      <c r="LMO18" s="54"/>
      <c r="LMP18" s="54"/>
      <c r="LMQ18" s="54"/>
      <c r="LMR18" s="54"/>
      <c r="LMS18" s="54"/>
      <c r="LMT18" s="54"/>
      <c r="LMU18" s="54"/>
      <c r="LMV18" s="54"/>
      <c r="LMW18" s="54"/>
      <c r="LMX18" s="54"/>
      <c r="LMY18" s="54"/>
      <c r="LMZ18" s="54"/>
      <c r="LNA18" s="54"/>
      <c r="LNB18" s="54"/>
      <c r="LNC18" s="54"/>
      <c r="LND18" s="54"/>
      <c r="LNE18" s="54"/>
      <c r="LNF18" s="54"/>
      <c r="LNG18" s="54"/>
      <c r="LNH18" s="54"/>
      <c r="LNI18" s="54"/>
      <c r="LNJ18" s="54"/>
      <c r="LNK18" s="54"/>
      <c r="LNL18" s="54"/>
      <c r="LNM18" s="54"/>
      <c r="LNN18" s="54"/>
      <c r="LNO18" s="54"/>
      <c r="LNP18" s="54"/>
      <c r="LNQ18" s="54"/>
      <c r="LNR18" s="54"/>
      <c r="LNS18" s="54"/>
      <c r="LNT18" s="54"/>
      <c r="LNU18" s="54"/>
      <c r="LNV18" s="54"/>
      <c r="LNW18" s="54"/>
      <c r="LNX18" s="54"/>
      <c r="LNY18" s="54"/>
      <c r="LNZ18" s="54"/>
      <c r="LOA18" s="54"/>
      <c r="LOB18" s="54"/>
      <c r="LOC18" s="54"/>
      <c r="LOD18" s="54"/>
      <c r="LOE18" s="54"/>
      <c r="LOF18" s="54"/>
      <c r="LOG18" s="54"/>
      <c r="LOH18" s="54"/>
      <c r="LOI18" s="54"/>
      <c r="LOJ18" s="54"/>
      <c r="LOK18" s="54"/>
      <c r="LOL18" s="54"/>
      <c r="LOM18" s="54"/>
      <c r="LON18" s="54"/>
      <c r="LOO18" s="54"/>
      <c r="LOP18" s="54"/>
      <c r="LOQ18" s="54"/>
      <c r="LOR18" s="54"/>
      <c r="LOS18" s="54"/>
      <c r="LOT18" s="54"/>
      <c r="LOU18" s="54"/>
      <c r="LOV18" s="54"/>
      <c r="LOW18" s="54"/>
      <c r="LOX18" s="54"/>
      <c r="LOY18" s="54"/>
      <c r="LOZ18" s="54"/>
      <c r="LPA18" s="54"/>
      <c r="LPB18" s="54"/>
      <c r="LPC18" s="54"/>
      <c r="LPD18" s="54"/>
      <c r="LPE18" s="54"/>
      <c r="LPF18" s="54"/>
      <c r="LPG18" s="54"/>
      <c r="LPH18" s="54"/>
      <c r="LPI18" s="54"/>
      <c r="LPJ18" s="54"/>
      <c r="LPK18" s="54"/>
      <c r="LPL18" s="54"/>
      <c r="LPM18" s="54"/>
      <c r="LPN18" s="54"/>
      <c r="LPO18" s="54"/>
      <c r="LPP18" s="54"/>
      <c r="LPQ18" s="54"/>
      <c r="LPR18" s="54"/>
      <c r="LPS18" s="54"/>
      <c r="LPT18" s="54"/>
      <c r="LPU18" s="54"/>
      <c r="LPV18" s="54"/>
      <c r="LPW18" s="54"/>
      <c r="LPX18" s="54"/>
      <c r="LPY18" s="54"/>
      <c r="LPZ18" s="54"/>
      <c r="LQA18" s="54"/>
      <c r="LQB18" s="54"/>
      <c r="LQC18" s="54"/>
      <c r="LQD18" s="54"/>
      <c r="LQE18" s="54"/>
      <c r="LQF18" s="54"/>
      <c r="LQG18" s="54"/>
      <c r="LQH18" s="54"/>
      <c r="LQI18" s="54"/>
      <c r="LQJ18" s="54"/>
      <c r="LQK18" s="54"/>
      <c r="LQL18" s="54"/>
      <c r="LQM18" s="54"/>
      <c r="LQN18" s="54"/>
      <c r="LQO18" s="54"/>
      <c r="LQP18" s="54"/>
      <c r="LQQ18" s="54"/>
      <c r="LQR18" s="54"/>
      <c r="LQS18" s="54"/>
      <c r="LQT18" s="54"/>
      <c r="LQU18" s="54"/>
      <c r="LQV18" s="54"/>
      <c r="LQW18" s="54"/>
      <c r="LQX18" s="54"/>
      <c r="LQY18" s="54"/>
      <c r="LQZ18" s="54"/>
      <c r="LRA18" s="54"/>
      <c r="LRB18" s="54"/>
      <c r="LRC18" s="54"/>
      <c r="LRD18" s="54"/>
      <c r="LRE18" s="54"/>
      <c r="LRF18" s="54"/>
      <c r="LRG18" s="54"/>
      <c r="LRH18" s="54"/>
      <c r="LRI18" s="54"/>
      <c r="LRJ18" s="54"/>
      <c r="LRK18" s="54"/>
      <c r="LRL18" s="54"/>
      <c r="LRM18" s="54"/>
      <c r="LRN18" s="54"/>
      <c r="LRO18" s="54"/>
      <c r="LRP18" s="54"/>
      <c r="LRQ18" s="54"/>
      <c r="LRR18" s="54"/>
      <c r="LRS18" s="54"/>
      <c r="LRT18" s="54"/>
      <c r="LRU18" s="54"/>
      <c r="LRV18" s="54"/>
      <c r="LRW18" s="54"/>
      <c r="LRX18" s="54"/>
      <c r="LRY18" s="54"/>
      <c r="LRZ18" s="54"/>
      <c r="LSA18" s="54"/>
      <c r="LSB18" s="54"/>
      <c r="LSC18" s="54"/>
      <c r="LSD18" s="54"/>
      <c r="LSE18" s="54"/>
      <c r="LSF18" s="54"/>
      <c r="LSG18" s="54"/>
      <c r="LSH18" s="54"/>
      <c r="LSI18" s="54"/>
      <c r="LSJ18" s="54"/>
      <c r="LSK18" s="54"/>
      <c r="LSL18" s="54"/>
      <c r="LSM18" s="54"/>
      <c r="LSN18" s="54"/>
      <c r="LSO18" s="54"/>
      <c r="LSP18" s="54"/>
      <c r="LSQ18" s="54"/>
      <c r="LSR18" s="54"/>
      <c r="LSS18" s="54"/>
      <c r="LST18" s="54"/>
      <c r="LSU18" s="54"/>
      <c r="LSV18" s="54"/>
      <c r="LSW18" s="54"/>
      <c r="LSX18" s="54"/>
      <c r="LSY18" s="54"/>
      <c r="LSZ18" s="54"/>
      <c r="LTA18" s="54"/>
      <c r="LTB18" s="54"/>
      <c r="LTC18" s="54"/>
      <c r="LTD18" s="54"/>
      <c r="LTE18" s="54"/>
      <c r="LTF18" s="54"/>
      <c r="LTG18" s="54"/>
      <c r="LTH18" s="54"/>
      <c r="LTI18" s="54"/>
      <c r="LTJ18" s="54"/>
      <c r="LTK18" s="54"/>
      <c r="LTL18" s="54"/>
      <c r="LTM18" s="54"/>
      <c r="LTN18" s="54"/>
      <c r="LTO18" s="54"/>
      <c r="LTP18" s="54"/>
      <c r="LTQ18" s="54"/>
      <c r="LTR18" s="54"/>
      <c r="LTS18" s="54"/>
      <c r="LTT18" s="54"/>
      <c r="LTU18" s="54"/>
      <c r="LTV18" s="54"/>
      <c r="LTW18" s="54"/>
      <c r="LTX18" s="54"/>
      <c r="LTY18" s="54"/>
      <c r="LTZ18" s="54"/>
      <c r="LUA18" s="54"/>
      <c r="LUB18" s="54"/>
      <c r="LUC18" s="54"/>
      <c r="LUD18" s="54"/>
      <c r="LUE18" s="54"/>
      <c r="LUF18" s="54"/>
      <c r="LUG18" s="54"/>
      <c r="LUH18" s="54"/>
      <c r="LUI18" s="54"/>
      <c r="LUJ18" s="54"/>
      <c r="LUK18" s="54"/>
      <c r="LUL18" s="54"/>
      <c r="LUM18" s="54"/>
      <c r="LUN18" s="54"/>
      <c r="LUO18" s="54"/>
      <c r="LUP18" s="54"/>
      <c r="LUQ18" s="54"/>
      <c r="LUR18" s="54"/>
      <c r="LUS18" s="54"/>
      <c r="LUT18" s="54"/>
      <c r="LUU18" s="54"/>
      <c r="LUV18" s="54"/>
      <c r="LUW18" s="54"/>
      <c r="LUX18" s="54"/>
      <c r="LUY18" s="54"/>
      <c r="LUZ18" s="54"/>
      <c r="LVA18" s="54"/>
      <c r="LVB18" s="54"/>
      <c r="LVC18" s="54"/>
      <c r="LVD18" s="54"/>
      <c r="LVE18" s="54"/>
      <c r="LVF18" s="54"/>
      <c r="LVG18" s="54"/>
      <c r="LVH18" s="54"/>
      <c r="LVI18" s="54"/>
      <c r="LVJ18" s="54"/>
      <c r="LVK18" s="54"/>
      <c r="LVL18" s="54"/>
      <c r="LVM18" s="54"/>
      <c r="LVN18" s="54"/>
      <c r="LVO18" s="54"/>
      <c r="LVP18" s="54"/>
      <c r="LVQ18" s="54"/>
      <c r="LVR18" s="54"/>
      <c r="LVS18" s="54"/>
      <c r="LVT18" s="54"/>
      <c r="LVU18" s="54"/>
      <c r="LVV18" s="54"/>
      <c r="LVW18" s="54"/>
      <c r="LVX18" s="54"/>
      <c r="LVY18" s="54"/>
      <c r="LVZ18" s="54"/>
      <c r="LWA18" s="54"/>
      <c r="LWB18" s="54"/>
      <c r="LWC18" s="54"/>
      <c r="LWD18" s="54"/>
      <c r="LWE18" s="54"/>
      <c r="LWF18" s="54"/>
      <c r="LWG18" s="54"/>
      <c r="LWH18" s="54"/>
      <c r="LWI18" s="54"/>
      <c r="LWJ18" s="54"/>
      <c r="LWK18" s="54"/>
      <c r="LWL18" s="54"/>
      <c r="LWM18" s="54"/>
      <c r="LWN18" s="54"/>
      <c r="LWO18" s="54"/>
      <c r="LWP18" s="54"/>
      <c r="LWQ18" s="54"/>
      <c r="LWR18" s="54"/>
      <c r="LWS18" s="54"/>
      <c r="LWT18" s="54"/>
      <c r="LWU18" s="54"/>
      <c r="LWV18" s="54"/>
      <c r="LWW18" s="54"/>
      <c r="LWX18" s="54"/>
      <c r="LWY18" s="54"/>
      <c r="LWZ18" s="54"/>
      <c r="LXA18" s="54"/>
      <c r="LXB18" s="54"/>
      <c r="LXC18" s="54"/>
      <c r="LXD18" s="54"/>
      <c r="LXE18" s="54"/>
      <c r="LXF18" s="54"/>
      <c r="LXG18" s="54"/>
      <c r="LXH18" s="54"/>
      <c r="LXI18" s="54"/>
      <c r="LXJ18" s="54"/>
      <c r="LXK18" s="54"/>
      <c r="LXL18" s="54"/>
      <c r="LXM18" s="54"/>
      <c r="LXN18" s="54"/>
      <c r="LXO18" s="54"/>
      <c r="LXP18" s="54"/>
      <c r="LXQ18" s="54"/>
      <c r="LXR18" s="54"/>
      <c r="LXS18" s="54"/>
      <c r="LXT18" s="54"/>
      <c r="LXU18" s="54"/>
      <c r="LXV18" s="54"/>
      <c r="LXW18" s="54"/>
      <c r="LXX18" s="54"/>
      <c r="LXY18" s="54"/>
      <c r="LXZ18" s="54"/>
      <c r="LYA18" s="54"/>
      <c r="LYB18" s="54"/>
      <c r="LYC18" s="54"/>
      <c r="LYD18" s="54"/>
      <c r="LYE18" s="54"/>
      <c r="LYF18" s="54"/>
      <c r="LYG18" s="54"/>
      <c r="LYH18" s="54"/>
      <c r="LYI18" s="54"/>
      <c r="LYJ18" s="54"/>
      <c r="LYK18" s="54"/>
      <c r="LYL18" s="54"/>
      <c r="LYM18" s="54"/>
      <c r="LYN18" s="54"/>
      <c r="LYO18" s="54"/>
      <c r="LYP18" s="54"/>
      <c r="LYQ18" s="54"/>
      <c r="LYR18" s="54"/>
      <c r="LYS18" s="54"/>
      <c r="LYT18" s="54"/>
      <c r="LYU18" s="54"/>
      <c r="LYV18" s="54"/>
      <c r="LYW18" s="54"/>
      <c r="LYX18" s="54"/>
      <c r="LYY18" s="54"/>
      <c r="LYZ18" s="54"/>
      <c r="LZA18" s="54"/>
      <c r="LZB18" s="54"/>
      <c r="LZC18" s="54"/>
      <c r="LZD18" s="54"/>
      <c r="LZE18" s="54"/>
      <c r="LZF18" s="54"/>
      <c r="LZG18" s="54"/>
      <c r="LZH18" s="54"/>
      <c r="LZI18" s="54"/>
      <c r="LZJ18" s="54"/>
      <c r="LZK18" s="54"/>
      <c r="LZL18" s="54"/>
      <c r="LZM18" s="54"/>
      <c r="LZN18" s="54"/>
      <c r="LZO18" s="54"/>
      <c r="LZP18" s="54"/>
      <c r="LZQ18" s="54"/>
      <c r="LZR18" s="54"/>
      <c r="LZS18" s="54"/>
      <c r="LZT18" s="54"/>
      <c r="LZU18" s="54"/>
      <c r="LZV18" s="54"/>
      <c r="LZW18" s="54"/>
      <c r="LZX18" s="54"/>
      <c r="LZY18" s="54"/>
      <c r="LZZ18" s="54"/>
      <c r="MAA18" s="54"/>
      <c r="MAB18" s="54"/>
      <c r="MAC18" s="54"/>
      <c r="MAD18" s="54"/>
      <c r="MAE18" s="54"/>
      <c r="MAF18" s="54"/>
      <c r="MAG18" s="54"/>
      <c r="MAH18" s="54"/>
      <c r="MAI18" s="54"/>
      <c r="MAJ18" s="54"/>
      <c r="MAK18" s="54"/>
      <c r="MAL18" s="54"/>
      <c r="MAM18" s="54"/>
      <c r="MAN18" s="54"/>
      <c r="MAO18" s="54"/>
      <c r="MAP18" s="54"/>
      <c r="MAQ18" s="54"/>
      <c r="MAR18" s="54"/>
      <c r="MAS18" s="54"/>
      <c r="MAT18" s="54"/>
      <c r="MAU18" s="54"/>
      <c r="MAV18" s="54"/>
      <c r="MAW18" s="54"/>
      <c r="MAX18" s="54"/>
      <c r="MAY18" s="54"/>
      <c r="MAZ18" s="54"/>
      <c r="MBA18" s="54"/>
      <c r="MBB18" s="54"/>
      <c r="MBC18" s="54"/>
      <c r="MBD18" s="54"/>
      <c r="MBE18" s="54"/>
      <c r="MBF18" s="54"/>
      <c r="MBG18" s="54"/>
      <c r="MBH18" s="54"/>
      <c r="MBI18" s="54"/>
      <c r="MBJ18" s="54"/>
      <c r="MBK18" s="54"/>
      <c r="MBL18" s="54"/>
      <c r="MBM18" s="54"/>
      <c r="MBN18" s="54"/>
      <c r="MBO18" s="54"/>
      <c r="MBP18" s="54"/>
      <c r="MBQ18" s="54"/>
      <c r="MBR18" s="54"/>
      <c r="MBS18" s="54"/>
      <c r="MBT18" s="54"/>
      <c r="MBU18" s="54"/>
      <c r="MBV18" s="54"/>
      <c r="MBW18" s="54"/>
      <c r="MBX18" s="54"/>
      <c r="MBY18" s="54"/>
      <c r="MBZ18" s="54"/>
      <c r="MCA18" s="54"/>
      <c r="MCB18" s="54"/>
      <c r="MCC18" s="54"/>
      <c r="MCD18" s="54"/>
      <c r="MCE18" s="54"/>
      <c r="MCF18" s="54"/>
      <c r="MCG18" s="54"/>
      <c r="MCH18" s="54"/>
      <c r="MCI18" s="54"/>
      <c r="MCJ18" s="54"/>
      <c r="MCK18" s="54"/>
      <c r="MCL18" s="54"/>
      <c r="MCM18" s="54"/>
      <c r="MCN18" s="54"/>
      <c r="MCO18" s="54"/>
      <c r="MCP18" s="54"/>
      <c r="MCQ18" s="54"/>
      <c r="MCR18" s="54"/>
      <c r="MCS18" s="54"/>
      <c r="MCT18" s="54"/>
      <c r="MCU18" s="54"/>
      <c r="MCV18" s="54"/>
      <c r="MCW18" s="54"/>
      <c r="MCX18" s="54"/>
      <c r="MCY18" s="54"/>
      <c r="MCZ18" s="54"/>
      <c r="MDA18" s="54"/>
      <c r="MDB18" s="54"/>
      <c r="MDC18" s="54"/>
      <c r="MDD18" s="54"/>
      <c r="MDE18" s="54"/>
      <c r="MDF18" s="54"/>
      <c r="MDG18" s="54"/>
      <c r="MDH18" s="54"/>
      <c r="MDI18" s="54"/>
      <c r="MDJ18" s="54"/>
      <c r="MDK18" s="54"/>
      <c r="MDL18" s="54"/>
      <c r="MDM18" s="54"/>
      <c r="MDN18" s="54"/>
      <c r="MDO18" s="54"/>
      <c r="MDP18" s="54"/>
      <c r="MDQ18" s="54"/>
      <c r="MDR18" s="54"/>
      <c r="MDS18" s="54"/>
      <c r="MDT18" s="54"/>
      <c r="MDU18" s="54"/>
      <c r="MDV18" s="54"/>
      <c r="MDW18" s="54"/>
      <c r="MDX18" s="54"/>
      <c r="MDY18" s="54"/>
      <c r="MDZ18" s="54"/>
      <c r="MEA18" s="54"/>
      <c r="MEB18" s="54"/>
      <c r="MEC18" s="54"/>
      <c r="MED18" s="54"/>
      <c r="MEE18" s="54"/>
      <c r="MEF18" s="54"/>
      <c r="MEG18" s="54"/>
      <c r="MEH18" s="54"/>
      <c r="MEI18" s="54"/>
      <c r="MEJ18" s="54"/>
      <c r="MEK18" s="54"/>
      <c r="MEL18" s="54"/>
      <c r="MEM18" s="54"/>
      <c r="MEN18" s="54"/>
      <c r="MEO18" s="54"/>
      <c r="MEP18" s="54"/>
      <c r="MEQ18" s="54"/>
      <c r="MER18" s="54"/>
      <c r="MES18" s="54"/>
      <c r="MET18" s="54"/>
      <c r="MEU18" s="54"/>
      <c r="MEV18" s="54"/>
      <c r="MEW18" s="54"/>
      <c r="MEX18" s="54"/>
      <c r="MEY18" s="54"/>
      <c r="MEZ18" s="54"/>
      <c r="MFA18" s="54"/>
      <c r="MFB18" s="54"/>
      <c r="MFC18" s="54"/>
      <c r="MFD18" s="54"/>
      <c r="MFE18" s="54"/>
      <c r="MFF18" s="54"/>
      <c r="MFG18" s="54"/>
      <c r="MFH18" s="54"/>
      <c r="MFI18" s="54"/>
      <c r="MFJ18" s="54"/>
      <c r="MFK18" s="54"/>
      <c r="MFL18" s="54"/>
      <c r="MFM18" s="54"/>
      <c r="MFN18" s="54"/>
      <c r="MFO18" s="54"/>
      <c r="MFP18" s="54"/>
      <c r="MFQ18" s="54"/>
      <c r="MFR18" s="54"/>
      <c r="MFS18" s="54"/>
      <c r="MFT18" s="54"/>
      <c r="MFU18" s="54"/>
      <c r="MFV18" s="54"/>
      <c r="MFW18" s="54"/>
      <c r="MFX18" s="54"/>
      <c r="MFY18" s="54"/>
      <c r="MFZ18" s="54"/>
      <c r="MGA18" s="54"/>
      <c r="MGB18" s="54"/>
      <c r="MGC18" s="54"/>
      <c r="MGD18" s="54"/>
      <c r="MGE18" s="54"/>
      <c r="MGF18" s="54"/>
      <c r="MGG18" s="54"/>
      <c r="MGH18" s="54"/>
      <c r="MGI18" s="54"/>
      <c r="MGJ18" s="54"/>
      <c r="MGK18" s="54"/>
      <c r="MGL18" s="54"/>
      <c r="MGM18" s="54"/>
      <c r="MGN18" s="54"/>
      <c r="MGO18" s="54"/>
      <c r="MGP18" s="54"/>
      <c r="MGQ18" s="54"/>
      <c r="MGR18" s="54"/>
      <c r="MGS18" s="54"/>
      <c r="MGT18" s="54"/>
      <c r="MGU18" s="54"/>
      <c r="MGV18" s="54"/>
      <c r="MGW18" s="54"/>
      <c r="MGX18" s="54"/>
      <c r="MGY18" s="54"/>
      <c r="MGZ18" s="54"/>
      <c r="MHA18" s="54"/>
      <c r="MHB18" s="54"/>
      <c r="MHC18" s="54"/>
      <c r="MHD18" s="54"/>
      <c r="MHE18" s="54"/>
      <c r="MHF18" s="54"/>
      <c r="MHG18" s="54"/>
      <c r="MHH18" s="54"/>
      <c r="MHI18" s="54"/>
      <c r="MHJ18" s="54"/>
      <c r="MHK18" s="54"/>
      <c r="MHL18" s="54"/>
      <c r="MHM18" s="54"/>
      <c r="MHN18" s="54"/>
      <c r="MHO18" s="54"/>
      <c r="MHP18" s="54"/>
      <c r="MHQ18" s="54"/>
      <c r="MHR18" s="54"/>
      <c r="MHS18" s="54"/>
      <c r="MHT18" s="54"/>
      <c r="MHU18" s="54"/>
      <c r="MHV18" s="54"/>
      <c r="MHW18" s="54"/>
      <c r="MHX18" s="54"/>
      <c r="MHY18" s="54"/>
      <c r="MHZ18" s="54"/>
      <c r="MIA18" s="54"/>
      <c r="MIB18" s="54"/>
      <c r="MIC18" s="54"/>
      <c r="MID18" s="54"/>
      <c r="MIE18" s="54"/>
      <c r="MIF18" s="54"/>
      <c r="MIG18" s="54"/>
      <c r="MIH18" s="54"/>
      <c r="MII18" s="54"/>
      <c r="MIJ18" s="54"/>
      <c r="MIK18" s="54"/>
      <c r="MIL18" s="54"/>
      <c r="MIM18" s="54"/>
      <c r="MIN18" s="54"/>
      <c r="MIO18" s="54"/>
      <c r="MIP18" s="54"/>
      <c r="MIQ18" s="54"/>
      <c r="MIR18" s="54"/>
      <c r="MIS18" s="54"/>
      <c r="MIT18" s="54"/>
      <c r="MIU18" s="54"/>
      <c r="MIV18" s="54"/>
      <c r="MIW18" s="54"/>
      <c r="MIX18" s="54"/>
      <c r="MIY18" s="54"/>
      <c r="MIZ18" s="54"/>
      <c r="MJA18" s="54"/>
      <c r="MJB18" s="54"/>
      <c r="MJC18" s="54"/>
      <c r="MJD18" s="54"/>
      <c r="MJE18" s="54"/>
      <c r="MJF18" s="54"/>
      <c r="MJG18" s="54"/>
      <c r="MJH18" s="54"/>
      <c r="MJI18" s="54"/>
      <c r="MJJ18" s="54"/>
      <c r="MJK18" s="54"/>
      <c r="MJL18" s="54"/>
      <c r="MJM18" s="54"/>
      <c r="MJN18" s="54"/>
      <c r="MJO18" s="54"/>
      <c r="MJP18" s="54"/>
      <c r="MJQ18" s="54"/>
      <c r="MJR18" s="54"/>
      <c r="MJS18" s="54"/>
      <c r="MJT18" s="54"/>
      <c r="MJU18" s="54"/>
      <c r="MJV18" s="54"/>
      <c r="MJW18" s="54"/>
      <c r="MJX18" s="54"/>
      <c r="MJY18" s="54"/>
      <c r="MJZ18" s="54"/>
      <c r="MKA18" s="54"/>
      <c r="MKB18" s="54"/>
      <c r="MKC18" s="54"/>
      <c r="MKD18" s="54"/>
      <c r="MKE18" s="54"/>
      <c r="MKF18" s="54"/>
      <c r="MKG18" s="54"/>
      <c r="MKH18" s="54"/>
      <c r="MKI18" s="54"/>
      <c r="MKJ18" s="54"/>
      <c r="MKK18" s="54"/>
      <c r="MKL18" s="54"/>
      <c r="MKM18" s="54"/>
      <c r="MKN18" s="54"/>
      <c r="MKO18" s="54"/>
      <c r="MKP18" s="54"/>
      <c r="MKQ18" s="54"/>
      <c r="MKR18" s="54"/>
      <c r="MKS18" s="54"/>
      <c r="MKT18" s="54"/>
      <c r="MKU18" s="54"/>
      <c r="MKV18" s="54"/>
      <c r="MKW18" s="54"/>
      <c r="MKX18" s="54"/>
      <c r="MKY18" s="54"/>
      <c r="MKZ18" s="54"/>
      <c r="MLA18" s="54"/>
      <c r="MLB18" s="54"/>
      <c r="MLC18" s="54"/>
      <c r="MLD18" s="54"/>
      <c r="MLE18" s="54"/>
      <c r="MLF18" s="54"/>
      <c r="MLG18" s="54"/>
      <c r="MLH18" s="54"/>
      <c r="MLI18" s="54"/>
      <c r="MLJ18" s="54"/>
      <c r="MLK18" s="54"/>
      <c r="MLL18" s="54"/>
      <c r="MLM18" s="54"/>
      <c r="MLN18" s="54"/>
      <c r="MLO18" s="54"/>
      <c r="MLP18" s="54"/>
      <c r="MLQ18" s="54"/>
      <c r="MLR18" s="54"/>
      <c r="MLS18" s="54"/>
      <c r="MLT18" s="54"/>
      <c r="MLU18" s="54"/>
      <c r="MLV18" s="54"/>
      <c r="MLW18" s="54"/>
      <c r="MLX18" s="54"/>
      <c r="MLY18" s="54"/>
      <c r="MLZ18" s="54"/>
      <c r="MMA18" s="54"/>
      <c r="MMB18" s="54"/>
      <c r="MMC18" s="54"/>
      <c r="MMD18" s="54"/>
      <c r="MME18" s="54"/>
      <c r="MMF18" s="54"/>
      <c r="MMG18" s="54"/>
      <c r="MMH18" s="54"/>
      <c r="MMI18" s="54"/>
      <c r="MMJ18" s="54"/>
      <c r="MMK18" s="54"/>
      <c r="MML18" s="54"/>
      <c r="MMM18" s="54"/>
      <c r="MMN18" s="54"/>
      <c r="MMO18" s="54"/>
      <c r="MMP18" s="54"/>
      <c r="MMQ18" s="54"/>
      <c r="MMR18" s="54"/>
      <c r="MMS18" s="54"/>
      <c r="MMT18" s="54"/>
      <c r="MMU18" s="54"/>
      <c r="MMV18" s="54"/>
      <c r="MMW18" s="54"/>
      <c r="MMX18" s="54"/>
      <c r="MMY18" s="54"/>
      <c r="MMZ18" s="54"/>
      <c r="MNA18" s="54"/>
      <c r="MNB18" s="54"/>
      <c r="MNC18" s="54"/>
      <c r="MND18" s="54"/>
      <c r="MNE18" s="54"/>
      <c r="MNF18" s="54"/>
      <c r="MNG18" s="54"/>
      <c r="MNH18" s="54"/>
      <c r="MNI18" s="54"/>
      <c r="MNJ18" s="54"/>
      <c r="MNK18" s="54"/>
      <c r="MNL18" s="54"/>
      <c r="MNM18" s="54"/>
      <c r="MNN18" s="54"/>
      <c r="MNO18" s="54"/>
      <c r="MNP18" s="54"/>
      <c r="MNQ18" s="54"/>
      <c r="MNR18" s="54"/>
      <c r="MNS18" s="54"/>
      <c r="MNT18" s="54"/>
      <c r="MNU18" s="54"/>
      <c r="MNV18" s="54"/>
      <c r="MNW18" s="54"/>
      <c r="MNX18" s="54"/>
      <c r="MNY18" s="54"/>
      <c r="MNZ18" s="54"/>
      <c r="MOA18" s="54"/>
      <c r="MOB18" s="54"/>
      <c r="MOC18" s="54"/>
      <c r="MOD18" s="54"/>
      <c r="MOE18" s="54"/>
      <c r="MOF18" s="54"/>
      <c r="MOG18" s="54"/>
      <c r="MOH18" s="54"/>
      <c r="MOI18" s="54"/>
      <c r="MOJ18" s="54"/>
      <c r="MOK18" s="54"/>
      <c r="MOL18" s="54"/>
      <c r="MOM18" s="54"/>
      <c r="MON18" s="54"/>
      <c r="MOO18" s="54"/>
      <c r="MOP18" s="54"/>
      <c r="MOQ18" s="54"/>
      <c r="MOR18" s="54"/>
      <c r="MOS18" s="54"/>
      <c r="MOT18" s="54"/>
      <c r="MOU18" s="54"/>
      <c r="MOV18" s="54"/>
      <c r="MOW18" s="54"/>
      <c r="MOX18" s="54"/>
      <c r="MOY18" s="54"/>
      <c r="MOZ18" s="54"/>
      <c r="MPA18" s="54"/>
      <c r="MPB18" s="54"/>
      <c r="MPC18" s="54"/>
      <c r="MPD18" s="54"/>
      <c r="MPE18" s="54"/>
      <c r="MPF18" s="54"/>
      <c r="MPG18" s="54"/>
      <c r="MPH18" s="54"/>
      <c r="MPI18" s="54"/>
      <c r="MPJ18" s="54"/>
      <c r="MPK18" s="54"/>
      <c r="MPL18" s="54"/>
      <c r="MPM18" s="54"/>
      <c r="MPN18" s="54"/>
      <c r="MPO18" s="54"/>
      <c r="MPP18" s="54"/>
      <c r="MPQ18" s="54"/>
      <c r="MPR18" s="54"/>
      <c r="MPS18" s="54"/>
      <c r="MPT18" s="54"/>
      <c r="MPU18" s="54"/>
      <c r="MPV18" s="54"/>
      <c r="MPW18" s="54"/>
      <c r="MPX18" s="54"/>
      <c r="MPY18" s="54"/>
      <c r="MPZ18" s="54"/>
      <c r="MQA18" s="54"/>
      <c r="MQB18" s="54"/>
      <c r="MQC18" s="54"/>
      <c r="MQD18" s="54"/>
      <c r="MQE18" s="54"/>
      <c r="MQF18" s="54"/>
      <c r="MQG18" s="54"/>
      <c r="MQH18" s="54"/>
      <c r="MQI18" s="54"/>
      <c r="MQJ18" s="54"/>
      <c r="MQK18" s="54"/>
      <c r="MQL18" s="54"/>
      <c r="MQM18" s="54"/>
      <c r="MQN18" s="54"/>
      <c r="MQO18" s="54"/>
      <c r="MQP18" s="54"/>
      <c r="MQQ18" s="54"/>
      <c r="MQR18" s="54"/>
      <c r="MQS18" s="54"/>
      <c r="MQT18" s="54"/>
      <c r="MQU18" s="54"/>
      <c r="MQV18" s="54"/>
      <c r="MQW18" s="54"/>
      <c r="MQX18" s="54"/>
      <c r="MQY18" s="54"/>
      <c r="MQZ18" s="54"/>
      <c r="MRA18" s="54"/>
      <c r="MRB18" s="54"/>
      <c r="MRC18" s="54"/>
      <c r="MRD18" s="54"/>
      <c r="MRE18" s="54"/>
      <c r="MRF18" s="54"/>
      <c r="MRG18" s="54"/>
      <c r="MRH18" s="54"/>
      <c r="MRI18" s="54"/>
      <c r="MRJ18" s="54"/>
      <c r="MRK18" s="54"/>
      <c r="MRL18" s="54"/>
      <c r="MRM18" s="54"/>
      <c r="MRN18" s="54"/>
      <c r="MRO18" s="54"/>
      <c r="MRP18" s="54"/>
      <c r="MRQ18" s="54"/>
      <c r="MRR18" s="54"/>
      <c r="MRS18" s="54"/>
      <c r="MRT18" s="54"/>
      <c r="MRU18" s="54"/>
      <c r="MRV18" s="54"/>
      <c r="MRW18" s="54"/>
      <c r="MRX18" s="54"/>
      <c r="MRY18" s="54"/>
      <c r="MRZ18" s="54"/>
      <c r="MSA18" s="54"/>
      <c r="MSB18" s="54"/>
      <c r="MSC18" s="54"/>
      <c r="MSD18" s="54"/>
      <c r="MSE18" s="54"/>
      <c r="MSF18" s="54"/>
      <c r="MSG18" s="54"/>
      <c r="MSH18" s="54"/>
      <c r="MSI18" s="54"/>
      <c r="MSJ18" s="54"/>
      <c r="MSK18" s="54"/>
      <c r="MSL18" s="54"/>
      <c r="MSM18" s="54"/>
      <c r="MSN18" s="54"/>
      <c r="MSO18" s="54"/>
      <c r="MSP18" s="54"/>
      <c r="MSQ18" s="54"/>
      <c r="MSR18" s="54"/>
      <c r="MSS18" s="54"/>
      <c r="MST18" s="54"/>
      <c r="MSU18" s="54"/>
      <c r="MSV18" s="54"/>
      <c r="MSW18" s="54"/>
      <c r="MSX18" s="54"/>
      <c r="MSY18" s="54"/>
      <c r="MSZ18" s="54"/>
      <c r="MTA18" s="54"/>
      <c r="MTB18" s="54"/>
      <c r="MTC18" s="54"/>
      <c r="MTD18" s="54"/>
      <c r="MTE18" s="54"/>
      <c r="MTF18" s="54"/>
      <c r="MTG18" s="54"/>
      <c r="MTH18" s="54"/>
      <c r="MTI18" s="54"/>
      <c r="MTJ18" s="54"/>
      <c r="MTK18" s="54"/>
      <c r="MTL18" s="54"/>
      <c r="MTM18" s="54"/>
      <c r="MTN18" s="54"/>
      <c r="MTO18" s="54"/>
      <c r="MTP18" s="54"/>
      <c r="MTQ18" s="54"/>
      <c r="MTR18" s="54"/>
      <c r="MTS18" s="54"/>
      <c r="MTT18" s="54"/>
      <c r="MTU18" s="54"/>
      <c r="MTV18" s="54"/>
      <c r="MTW18" s="54"/>
      <c r="MTX18" s="54"/>
      <c r="MTY18" s="54"/>
      <c r="MTZ18" s="54"/>
      <c r="MUA18" s="54"/>
      <c r="MUB18" s="54"/>
      <c r="MUC18" s="54"/>
      <c r="MUD18" s="54"/>
      <c r="MUE18" s="54"/>
      <c r="MUF18" s="54"/>
      <c r="MUG18" s="54"/>
      <c r="MUH18" s="54"/>
      <c r="MUI18" s="54"/>
      <c r="MUJ18" s="54"/>
      <c r="MUK18" s="54"/>
      <c r="MUL18" s="54"/>
      <c r="MUM18" s="54"/>
      <c r="MUN18" s="54"/>
      <c r="MUO18" s="54"/>
      <c r="MUP18" s="54"/>
      <c r="MUQ18" s="54"/>
      <c r="MUR18" s="54"/>
      <c r="MUS18" s="54"/>
      <c r="MUT18" s="54"/>
      <c r="MUU18" s="54"/>
      <c r="MUV18" s="54"/>
      <c r="MUW18" s="54"/>
      <c r="MUX18" s="54"/>
      <c r="MUY18" s="54"/>
      <c r="MUZ18" s="54"/>
      <c r="MVA18" s="54"/>
      <c r="MVB18" s="54"/>
      <c r="MVC18" s="54"/>
      <c r="MVD18" s="54"/>
      <c r="MVE18" s="54"/>
      <c r="MVF18" s="54"/>
      <c r="MVG18" s="54"/>
      <c r="MVH18" s="54"/>
      <c r="MVI18" s="54"/>
      <c r="MVJ18" s="54"/>
      <c r="MVK18" s="54"/>
      <c r="MVL18" s="54"/>
      <c r="MVM18" s="54"/>
      <c r="MVN18" s="54"/>
      <c r="MVO18" s="54"/>
      <c r="MVP18" s="54"/>
      <c r="MVQ18" s="54"/>
      <c r="MVR18" s="54"/>
      <c r="MVS18" s="54"/>
      <c r="MVT18" s="54"/>
      <c r="MVU18" s="54"/>
      <c r="MVV18" s="54"/>
      <c r="MVW18" s="54"/>
      <c r="MVX18" s="54"/>
      <c r="MVY18" s="54"/>
      <c r="MVZ18" s="54"/>
      <c r="MWA18" s="54"/>
      <c r="MWB18" s="54"/>
      <c r="MWC18" s="54"/>
      <c r="MWD18" s="54"/>
      <c r="MWE18" s="54"/>
      <c r="MWF18" s="54"/>
      <c r="MWG18" s="54"/>
      <c r="MWH18" s="54"/>
      <c r="MWI18" s="54"/>
      <c r="MWJ18" s="54"/>
      <c r="MWK18" s="54"/>
      <c r="MWL18" s="54"/>
      <c r="MWM18" s="54"/>
      <c r="MWN18" s="54"/>
      <c r="MWO18" s="54"/>
      <c r="MWP18" s="54"/>
      <c r="MWQ18" s="54"/>
      <c r="MWR18" s="54"/>
      <c r="MWS18" s="54"/>
      <c r="MWT18" s="54"/>
      <c r="MWU18" s="54"/>
      <c r="MWV18" s="54"/>
      <c r="MWW18" s="54"/>
      <c r="MWX18" s="54"/>
      <c r="MWY18" s="54"/>
      <c r="MWZ18" s="54"/>
      <c r="MXA18" s="54"/>
      <c r="MXB18" s="54"/>
      <c r="MXC18" s="54"/>
      <c r="MXD18" s="54"/>
      <c r="MXE18" s="54"/>
      <c r="MXF18" s="54"/>
      <c r="MXG18" s="54"/>
      <c r="MXH18" s="54"/>
      <c r="MXI18" s="54"/>
      <c r="MXJ18" s="54"/>
      <c r="MXK18" s="54"/>
      <c r="MXL18" s="54"/>
      <c r="MXM18" s="54"/>
      <c r="MXN18" s="54"/>
      <c r="MXO18" s="54"/>
      <c r="MXP18" s="54"/>
      <c r="MXQ18" s="54"/>
      <c r="MXR18" s="54"/>
      <c r="MXS18" s="54"/>
      <c r="MXT18" s="54"/>
      <c r="MXU18" s="54"/>
      <c r="MXV18" s="54"/>
      <c r="MXW18" s="54"/>
      <c r="MXX18" s="54"/>
      <c r="MXY18" s="54"/>
      <c r="MXZ18" s="54"/>
      <c r="MYA18" s="54"/>
      <c r="MYB18" s="54"/>
      <c r="MYC18" s="54"/>
      <c r="MYD18" s="54"/>
      <c r="MYE18" s="54"/>
      <c r="MYF18" s="54"/>
      <c r="MYG18" s="54"/>
      <c r="MYH18" s="54"/>
      <c r="MYI18" s="54"/>
      <c r="MYJ18" s="54"/>
      <c r="MYK18" s="54"/>
      <c r="MYL18" s="54"/>
      <c r="MYM18" s="54"/>
      <c r="MYN18" s="54"/>
      <c r="MYO18" s="54"/>
      <c r="MYP18" s="54"/>
      <c r="MYQ18" s="54"/>
      <c r="MYR18" s="54"/>
      <c r="MYS18" s="54"/>
      <c r="MYT18" s="54"/>
      <c r="MYU18" s="54"/>
      <c r="MYV18" s="54"/>
      <c r="MYW18" s="54"/>
      <c r="MYX18" s="54"/>
      <c r="MYY18" s="54"/>
      <c r="MYZ18" s="54"/>
      <c r="MZA18" s="54"/>
      <c r="MZB18" s="54"/>
      <c r="MZC18" s="54"/>
      <c r="MZD18" s="54"/>
      <c r="MZE18" s="54"/>
      <c r="MZF18" s="54"/>
      <c r="MZG18" s="54"/>
      <c r="MZH18" s="54"/>
      <c r="MZI18" s="54"/>
      <c r="MZJ18" s="54"/>
      <c r="MZK18" s="54"/>
      <c r="MZL18" s="54"/>
      <c r="MZM18" s="54"/>
      <c r="MZN18" s="54"/>
      <c r="MZO18" s="54"/>
      <c r="MZP18" s="54"/>
      <c r="MZQ18" s="54"/>
      <c r="MZR18" s="54"/>
      <c r="MZS18" s="54"/>
      <c r="MZT18" s="54"/>
      <c r="MZU18" s="54"/>
      <c r="MZV18" s="54"/>
      <c r="MZW18" s="54"/>
      <c r="MZX18" s="54"/>
      <c r="MZY18" s="54"/>
      <c r="MZZ18" s="54"/>
      <c r="NAA18" s="54"/>
      <c r="NAB18" s="54"/>
      <c r="NAC18" s="54"/>
      <c r="NAD18" s="54"/>
      <c r="NAE18" s="54"/>
      <c r="NAF18" s="54"/>
      <c r="NAG18" s="54"/>
      <c r="NAH18" s="54"/>
      <c r="NAI18" s="54"/>
      <c r="NAJ18" s="54"/>
      <c r="NAK18" s="54"/>
      <c r="NAL18" s="54"/>
      <c r="NAM18" s="54"/>
      <c r="NAN18" s="54"/>
      <c r="NAO18" s="54"/>
      <c r="NAP18" s="54"/>
      <c r="NAQ18" s="54"/>
      <c r="NAR18" s="54"/>
      <c r="NAS18" s="54"/>
      <c r="NAT18" s="54"/>
      <c r="NAU18" s="54"/>
      <c r="NAV18" s="54"/>
      <c r="NAW18" s="54"/>
      <c r="NAX18" s="54"/>
      <c r="NAY18" s="54"/>
      <c r="NAZ18" s="54"/>
      <c r="NBA18" s="54"/>
      <c r="NBB18" s="54"/>
      <c r="NBC18" s="54"/>
      <c r="NBD18" s="54"/>
      <c r="NBE18" s="54"/>
      <c r="NBF18" s="54"/>
      <c r="NBG18" s="54"/>
      <c r="NBH18" s="54"/>
      <c r="NBI18" s="54"/>
      <c r="NBJ18" s="54"/>
      <c r="NBK18" s="54"/>
      <c r="NBL18" s="54"/>
      <c r="NBM18" s="54"/>
      <c r="NBN18" s="54"/>
      <c r="NBO18" s="54"/>
      <c r="NBP18" s="54"/>
      <c r="NBQ18" s="54"/>
      <c r="NBR18" s="54"/>
      <c r="NBS18" s="54"/>
      <c r="NBT18" s="54"/>
      <c r="NBU18" s="54"/>
      <c r="NBV18" s="54"/>
      <c r="NBW18" s="54"/>
      <c r="NBX18" s="54"/>
      <c r="NBY18" s="54"/>
      <c r="NBZ18" s="54"/>
      <c r="NCA18" s="54"/>
      <c r="NCB18" s="54"/>
      <c r="NCC18" s="54"/>
      <c r="NCD18" s="54"/>
      <c r="NCE18" s="54"/>
      <c r="NCF18" s="54"/>
      <c r="NCG18" s="54"/>
      <c r="NCH18" s="54"/>
      <c r="NCI18" s="54"/>
      <c r="NCJ18" s="54"/>
      <c r="NCK18" s="54"/>
      <c r="NCL18" s="54"/>
      <c r="NCM18" s="54"/>
      <c r="NCN18" s="54"/>
      <c r="NCO18" s="54"/>
      <c r="NCP18" s="54"/>
      <c r="NCQ18" s="54"/>
      <c r="NCR18" s="54"/>
      <c r="NCS18" s="54"/>
      <c r="NCT18" s="54"/>
      <c r="NCU18" s="54"/>
      <c r="NCV18" s="54"/>
      <c r="NCW18" s="54"/>
      <c r="NCX18" s="54"/>
      <c r="NCY18" s="54"/>
      <c r="NCZ18" s="54"/>
      <c r="NDA18" s="54"/>
      <c r="NDB18" s="54"/>
      <c r="NDC18" s="54"/>
      <c r="NDD18" s="54"/>
      <c r="NDE18" s="54"/>
      <c r="NDF18" s="54"/>
      <c r="NDG18" s="54"/>
      <c r="NDH18" s="54"/>
      <c r="NDI18" s="54"/>
      <c r="NDJ18" s="54"/>
      <c r="NDK18" s="54"/>
      <c r="NDL18" s="54"/>
      <c r="NDM18" s="54"/>
      <c r="NDN18" s="54"/>
      <c r="NDO18" s="54"/>
      <c r="NDP18" s="54"/>
      <c r="NDQ18" s="54"/>
      <c r="NDR18" s="54"/>
      <c r="NDS18" s="54"/>
      <c r="NDT18" s="54"/>
      <c r="NDU18" s="54"/>
      <c r="NDV18" s="54"/>
      <c r="NDW18" s="54"/>
      <c r="NDX18" s="54"/>
      <c r="NDY18" s="54"/>
      <c r="NDZ18" s="54"/>
      <c r="NEA18" s="54"/>
      <c r="NEB18" s="54"/>
      <c r="NEC18" s="54"/>
      <c r="NED18" s="54"/>
      <c r="NEE18" s="54"/>
      <c r="NEF18" s="54"/>
      <c r="NEG18" s="54"/>
      <c r="NEH18" s="54"/>
      <c r="NEI18" s="54"/>
      <c r="NEJ18" s="54"/>
      <c r="NEK18" s="54"/>
      <c r="NEL18" s="54"/>
      <c r="NEM18" s="54"/>
      <c r="NEN18" s="54"/>
      <c r="NEO18" s="54"/>
      <c r="NEP18" s="54"/>
      <c r="NEQ18" s="54"/>
      <c r="NER18" s="54"/>
      <c r="NES18" s="54"/>
      <c r="NET18" s="54"/>
      <c r="NEU18" s="54"/>
      <c r="NEV18" s="54"/>
      <c r="NEW18" s="54"/>
      <c r="NEX18" s="54"/>
      <c r="NEY18" s="54"/>
      <c r="NEZ18" s="54"/>
      <c r="NFA18" s="54"/>
      <c r="NFB18" s="54"/>
      <c r="NFC18" s="54"/>
      <c r="NFD18" s="54"/>
      <c r="NFE18" s="54"/>
      <c r="NFF18" s="54"/>
      <c r="NFG18" s="54"/>
      <c r="NFH18" s="54"/>
      <c r="NFI18" s="54"/>
      <c r="NFJ18" s="54"/>
      <c r="NFK18" s="54"/>
      <c r="NFL18" s="54"/>
      <c r="NFM18" s="54"/>
      <c r="NFN18" s="54"/>
      <c r="NFO18" s="54"/>
      <c r="NFP18" s="54"/>
      <c r="NFQ18" s="54"/>
      <c r="NFR18" s="54"/>
      <c r="NFS18" s="54"/>
      <c r="NFT18" s="54"/>
      <c r="NFU18" s="54"/>
      <c r="NFV18" s="54"/>
      <c r="NFW18" s="54"/>
      <c r="NFX18" s="54"/>
      <c r="NFY18" s="54"/>
      <c r="NFZ18" s="54"/>
      <c r="NGA18" s="54"/>
      <c r="NGB18" s="54"/>
      <c r="NGC18" s="54"/>
      <c r="NGD18" s="54"/>
      <c r="NGE18" s="54"/>
      <c r="NGF18" s="54"/>
      <c r="NGG18" s="54"/>
      <c r="NGH18" s="54"/>
      <c r="NGI18" s="54"/>
      <c r="NGJ18" s="54"/>
      <c r="NGK18" s="54"/>
      <c r="NGL18" s="54"/>
      <c r="NGM18" s="54"/>
      <c r="NGN18" s="54"/>
      <c r="NGO18" s="54"/>
      <c r="NGP18" s="54"/>
      <c r="NGQ18" s="54"/>
      <c r="NGR18" s="54"/>
      <c r="NGS18" s="54"/>
      <c r="NGT18" s="54"/>
      <c r="NGU18" s="54"/>
      <c r="NGV18" s="54"/>
      <c r="NGW18" s="54"/>
      <c r="NGX18" s="54"/>
      <c r="NGY18" s="54"/>
      <c r="NGZ18" s="54"/>
      <c r="NHA18" s="54"/>
      <c r="NHB18" s="54"/>
      <c r="NHC18" s="54"/>
      <c r="NHD18" s="54"/>
      <c r="NHE18" s="54"/>
      <c r="NHF18" s="54"/>
      <c r="NHG18" s="54"/>
      <c r="NHH18" s="54"/>
      <c r="NHI18" s="54"/>
      <c r="NHJ18" s="54"/>
      <c r="NHK18" s="54"/>
      <c r="NHL18" s="54"/>
      <c r="NHM18" s="54"/>
      <c r="NHN18" s="54"/>
      <c r="NHO18" s="54"/>
      <c r="NHP18" s="54"/>
      <c r="NHQ18" s="54"/>
      <c r="NHR18" s="54"/>
      <c r="NHS18" s="54"/>
      <c r="NHT18" s="54"/>
      <c r="NHU18" s="54"/>
      <c r="NHV18" s="54"/>
      <c r="NHW18" s="54"/>
      <c r="NHX18" s="54"/>
      <c r="NHY18" s="54"/>
      <c r="NHZ18" s="54"/>
      <c r="NIA18" s="54"/>
      <c r="NIB18" s="54"/>
      <c r="NIC18" s="54"/>
      <c r="NID18" s="54"/>
      <c r="NIE18" s="54"/>
      <c r="NIF18" s="54"/>
      <c r="NIG18" s="54"/>
      <c r="NIH18" s="54"/>
      <c r="NII18" s="54"/>
      <c r="NIJ18" s="54"/>
      <c r="NIK18" s="54"/>
      <c r="NIL18" s="54"/>
      <c r="NIM18" s="54"/>
      <c r="NIN18" s="54"/>
      <c r="NIO18" s="54"/>
      <c r="NIP18" s="54"/>
      <c r="NIQ18" s="54"/>
      <c r="NIR18" s="54"/>
      <c r="NIS18" s="54"/>
      <c r="NIT18" s="54"/>
      <c r="NIU18" s="54"/>
      <c r="NIV18" s="54"/>
      <c r="NIW18" s="54"/>
      <c r="NIX18" s="54"/>
      <c r="NIY18" s="54"/>
      <c r="NIZ18" s="54"/>
      <c r="NJA18" s="54"/>
      <c r="NJB18" s="54"/>
      <c r="NJC18" s="54"/>
      <c r="NJD18" s="54"/>
      <c r="NJE18" s="54"/>
      <c r="NJF18" s="54"/>
      <c r="NJG18" s="54"/>
      <c r="NJH18" s="54"/>
      <c r="NJI18" s="54"/>
      <c r="NJJ18" s="54"/>
      <c r="NJK18" s="54"/>
      <c r="NJL18" s="54"/>
      <c r="NJM18" s="54"/>
      <c r="NJN18" s="54"/>
      <c r="NJO18" s="54"/>
      <c r="NJP18" s="54"/>
      <c r="NJQ18" s="54"/>
      <c r="NJR18" s="54"/>
      <c r="NJS18" s="54"/>
      <c r="NJT18" s="54"/>
      <c r="NJU18" s="54"/>
      <c r="NJV18" s="54"/>
      <c r="NJW18" s="54"/>
      <c r="NJX18" s="54"/>
      <c r="NJY18" s="54"/>
      <c r="NJZ18" s="54"/>
      <c r="NKA18" s="54"/>
      <c r="NKB18" s="54"/>
      <c r="NKC18" s="54"/>
      <c r="NKD18" s="54"/>
      <c r="NKE18" s="54"/>
      <c r="NKF18" s="54"/>
      <c r="NKG18" s="54"/>
      <c r="NKH18" s="54"/>
      <c r="NKI18" s="54"/>
      <c r="NKJ18" s="54"/>
      <c r="NKK18" s="54"/>
      <c r="NKL18" s="54"/>
      <c r="NKM18" s="54"/>
      <c r="NKN18" s="54"/>
      <c r="NKO18" s="54"/>
      <c r="NKP18" s="54"/>
      <c r="NKQ18" s="54"/>
      <c r="NKR18" s="54"/>
      <c r="NKS18" s="54"/>
      <c r="NKT18" s="54"/>
      <c r="NKU18" s="54"/>
      <c r="NKV18" s="54"/>
      <c r="NKW18" s="54"/>
      <c r="NKX18" s="54"/>
      <c r="NKY18" s="54"/>
      <c r="NKZ18" s="54"/>
      <c r="NLA18" s="54"/>
      <c r="NLB18" s="54"/>
      <c r="NLC18" s="54"/>
      <c r="NLD18" s="54"/>
      <c r="NLE18" s="54"/>
      <c r="NLF18" s="54"/>
      <c r="NLG18" s="54"/>
      <c r="NLH18" s="54"/>
      <c r="NLI18" s="54"/>
      <c r="NLJ18" s="54"/>
      <c r="NLK18" s="54"/>
      <c r="NLL18" s="54"/>
      <c r="NLM18" s="54"/>
      <c r="NLN18" s="54"/>
      <c r="NLO18" s="54"/>
      <c r="NLP18" s="54"/>
      <c r="NLQ18" s="54"/>
      <c r="NLR18" s="54"/>
      <c r="NLS18" s="54"/>
      <c r="NLT18" s="54"/>
      <c r="NLU18" s="54"/>
      <c r="NLV18" s="54"/>
      <c r="NLW18" s="54"/>
      <c r="NLX18" s="54"/>
      <c r="NLY18" s="54"/>
      <c r="NLZ18" s="54"/>
      <c r="NMA18" s="54"/>
      <c r="NMB18" s="54"/>
      <c r="NMC18" s="54"/>
      <c r="NMD18" s="54"/>
      <c r="NME18" s="54"/>
      <c r="NMF18" s="54"/>
      <c r="NMG18" s="54"/>
      <c r="NMH18" s="54"/>
      <c r="NMI18" s="54"/>
      <c r="NMJ18" s="54"/>
      <c r="NMK18" s="54"/>
      <c r="NML18" s="54"/>
      <c r="NMM18" s="54"/>
      <c r="NMN18" s="54"/>
      <c r="NMO18" s="54"/>
      <c r="NMP18" s="54"/>
      <c r="NMQ18" s="54"/>
      <c r="NMR18" s="54"/>
      <c r="NMS18" s="54"/>
      <c r="NMT18" s="54"/>
      <c r="NMU18" s="54"/>
      <c r="NMV18" s="54"/>
      <c r="NMW18" s="54"/>
      <c r="NMX18" s="54"/>
      <c r="NMY18" s="54"/>
      <c r="NMZ18" s="54"/>
      <c r="NNA18" s="54"/>
      <c r="NNB18" s="54"/>
      <c r="NNC18" s="54"/>
      <c r="NND18" s="54"/>
      <c r="NNE18" s="54"/>
      <c r="NNF18" s="54"/>
      <c r="NNG18" s="54"/>
      <c r="NNH18" s="54"/>
      <c r="NNI18" s="54"/>
      <c r="NNJ18" s="54"/>
      <c r="NNK18" s="54"/>
      <c r="NNL18" s="54"/>
      <c r="NNM18" s="54"/>
      <c r="NNN18" s="54"/>
      <c r="NNO18" s="54"/>
      <c r="NNP18" s="54"/>
      <c r="NNQ18" s="54"/>
      <c r="NNR18" s="54"/>
      <c r="NNS18" s="54"/>
      <c r="NNT18" s="54"/>
      <c r="NNU18" s="54"/>
      <c r="NNV18" s="54"/>
      <c r="NNW18" s="54"/>
      <c r="NNX18" s="54"/>
      <c r="NNY18" s="54"/>
      <c r="NNZ18" s="54"/>
      <c r="NOA18" s="54"/>
      <c r="NOB18" s="54"/>
      <c r="NOC18" s="54"/>
      <c r="NOD18" s="54"/>
      <c r="NOE18" s="54"/>
      <c r="NOF18" s="54"/>
      <c r="NOG18" s="54"/>
      <c r="NOH18" s="54"/>
      <c r="NOI18" s="54"/>
      <c r="NOJ18" s="54"/>
      <c r="NOK18" s="54"/>
      <c r="NOL18" s="54"/>
      <c r="NOM18" s="54"/>
      <c r="NON18" s="54"/>
      <c r="NOO18" s="54"/>
      <c r="NOP18" s="54"/>
      <c r="NOQ18" s="54"/>
      <c r="NOR18" s="54"/>
      <c r="NOS18" s="54"/>
      <c r="NOT18" s="54"/>
      <c r="NOU18" s="54"/>
      <c r="NOV18" s="54"/>
      <c r="NOW18" s="54"/>
      <c r="NOX18" s="54"/>
      <c r="NOY18" s="54"/>
      <c r="NOZ18" s="54"/>
      <c r="NPA18" s="54"/>
      <c r="NPB18" s="54"/>
      <c r="NPC18" s="54"/>
      <c r="NPD18" s="54"/>
      <c r="NPE18" s="54"/>
      <c r="NPF18" s="54"/>
      <c r="NPG18" s="54"/>
      <c r="NPH18" s="54"/>
      <c r="NPI18" s="54"/>
      <c r="NPJ18" s="54"/>
      <c r="NPK18" s="54"/>
      <c r="NPL18" s="54"/>
      <c r="NPM18" s="54"/>
      <c r="NPN18" s="54"/>
      <c r="NPO18" s="54"/>
      <c r="NPP18" s="54"/>
      <c r="NPQ18" s="54"/>
      <c r="NPR18" s="54"/>
      <c r="NPS18" s="54"/>
      <c r="NPT18" s="54"/>
      <c r="NPU18" s="54"/>
      <c r="NPV18" s="54"/>
      <c r="NPW18" s="54"/>
      <c r="NPX18" s="54"/>
      <c r="NPY18" s="54"/>
      <c r="NPZ18" s="54"/>
      <c r="NQA18" s="54"/>
      <c r="NQB18" s="54"/>
      <c r="NQC18" s="54"/>
      <c r="NQD18" s="54"/>
      <c r="NQE18" s="54"/>
      <c r="NQF18" s="54"/>
      <c r="NQG18" s="54"/>
      <c r="NQH18" s="54"/>
      <c r="NQI18" s="54"/>
      <c r="NQJ18" s="54"/>
      <c r="NQK18" s="54"/>
      <c r="NQL18" s="54"/>
      <c r="NQM18" s="54"/>
      <c r="NQN18" s="54"/>
      <c r="NQO18" s="54"/>
      <c r="NQP18" s="54"/>
      <c r="NQQ18" s="54"/>
      <c r="NQR18" s="54"/>
      <c r="NQS18" s="54"/>
      <c r="NQT18" s="54"/>
      <c r="NQU18" s="54"/>
      <c r="NQV18" s="54"/>
      <c r="NQW18" s="54"/>
      <c r="NQX18" s="54"/>
      <c r="NQY18" s="54"/>
      <c r="NQZ18" s="54"/>
      <c r="NRA18" s="54"/>
      <c r="NRB18" s="54"/>
      <c r="NRC18" s="54"/>
      <c r="NRD18" s="54"/>
      <c r="NRE18" s="54"/>
      <c r="NRF18" s="54"/>
      <c r="NRG18" s="54"/>
      <c r="NRH18" s="54"/>
      <c r="NRI18" s="54"/>
      <c r="NRJ18" s="54"/>
      <c r="NRK18" s="54"/>
      <c r="NRL18" s="54"/>
      <c r="NRM18" s="54"/>
      <c r="NRN18" s="54"/>
      <c r="NRO18" s="54"/>
      <c r="NRP18" s="54"/>
      <c r="NRQ18" s="54"/>
      <c r="NRR18" s="54"/>
      <c r="NRS18" s="54"/>
      <c r="NRT18" s="54"/>
      <c r="NRU18" s="54"/>
      <c r="NRV18" s="54"/>
      <c r="NRW18" s="54"/>
      <c r="NRX18" s="54"/>
      <c r="NRY18" s="54"/>
      <c r="NRZ18" s="54"/>
      <c r="NSA18" s="54"/>
      <c r="NSB18" s="54"/>
      <c r="NSC18" s="54"/>
      <c r="NSD18" s="54"/>
      <c r="NSE18" s="54"/>
      <c r="NSF18" s="54"/>
      <c r="NSG18" s="54"/>
      <c r="NSH18" s="54"/>
      <c r="NSI18" s="54"/>
      <c r="NSJ18" s="54"/>
      <c r="NSK18" s="54"/>
      <c r="NSL18" s="54"/>
      <c r="NSM18" s="54"/>
      <c r="NSN18" s="54"/>
      <c r="NSO18" s="54"/>
      <c r="NSP18" s="54"/>
      <c r="NSQ18" s="54"/>
      <c r="NSR18" s="54"/>
      <c r="NSS18" s="54"/>
      <c r="NST18" s="54"/>
      <c r="NSU18" s="54"/>
      <c r="NSV18" s="54"/>
      <c r="NSW18" s="54"/>
      <c r="NSX18" s="54"/>
      <c r="NSY18" s="54"/>
      <c r="NSZ18" s="54"/>
      <c r="NTA18" s="54"/>
      <c r="NTB18" s="54"/>
      <c r="NTC18" s="54"/>
      <c r="NTD18" s="54"/>
      <c r="NTE18" s="54"/>
      <c r="NTF18" s="54"/>
      <c r="NTG18" s="54"/>
      <c r="NTH18" s="54"/>
      <c r="NTI18" s="54"/>
      <c r="NTJ18" s="54"/>
      <c r="NTK18" s="54"/>
      <c r="NTL18" s="54"/>
      <c r="NTM18" s="54"/>
      <c r="NTN18" s="54"/>
      <c r="NTO18" s="54"/>
      <c r="NTP18" s="54"/>
      <c r="NTQ18" s="54"/>
      <c r="NTR18" s="54"/>
      <c r="NTS18" s="54"/>
      <c r="NTT18" s="54"/>
      <c r="NTU18" s="54"/>
      <c r="NTV18" s="54"/>
      <c r="NTW18" s="54"/>
      <c r="NTX18" s="54"/>
      <c r="NTY18" s="54"/>
      <c r="NTZ18" s="54"/>
      <c r="NUA18" s="54"/>
      <c r="NUB18" s="54"/>
      <c r="NUC18" s="54"/>
      <c r="NUD18" s="54"/>
      <c r="NUE18" s="54"/>
      <c r="NUF18" s="54"/>
      <c r="NUG18" s="54"/>
      <c r="NUH18" s="54"/>
      <c r="NUI18" s="54"/>
      <c r="NUJ18" s="54"/>
      <c r="NUK18" s="54"/>
      <c r="NUL18" s="54"/>
      <c r="NUM18" s="54"/>
      <c r="NUN18" s="54"/>
      <c r="NUO18" s="54"/>
      <c r="NUP18" s="54"/>
      <c r="NUQ18" s="54"/>
      <c r="NUR18" s="54"/>
      <c r="NUS18" s="54"/>
      <c r="NUT18" s="54"/>
      <c r="NUU18" s="54"/>
      <c r="NUV18" s="54"/>
      <c r="NUW18" s="54"/>
      <c r="NUX18" s="54"/>
      <c r="NUY18" s="54"/>
      <c r="NUZ18" s="54"/>
      <c r="NVA18" s="54"/>
      <c r="NVB18" s="54"/>
      <c r="NVC18" s="54"/>
      <c r="NVD18" s="54"/>
      <c r="NVE18" s="54"/>
      <c r="NVF18" s="54"/>
      <c r="NVG18" s="54"/>
      <c r="NVH18" s="54"/>
      <c r="NVI18" s="54"/>
      <c r="NVJ18" s="54"/>
      <c r="NVK18" s="54"/>
      <c r="NVL18" s="54"/>
      <c r="NVM18" s="54"/>
      <c r="NVN18" s="54"/>
      <c r="NVO18" s="54"/>
      <c r="NVP18" s="54"/>
      <c r="NVQ18" s="54"/>
      <c r="NVR18" s="54"/>
      <c r="NVS18" s="54"/>
      <c r="NVT18" s="54"/>
      <c r="NVU18" s="54"/>
      <c r="NVV18" s="54"/>
      <c r="NVW18" s="54"/>
      <c r="NVX18" s="54"/>
      <c r="NVY18" s="54"/>
      <c r="NVZ18" s="54"/>
      <c r="NWA18" s="54"/>
      <c r="NWB18" s="54"/>
      <c r="NWC18" s="54"/>
      <c r="NWD18" s="54"/>
      <c r="NWE18" s="54"/>
      <c r="NWF18" s="54"/>
      <c r="NWG18" s="54"/>
      <c r="NWH18" s="54"/>
      <c r="NWI18" s="54"/>
      <c r="NWJ18" s="54"/>
      <c r="NWK18" s="54"/>
      <c r="NWL18" s="54"/>
      <c r="NWM18" s="54"/>
      <c r="NWN18" s="54"/>
      <c r="NWO18" s="54"/>
      <c r="NWP18" s="54"/>
      <c r="NWQ18" s="54"/>
      <c r="NWR18" s="54"/>
      <c r="NWS18" s="54"/>
      <c r="NWT18" s="54"/>
      <c r="NWU18" s="54"/>
      <c r="NWV18" s="54"/>
      <c r="NWW18" s="54"/>
      <c r="NWX18" s="54"/>
      <c r="NWY18" s="54"/>
      <c r="NWZ18" s="54"/>
      <c r="NXA18" s="54"/>
      <c r="NXB18" s="54"/>
      <c r="NXC18" s="54"/>
      <c r="NXD18" s="54"/>
      <c r="NXE18" s="54"/>
      <c r="NXF18" s="54"/>
      <c r="NXG18" s="54"/>
      <c r="NXH18" s="54"/>
      <c r="NXI18" s="54"/>
      <c r="NXJ18" s="54"/>
      <c r="NXK18" s="54"/>
      <c r="NXL18" s="54"/>
      <c r="NXM18" s="54"/>
      <c r="NXN18" s="54"/>
      <c r="NXO18" s="54"/>
      <c r="NXP18" s="54"/>
      <c r="NXQ18" s="54"/>
      <c r="NXR18" s="54"/>
      <c r="NXS18" s="54"/>
      <c r="NXT18" s="54"/>
      <c r="NXU18" s="54"/>
      <c r="NXV18" s="54"/>
      <c r="NXW18" s="54"/>
      <c r="NXX18" s="54"/>
      <c r="NXY18" s="54"/>
      <c r="NXZ18" s="54"/>
      <c r="NYA18" s="54"/>
      <c r="NYB18" s="54"/>
      <c r="NYC18" s="54"/>
      <c r="NYD18" s="54"/>
      <c r="NYE18" s="54"/>
      <c r="NYF18" s="54"/>
      <c r="NYG18" s="54"/>
      <c r="NYH18" s="54"/>
      <c r="NYI18" s="54"/>
      <c r="NYJ18" s="54"/>
      <c r="NYK18" s="54"/>
      <c r="NYL18" s="54"/>
      <c r="NYM18" s="54"/>
      <c r="NYN18" s="54"/>
      <c r="NYO18" s="54"/>
      <c r="NYP18" s="54"/>
      <c r="NYQ18" s="54"/>
      <c r="NYR18" s="54"/>
      <c r="NYS18" s="54"/>
      <c r="NYT18" s="54"/>
      <c r="NYU18" s="54"/>
      <c r="NYV18" s="54"/>
      <c r="NYW18" s="54"/>
      <c r="NYX18" s="54"/>
      <c r="NYY18" s="54"/>
      <c r="NYZ18" s="54"/>
      <c r="NZA18" s="54"/>
      <c r="NZB18" s="54"/>
      <c r="NZC18" s="54"/>
      <c r="NZD18" s="54"/>
      <c r="NZE18" s="54"/>
      <c r="NZF18" s="54"/>
      <c r="NZG18" s="54"/>
      <c r="NZH18" s="54"/>
      <c r="NZI18" s="54"/>
      <c r="NZJ18" s="54"/>
      <c r="NZK18" s="54"/>
      <c r="NZL18" s="54"/>
      <c r="NZM18" s="54"/>
      <c r="NZN18" s="54"/>
      <c r="NZO18" s="54"/>
      <c r="NZP18" s="54"/>
      <c r="NZQ18" s="54"/>
      <c r="NZR18" s="54"/>
      <c r="NZS18" s="54"/>
      <c r="NZT18" s="54"/>
      <c r="NZU18" s="54"/>
      <c r="NZV18" s="54"/>
      <c r="NZW18" s="54"/>
      <c r="NZX18" s="54"/>
      <c r="NZY18" s="54"/>
      <c r="NZZ18" s="54"/>
      <c r="OAA18" s="54"/>
      <c r="OAB18" s="54"/>
      <c r="OAC18" s="54"/>
      <c r="OAD18" s="54"/>
      <c r="OAE18" s="54"/>
      <c r="OAF18" s="54"/>
      <c r="OAG18" s="54"/>
      <c r="OAH18" s="54"/>
      <c r="OAI18" s="54"/>
      <c r="OAJ18" s="54"/>
      <c r="OAK18" s="54"/>
      <c r="OAL18" s="54"/>
      <c r="OAM18" s="54"/>
      <c r="OAN18" s="54"/>
      <c r="OAO18" s="54"/>
      <c r="OAP18" s="54"/>
      <c r="OAQ18" s="54"/>
      <c r="OAR18" s="54"/>
      <c r="OAS18" s="54"/>
      <c r="OAT18" s="54"/>
      <c r="OAU18" s="54"/>
      <c r="OAV18" s="54"/>
      <c r="OAW18" s="54"/>
      <c r="OAX18" s="54"/>
      <c r="OAY18" s="54"/>
      <c r="OAZ18" s="54"/>
      <c r="OBA18" s="54"/>
      <c r="OBB18" s="54"/>
      <c r="OBC18" s="54"/>
      <c r="OBD18" s="54"/>
      <c r="OBE18" s="54"/>
      <c r="OBF18" s="54"/>
      <c r="OBG18" s="54"/>
      <c r="OBH18" s="54"/>
      <c r="OBI18" s="54"/>
      <c r="OBJ18" s="54"/>
      <c r="OBK18" s="54"/>
      <c r="OBL18" s="54"/>
      <c r="OBM18" s="54"/>
      <c r="OBN18" s="54"/>
      <c r="OBO18" s="54"/>
      <c r="OBP18" s="54"/>
      <c r="OBQ18" s="54"/>
      <c r="OBR18" s="54"/>
      <c r="OBS18" s="54"/>
      <c r="OBT18" s="54"/>
      <c r="OBU18" s="54"/>
      <c r="OBV18" s="54"/>
      <c r="OBW18" s="54"/>
      <c r="OBX18" s="54"/>
      <c r="OBY18" s="54"/>
      <c r="OBZ18" s="54"/>
      <c r="OCA18" s="54"/>
      <c r="OCB18" s="54"/>
      <c r="OCC18" s="54"/>
      <c r="OCD18" s="54"/>
      <c r="OCE18" s="54"/>
      <c r="OCF18" s="54"/>
      <c r="OCG18" s="54"/>
      <c r="OCH18" s="54"/>
      <c r="OCI18" s="54"/>
      <c r="OCJ18" s="54"/>
      <c r="OCK18" s="54"/>
      <c r="OCL18" s="54"/>
      <c r="OCM18" s="54"/>
      <c r="OCN18" s="54"/>
      <c r="OCO18" s="54"/>
      <c r="OCP18" s="54"/>
      <c r="OCQ18" s="54"/>
      <c r="OCR18" s="54"/>
      <c r="OCS18" s="54"/>
      <c r="OCT18" s="54"/>
      <c r="OCU18" s="54"/>
      <c r="OCV18" s="54"/>
      <c r="OCW18" s="54"/>
      <c r="OCX18" s="54"/>
      <c r="OCY18" s="54"/>
      <c r="OCZ18" s="54"/>
      <c r="ODA18" s="54"/>
      <c r="ODB18" s="54"/>
      <c r="ODC18" s="54"/>
      <c r="ODD18" s="54"/>
      <c r="ODE18" s="54"/>
      <c r="ODF18" s="54"/>
      <c r="ODG18" s="54"/>
      <c r="ODH18" s="54"/>
      <c r="ODI18" s="54"/>
      <c r="ODJ18" s="54"/>
      <c r="ODK18" s="54"/>
      <c r="ODL18" s="54"/>
      <c r="ODM18" s="54"/>
      <c r="ODN18" s="54"/>
      <c r="ODO18" s="54"/>
      <c r="ODP18" s="54"/>
      <c r="ODQ18" s="54"/>
      <c r="ODR18" s="54"/>
      <c r="ODS18" s="54"/>
      <c r="ODT18" s="54"/>
      <c r="ODU18" s="54"/>
      <c r="ODV18" s="54"/>
      <c r="ODW18" s="54"/>
      <c r="ODX18" s="54"/>
      <c r="ODY18" s="54"/>
      <c r="ODZ18" s="54"/>
      <c r="OEA18" s="54"/>
      <c r="OEB18" s="54"/>
      <c r="OEC18" s="54"/>
      <c r="OED18" s="54"/>
      <c r="OEE18" s="54"/>
      <c r="OEF18" s="54"/>
      <c r="OEG18" s="54"/>
      <c r="OEH18" s="54"/>
      <c r="OEI18" s="54"/>
      <c r="OEJ18" s="54"/>
      <c r="OEK18" s="54"/>
      <c r="OEL18" s="54"/>
      <c r="OEM18" s="54"/>
      <c r="OEN18" s="54"/>
      <c r="OEO18" s="54"/>
      <c r="OEP18" s="54"/>
      <c r="OEQ18" s="54"/>
      <c r="OER18" s="54"/>
      <c r="OES18" s="54"/>
      <c r="OET18" s="54"/>
      <c r="OEU18" s="54"/>
      <c r="OEV18" s="54"/>
      <c r="OEW18" s="54"/>
      <c r="OEX18" s="54"/>
      <c r="OEY18" s="54"/>
      <c r="OEZ18" s="54"/>
      <c r="OFA18" s="54"/>
      <c r="OFB18" s="54"/>
      <c r="OFC18" s="54"/>
      <c r="OFD18" s="54"/>
      <c r="OFE18" s="54"/>
      <c r="OFF18" s="54"/>
      <c r="OFG18" s="54"/>
      <c r="OFH18" s="54"/>
      <c r="OFI18" s="54"/>
      <c r="OFJ18" s="54"/>
      <c r="OFK18" s="54"/>
      <c r="OFL18" s="54"/>
      <c r="OFM18" s="54"/>
      <c r="OFN18" s="54"/>
      <c r="OFO18" s="54"/>
      <c r="OFP18" s="54"/>
      <c r="OFQ18" s="54"/>
      <c r="OFR18" s="54"/>
      <c r="OFS18" s="54"/>
      <c r="OFT18" s="54"/>
      <c r="OFU18" s="54"/>
      <c r="OFV18" s="54"/>
      <c r="OFW18" s="54"/>
      <c r="OFX18" s="54"/>
      <c r="OFY18" s="54"/>
      <c r="OFZ18" s="54"/>
      <c r="OGA18" s="54"/>
      <c r="OGB18" s="54"/>
      <c r="OGC18" s="54"/>
      <c r="OGD18" s="54"/>
      <c r="OGE18" s="54"/>
      <c r="OGF18" s="54"/>
      <c r="OGG18" s="54"/>
      <c r="OGH18" s="54"/>
      <c r="OGI18" s="54"/>
      <c r="OGJ18" s="54"/>
      <c r="OGK18" s="54"/>
      <c r="OGL18" s="54"/>
      <c r="OGM18" s="54"/>
      <c r="OGN18" s="54"/>
      <c r="OGO18" s="54"/>
      <c r="OGP18" s="54"/>
      <c r="OGQ18" s="54"/>
      <c r="OGR18" s="54"/>
      <c r="OGS18" s="54"/>
      <c r="OGT18" s="54"/>
      <c r="OGU18" s="54"/>
      <c r="OGV18" s="54"/>
      <c r="OGW18" s="54"/>
      <c r="OGX18" s="54"/>
      <c r="OGY18" s="54"/>
      <c r="OGZ18" s="54"/>
      <c r="OHA18" s="54"/>
      <c r="OHB18" s="54"/>
      <c r="OHC18" s="54"/>
      <c r="OHD18" s="54"/>
      <c r="OHE18" s="54"/>
      <c r="OHF18" s="54"/>
      <c r="OHG18" s="54"/>
      <c r="OHH18" s="54"/>
      <c r="OHI18" s="54"/>
      <c r="OHJ18" s="54"/>
      <c r="OHK18" s="54"/>
      <c r="OHL18" s="54"/>
      <c r="OHM18" s="54"/>
      <c r="OHN18" s="54"/>
      <c r="OHO18" s="54"/>
      <c r="OHP18" s="54"/>
      <c r="OHQ18" s="54"/>
      <c r="OHR18" s="54"/>
      <c r="OHS18" s="54"/>
      <c r="OHT18" s="54"/>
      <c r="OHU18" s="54"/>
      <c r="OHV18" s="54"/>
      <c r="OHW18" s="54"/>
      <c r="OHX18" s="54"/>
      <c r="OHY18" s="54"/>
      <c r="OHZ18" s="54"/>
      <c r="OIA18" s="54"/>
      <c r="OIB18" s="54"/>
      <c r="OIC18" s="54"/>
      <c r="OID18" s="54"/>
      <c r="OIE18" s="54"/>
      <c r="OIF18" s="54"/>
      <c r="OIG18" s="54"/>
      <c r="OIH18" s="54"/>
      <c r="OII18" s="54"/>
      <c r="OIJ18" s="54"/>
      <c r="OIK18" s="54"/>
      <c r="OIL18" s="54"/>
      <c r="OIM18" s="54"/>
      <c r="OIN18" s="54"/>
      <c r="OIO18" s="54"/>
      <c r="OIP18" s="54"/>
      <c r="OIQ18" s="54"/>
      <c r="OIR18" s="54"/>
      <c r="OIS18" s="54"/>
      <c r="OIT18" s="54"/>
      <c r="OIU18" s="54"/>
      <c r="OIV18" s="54"/>
      <c r="OIW18" s="54"/>
      <c r="OIX18" s="54"/>
      <c r="OIY18" s="54"/>
      <c r="OIZ18" s="54"/>
      <c r="OJA18" s="54"/>
      <c r="OJB18" s="54"/>
      <c r="OJC18" s="54"/>
      <c r="OJD18" s="54"/>
      <c r="OJE18" s="54"/>
      <c r="OJF18" s="54"/>
      <c r="OJG18" s="54"/>
      <c r="OJH18" s="54"/>
      <c r="OJI18" s="54"/>
      <c r="OJJ18" s="54"/>
      <c r="OJK18" s="54"/>
      <c r="OJL18" s="54"/>
      <c r="OJM18" s="54"/>
      <c r="OJN18" s="54"/>
      <c r="OJO18" s="54"/>
      <c r="OJP18" s="54"/>
      <c r="OJQ18" s="54"/>
      <c r="OJR18" s="54"/>
      <c r="OJS18" s="54"/>
      <c r="OJT18" s="54"/>
      <c r="OJU18" s="54"/>
      <c r="OJV18" s="54"/>
      <c r="OJW18" s="54"/>
      <c r="OJX18" s="54"/>
      <c r="OJY18" s="54"/>
      <c r="OJZ18" s="54"/>
      <c r="OKA18" s="54"/>
      <c r="OKB18" s="54"/>
      <c r="OKC18" s="54"/>
      <c r="OKD18" s="54"/>
      <c r="OKE18" s="54"/>
      <c r="OKF18" s="54"/>
      <c r="OKG18" s="54"/>
      <c r="OKH18" s="54"/>
      <c r="OKI18" s="54"/>
      <c r="OKJ18" s="54"/>
      <c r="OKK18" s="54"/>
      <c r="OKL18" s="54"/>
      <c r="OKM18" s="54"/>
      <c r="OKN18" s="54"/>
      <c r="OKO18" s="54"/>
      <c r="OKP18" s="54"/>
      <c r="OKQ18" s="54"/>
      <c r="OKR18" s="54"/>
      <c r="OKS18" s="54"/>
      <c r="OKT18" s="54"/>
      <c r="OKU18" s="54"/>
      <c r="OKV18" s="54"/>
      <c r="OKW18" s="54"/>
      <c r="OKX18" s="54"/>
      <c r="OKY18" s="54"/>
      <c r="OKZ18" s="54"/>
      <c r="OLA18" s="54"/>
      <c r="OLB18" s="54"/>
      <c r="OLC18" s="54"/>
      <c r="OLD18" s="54"/>
      <c r="OLE18" s="54"/>
      <c r="OLF18" s="54"/>
      <c r="OLG18" s="54"/>
      <c r="OLH18" s="54"/>
      <c r="OLI18" s="54"/>
      <c r="OLJ18" s="54"/>
      <c r="OLK18" s="54"/>
      <c r="OLL18" s="54"/>
      <c r="OLM18" s="54"/>
      <c r="OLN18" s="54"/>
      <c r="OLO18" s="54"/>
      <c r="OLP18" s="54"/>
      <c r="OLQ18" s="54"/>
      <c r="OLR18" s="54"/>
      <c r="OLS18" s="54"/>
      <c r="OLT18" s="54"/>
      <c r="OLU18" s="54"/>
      <c r="OLV18" s="54"/>
      <c r="OLW18" s="54"/>
      <c r="OLX18" s="54"/>
      <c r="OLY18" s="54"/>
      <c r="OLZ18" s="54"/>
      <c r="OMA18" s="54"/>
      <c r="OMB18" s="54"/>
      <c r="OMC18" s="54"/>
      <c r="OMD18" s="54"/>
      <c r="OME18" s="54"/>
      <c r="OMF18" s="54"/>
      <c r="OMG18" s="54"/>
      <c r="OMH18" s="54"/>
      <c r="OMI18" s="54"/>
      <c r="OMJ18" s="54"/>
      <c r="OMK18" s="54"/>
      <c r="OML18" s="54"/>
      <c r="OMM18" s="54"/>
      <c r="OMN18" s="54"/>
      <c r="OMO18" s="54"/>
      <c r="OMP18" s="54"/>
      <c r="OMQ18" s="54"/>
      <c r="OMR18" s="54"/>
      <c r="OMS18" s="54"/>
      <c r="OMT18" s="54"/>
      <c r="OMU18" s="54"/>
      <c r="OMV18" s="54"/>
      <c r="OMW18" s="54"/>
      <c r="OMX18" s="54"/>
      <c r="OMY18" s="54"/>
      <c r="OMZ18" s="54"/>
      <c r="ONA18" s="54"/>
      <c r="ONB18" s="54"/>
      <c r="ONC18" s="54"/>
      <c r="OND18" s="54"/>
      <c r="ONE18" s="54"/>
      <c r="ONF18" s="54"/>
      <c r="ONG18" s="54"/>
      <c r="ONH18" s="54"/>
      <c r="ONI18" s="54"/>
      <c r="ONJ18" s="54"/>
      <c r="ONK18" s="54"/>
      <c r="ONL18" s="54"/>
      <c r="ONM18" s="54"/>
      <c r="ONN18" s="54"/>
      <c r="ONO18" s="54"/>
      <c r="ONP18" s="54"/>
      <c r="ONQ18" s="54"/>
      <c r="ONR18" s="54"/>
      <c r="ONS18" s="54"/>
      <c r="ONT18" s="54"/>
      <c r="ONU18" s="54"/>
      <c r="ONV18" s="54"/>
      <c r="ONW18" s="54"/>
      <c r="ONX18" s="54"/>
      <c r="ONY18" s="54"/>
      <c r="ONZ18" s="54"/>
      <c r="OOA18" s="54"/>
      <c r="OOB18" s="54"/>
      <c r="OOC18" s="54"/>
      <c r="OOD18" s="54"/>
      <c r="OOE18" s="54"/>
      <c r="OOF18" s="54"/>
      <c r="OOG18" s="54"/>
      <c r="OOH18" s="54"/>
      <c r="OOI18" s="54"/>
      <c r="OOJ18" s="54"/>
      <c r="OOK18" s="54"/>
      <c r="OOL18" s="54"/>
      <c r="OOM18" s="54"/>
      <c r="OON18" s="54"/>
      <c r="OOO18" s="54"/>
      <c r="OOP18" s="54"/>
      <c r="OOQ18" s="54"/>
      <c r="OOR18" s="54"/>
      <c r="OOS18" s="54"/>
      <c r="OOT18" s="54"/>
      <c r="OOU18" s="54"/>
      <c r="OOV18" s="54"/>
      <c r="OOW18" s="54"/>
      <c r="OOX18" s="54"/>
      <c r="OOY18" s="54"/>
      <c r="OOZ18" s="54"/>
      <c r="OPA18" s="54"/>
      <c r="OPB18" s="54"/>
      <c r="OPC18" s="54"/>
      <c r="OPD18" s="54"/>
      <c r="OPE18" s="54"/>
      <c r="OPF18" s="54"/>
      <c r="OPG18" s="54"/>
      <c r="OPH18" s="54"/>
      <c r="OPI18" s="54"/>
      <c r="OPJ18" s="54"/>
      <c r="OPK18" s="54"/>
      <c r="OPL18" s="54"/>
      <c r="OPM18" s="54"/>
      <c r="OPN18" s="54"/>
      <c r="OPO18" s="54"/>
      <c r="OPP18" s="54"/>
      <c r="OPQ18" s="54"/>
      <c r="OPR18" s="54"/>
      <c r="OPS18" s="54"/>
      <c r="OPT18" s="54"/>
      <c r="OPU18" s="54"/>
      <c r="OPV18" s="54"/>
      <c r="OPW18" s="54"/>
      <c r="OPX18" s="54"/>
      <c r="OPY18" s="54"/>
      <c r="OPZ18" s="54"/>
      <c r="OQA18" s="54"/>
      <c r="OQB18" s="54"/>
      <c r="OQC18" s="54"/>
      <c r="OQD18" s="54"/>
      <c r="OQE18" s="54"/>
      <c r="OQF18" s="54"/>
      <c r="OQG18" s="54"/>
      <c r="OQH18" s="54"/>
      <c r="OQI18" s="54"/>
      <c r="OQJ18" s="54"/>
      <c r="OQK18" s="54"/>
      <c r="OQL18" s="54"/>
      <c r="OQM18" s="54"/>
      <c r="OQN18" s="54"/>
      <c r="OQO18" s="54"/>
      <c r="OQP18" s="54"/>
      <c r="OQQ18" s="54"/>
      <c r="OQR18" s="54"/>
      <c r="OQS18" s="54"/>
      <c r="OQT18" s="54"/>
      <c r="OQU18" s="54"/>
      <c r="OQV18" s="54"/>
      <c r="OQW18" s="54"/>
      <c r="OQX18" s="54"/>
      <c r="OQY18" s="54"/>
      <c r="OQZ18" s="54"/>
      <c r="ORA18" s="54"/>
      <c r="ORB18" s="54"/>
      <c r="ORC18" s="54"/>
      <c r="ORD18" s="54"/>
      <c r="ORE18" s="54"/>
      <c r="ORF18" s="54"/>
      <c r="ORG18" s="54"/>
      <c r="ORH18" s="54"/>
      <c r="ORI18" s="54"/>
      <c r="ORJ18" s="54"/>
      <c r="ORK18" s="54"/>
      <c r="ORL18" s="54"/>
      <c r="ORM18" s="54"/>
      <c r="ORN18" s="54"/>
      <c r="ORO18" s="54"/>
      <c r="ORP18" s="54"/>
      <c r="ORQ18" s="54"/>
      <c r="ORR18" s="54"/>
      <c r="ORS18" s="54"/>
      <c r="ORT18" s="54"/>
      <c r="ORU18" s="54"/>
      <c r="ORV18" s="54"/>
      <c r="ORW18" s="54"/>
      <c r="ORX18" s="54"/>
      <c r="ORY18" s="54"/>
      <c r="ORZ18" s="54"/>
      <c r="OSA18" s="54"/>
      <c r="OSB18" s="54"/>
      <c r="OSC18" s="54"/>
      <c r="OSD18" s="54"/>
      <c r="OSE18" s="54"/>
      <c r="OSF18" s="54"/>
      <c r="OSG18" s="54"/>
      <c r="OSH18" s="54"/>
      <c r="OSI18" s="54"/>
      <c r="OSJ18" s="54"/>
      <c r="OSK18" s="54"/>
      <c r="OSL18" s="54"/>
      <c r="OSM18" s="54"/>
      <c r="OSN18" s="54"/>
      <c r="OSO18" s="54"/>
      <c r="OSP18" s="54"/>
      <c r="OSQ18" s="54"/>
      <c r="OSR18" s="54"/>
      <c r="OSS18" s="54"/>
      <c r="OST18" s="54"/>
      <c r="OSU18" s="54"/>
      <c r="OSV18" s="54"/>
      <c r="OSW18" s="54"/>
      <c r="OSX18" s="54"/>
      <c r="OSY18" s="54"/>
      <c r="OSZ18" s="54"/>
      <c r="OTA18" s="54"/>
      <c r="OTB18" s="54"/>
      <c r="OTC18" s="54"/>
      <c r="OTD18" s="54"/>
      <c r="OTE18" s="54"/>
      <c r="OTF18" s="54"/>
      <c r="OTG18" s="54"/>
      <c r="OTH18" s="54"/>
      <c r="OTI18" s="54"/>
      <c r="OTJ18" s="54"/>
      <c r="OTK18" s="54"/>
      <c r="OTL18" s="54"/>
      <c r="OTM18" s="54"/>
      <c r="OTN18" s="54"/>
      <c r="OTO18" s="54"/>
      <c r="OTP18" s="54"/>
      <c r="OTQ18" s="54"/>
      <c r="OTR18" s="54"/>
      <c r="OTS18" s="54"/>
      <c r="OTT18" s="54"/>
      <c r="OTU18" s="54"/>
      <c r="OTV18" s="54"/>
      <c r="OTW18" s="54"/>
      <c r="OTX18" s="54"/>
      <c r="OTY18" s="54"/>
      <c r="OTZ18" s="54"/>
      <c r="OUA18" s="54"/>
      <c r="OUB18" s="54"/>
      <c r="OUC18" s="54"/>
      <c r="OUD18" s="54"/>
      <c r="OUE18" s="54"/>
      <c r="OUF18" s="54"/>
      <c r="OUG18" s="54"/>
      <c r="OUH18" s="54"/>
      <c r="OUI18" s="54"/>
      <c r="OUJ18" s="54"/>
      <c r="OUK18" s="54"/>
      <c r="OUL18" s="54"/>
      <c r="OUM18" s="54"/>
      <c r="OUN18" s="54"/>
      <c r="OUO18" s="54"/>
      <c r="OUP18" s="54"/>
      <c r="OUQ18" s="54"/>
      <c r="OUR18" s="54"/>
      <c r="OUS18" s="54"/>
      <c r="OUT18" s="54"/>
      <c r="OUU18" s="54"/>
      <c r="OUV18" s="54"/>
      <c r="OUW18" s="54"/>
      <c r="OUX18" s="54"/>
      <c r="OUY18" s="54"/>
      <c r="OUZ18" s="54"/>
      <c r="OVA18" s="54"/>
      <c r="OVB18" s="54"/>
      <c r="OVC18" s="54"/>
      <c r="OVD18" s="54"/>
      <c r="OVE18" s="54"/>
      <c r="OVF18" s="54"/>
      <c r="OVG18" s="54"/>
      <c r="OVH18" s="54"/>
      <c r="OVI18" s="54"/>
      <c r="OVJ18" s="54"/>
      <c r="OVK18" s="54"/>
      <c r="OVL18" s="54"/>
      <c r="OVM18" s="54"/>
      <c r="OVN18" s="54"/>
      <c r="OVO18" s="54"/>
      <c r="OVP18" s="54"/>
      <c r="OVQ18" s="54"/>
      <c r="OVR18" s="54"/>
      <c r="OVS18" s="54"/>
      <c r="OVT18" s="54"/>
      <c r="OVU18" s="54"/>
      <c r="OVV18" s="54"/>
      <c r="OVW18" s="54"/>
      <c r="OVX18" s="54"/>
      <c r="OVY18" s="54"/>
      <c r="OVZ18" s="54"/>
      <c r="OWA18" s="54"/>
      <c r="OWB18" s="54"/>
      <c r="OWC18" s="54"/>
      <c r="OWD18" s="54"/>
      <c r="OWE18" s="54"/>
      <c r="OWF18" s="54"/>
      <c r="OWG18" s="54"/>
      <c r="OWH18" s="54"/>
      <c r="OWI18" s="54"/>
      <c r="OWJ18" s="54"/>
      <c r="OWK18" s="54"/>
      <c r="OWL18" s="54"/>
      <c r="OWM18" s="54"/>
      <c r="OWN18" s="54"/>
      <c r="OWO18" s="54"/>
      <c r="OWP18" s="54"/>
      <c r="OWQ18" s="54"/>
      <c r="OWR18" s="54"/>
      <c r="OWS18" s="54"/>
      <c r="OWT18" s="54"/>
      <c r="OWU18" s="54"/>
      <c r="OWV18" s="54"/>
      <c r="OWW18" s="54"/>
      <c r="OWX18" s="54"/>
      <c r="OWY18" s="54"/>
      <c r="OWZ18" s="54"/>
      <c r="OXA18" s="54"/>
      <c r="OXB18" s="54"/>
      <c r="OXC18" s="54"/>
      <c r="OXD18" s="54"/>
      <c r="OXE18" s="54"/>
      <c r="OXF18" s="54"/>
      <c r="OXG18" s="54"/>
      <c r="OXH18" s="54"/>
      <c r="OXI18" s="54"/>
      <c r="OXJ18" s="54"/>
      <c r="OXK18" s="54"/>
      <c r="OXL18" s="54"/>
      <c r="OXM18" s="54"/>
      <c r="OXN18" s="54"/>
      <c r="OXO18" s="54"/>
      <c r="OXP18" s="54"/>
      <c r="OXQ18" s="54"/>
      <c r="OXR18" s="54"/>
      <c r="OXS18" s="54"/>
      <c r="OXT18" s="54"/>
      <c r="OXU18" s="54"/>
      <c r="OXV18" s="54"/>
      <c r="OXW18" s="54"/>
      <c r="OXX18" s="54"/>
      <c r="OXY18" s="54"/>
      <c r="OXZ18" s="54"/>
      <c r="OYA18" s="54"/>
      <c r="OYB18" s="54"/>
      <c r="OYC18" s="54"/>
      <c r="OYD18" s="54"/>
      <c r="OYE18" s="54"/>
      <c r="OYF18" s="54"/>
      <c r="OYG18" s="54"/>
      <c r="OYH18" s="54"/>
      <c r="OYI18" s="54"/>
      <c r="OYJ18" s="54"/>
      <c r="OYK18" s="54"/>
      <c r="OYL18" s="54"/>
      <c r="OYM18" s="54"/>
      <c r="OYN18" s="54"/>
      <c r="OYO18" s="54"/>
      <c r="OYP18" s="54"/>
      <c r="OYQ18" s="54"/>
      <c r="OYR18" s="54"/>
      <c r="OYS18" s="54"/>
      <c r="OYT18" s="54"/>
      <c r="OYU18" s="54"/>
      <c r="OYV18" s="54"/>
      <c r="OYW18" s="54"/>
      <c r="OYX18" s="54"/>
      <c r="OYY18" s="54"/>
      <c r="OYZ18" s="54"/>
      <c r="OZA18" s="54"/>
      <c r="OZB18" s="54"/>
      <c r="OZC18" s="54"/>
      <c r="OZD18" s="54"/>
      <c r="OZE18" s="54"/>
      <c r="OZF18" s="54"/>
      <c r="OZG18" s="54"/>
      <c r="OZH18" s="54"/>
      <c r="OZI18" s="54"/>
      <c r="OZJ18" s="54"/>
      <c r="OZK18" s="54"/>
      <c r="OZL18" s="54"/>
      <c r="OZM18" s="54"/>
      <c r="OZN18" s="54"/>
      <c r="OZO18" s="54"/>
      <c r="OZP18" s="54"/>
      <c r="OZQ18" s="54"/>
      <c r="OZR18" s="54"/>
      <c r="OZS18" s="54"/>
      <c r="OZT18" s="54"/>
      <c r="OZU18" s="54"/>
      <c r="OZV18" s="54"/>
      <c r="OZW18" s="54"/>
      <c r="OZX18" s="54"/>
      <c r="OZY18" s="54"/>
      <c r="OZZ18" s="54"/>
      <c r="PAA18" s="54"/>
      <c r="PAB18" s="54"/>
      <c r="PAC18" s="54"/>
      <c r="PAD18" s="54"/>
      <c r="PAE18" s="54"/>
      <c r="PAF18" s="54"/>
      <c r="PAG18" s="54"/>
      <c r="PAH18" s="54"/>
      <c r="PAI18" s="54"/>
      <c r="PAJ18" s="54"/>
      <c r="PAK18" s="54"/>
      <c r="PAL18" s="54"/>
      <c r="PAM18" s="54"/>
      <c r="PAN18" s="54"/>
      <c r="PAO18" s="54"/>
      <c r="PAP18" s="54"/>
      <c r="PAQ18" s="54"/>
      <c r="PAR18" s="54"/>
      <c r="PAS18" s="54"/>
      <c r="PAT18" s="54"/>
      <c r="PAU18" s="54"/>
      <c r="PAV18" s="54"/>
      <c r="PAW18" s="54"/>
      <c r="PAX18" s="54"/>
      <c r="PAY18" s="54"/>
      <c r="PAZ18" s="54"/>
      <c r="PBA18" s="54"/>
      <c r="PBB18" s="54"/>
      <c r="PBC18" s="54"/>
      <c r="PBD18" s="54"/>
      <c r="PBE18" s="54"/>
      <c r="PBF18" s="54"/>
      <c r="PBG18" s="54"/>
      <c r="PBH18" s="54"/>
      <c r="PBI18" s="54"/>
      <c r="PBJ18" s="54"/>
      <c r="PBK18" s="54"/>
      <c r="PBL18" s="54"/>
      <c r="PBM18" s="54"/>
      <c r="PBN18" s="54"/>
      <c r="PBO18" s="54"/>
      <c r="PBP18" s="54"/>
      <c r="PBQ18" s="54"/>
      <c r="PBR18" s="54"/>
      <c r="PBS18" s="54"/>
      <c r="PBT18" s="54"/>
      <c r="PBU18" s="54"/>
      <c r="PBV18" s="54"/>
      <c r="PBW18" s="54"/>
      <c r="PBX18" s="54"/>
      <c r="PBY18" s="54"/>
      <c r="PBZ18" s="54"/>
      <c r="PCA18" s="54"/>
      <c r="PCB18" s="54"/>
      <c r="PCC18" s="54"/>
      <c r="PCD18" s="54"/>
      <c r="PCE18" s="54"/>
      <c r="PCF18" s="54"/>
      <c r="PCG18" s="54"/>
      <c r="PCH18" s="54"/>
      <c r="PCI18" s="54"/>
      <c r="PCJ18" s="54"/>
      <c r="PCK18" s="54"/>
      <c r="PCL18" s="54"/>
      <c r="PCM18" s="54"/>
      <c r="PCN18" s="54"/>
      <c r="PCO18" s="54"/>
      <c r="PCP18" s="54"/>
      <c r="PCQ18" s="54"/>
      <c r="PCR18" s="54"/>
      <c r="PCS18" s="54"/>
      <c r="PCT18" s="54"/>
      <c r="PCU18" s="54"/>
      <c r="PCV18" s="54"/>
      <c r="PCW18" s="54"/>
      <c r="PCX18" s="54"/>
      <c r="PCY18" s="54"/>
      <c r="PCZ18" s="54"/>
      <c r="PDA18" s="54"/>
      <c r="PDB18" s="54"/>
      <c r="PDC18" s="54"/>
      <c r="PDD18" s="54"/>
      <c r="PDE18" s="54"/>
      <c r="PDF18" s="54"/>
      <c r="PDG18" s="54"/>
      <c r="PDH18" s="54"/>
      <c r="PDI18" s="54"/>
      <c r="PDJ18" s="54"/>
      <c r="PDK18" s="54"/>
      <c r="PDL18" s="54"/>
      <c r="PDM18" s="54"/>
      <c r="PDN18" s="54"/>
      <c r="PDO18" s="54"/>
      <c r="PDP18" s="54"/>
      <c r="PDQ18" s="54"/>
      <c r="PDR18" s="54"/>
      <c r="PDS18" s="54"/>
      <c r="PDT18" s="54"/>
      <c r="PDU18" s="54"/>
      <c r="PDV18" s="54"/>
      <c r="PDW18" s="54"/>
      <c r="PDX18" s="54"/>
      <c r="PDY18" s="54"/>
      <c r="PDZ18" s="54"/>
      <c r="PEA18" s="54"/>
      <c r="PEB18" s="54"/>
      <c r="PEC18" s="54"/>
      <c r="PED18" s="54"/>
      <c r="PEE18" s="54"/>
      <c r="PEF18" s="54"/>
      <c r="PEG18" s="54"/>
      <c r="PEH18" s="54"/>
      <c r="PEI18" s="54"/>
      <c r="PEJ18" s="54"/>
      <c r="PEK18" s="54"/>
      <c r="PEL18" s="54"/>
      <c r="PEM18" s="54"/>
      <c r="PEN18" s="54"/>
      <c r="PEO18" s="54"/>
      <c r="PEP18" s="54"/>
      <c r="PEQ18" s="54"/>
      <c r="PER18" s="54"/>
      <c r="PES18" s="54"/>
      <c r="PET18" s="54"/>
      <c r="PEU18" s="54"/>
      <c r="PEV18" s="54"/>
      <c r="PEW18" s="54"/>
      <c r="PEX18" s="54"/>
      <c r="PEY18" s="54"/>
      <c r="PEZ18" s="54"/>
      <c r="PFA18" s="54"/>
      <c r="PFB18" s="54"/>
      <c r="PFC18" s="54"/>
      <c r="PFD18" s="54"/>
      <c r="PFE18" s="54"/>
      <c r="PFF18" s="54"/>
      <c r="PFG18" s="54"/>
      <c r="PFH18" s="54"/>
      <c r="PFI18" s="54"/>
      <c r="PFJ18" s="54"/>
      <c r="PFK18" s="54"/>
      <c r="PFL18" s="54"/>
      <c r="PFM18" s="54"/>
      <c r="PFN18" s="54"/>
      <c r="PFO18" s="54"/>
      <c r="PFP18" s="54"/>
      <c r="PFQ18" s="54"/>
      <c r="PFR18" s="54"/>
      <c r="PFS18" s="54"/>
      <c r="PFT18" s="54"/>
      <c r="PFU18" s="54"/>
      <c r="PFV18" s="54"/>
      <c r="PFW18" s="54"/>
      <c r="PFX18" s="54"/>
      <c r="PFY18" s="54"/>
      <c r="PFZ18" s="54"/>
      <c r="PGA18" s="54"/>
      <c r="PGB18" s="54"/>
      <c r="PGC18" s="54"/>
      <c r="PGD18" s="54"/>
      <c r="PGE18" s="54"/>
      <c r="PGF18" s="54"/>
      <c r="PGG18" s="54"/>
      <c r="PGH18" s="54"/>
      <c r="PGI18" s="54"/>
      <c r="PGJ18" s="54"/>
      <c r="PGK18" s="54"/>
      <c r="PGL18" s="54"/>
      <c r="PGM18" s="54"/>
      <c r="PGN18" s="54"/>
      <c r="PGO18" s="54"/>
      <c r="PGP18" s="54"/>
      <c r="PGQ18" s="54"/>
      <c r="PGR18" s="54"/>
      <c r="PGS18" s="54"/>
      <c r="PGT18" s="54"/>
      <c r="PGU18" s="54"/>
      <c r="PGV18" s="54"/>
      <c r="PGW18" s="54"/>
      <c r="PGX18" s="54"/>
      <c r="PGY18" s="54"/>
      <c r="PGZ18" s="54"/>
      <c r="PHA18" s="54"/>
      <c r="PHB18" s="54"/>
      <c r="PHC18" s="54"/>
      <c r="PHD18" s="54"/>
      <c r="PHE18" s="54"/>
      <c r="PHF18" s="54"/>
      <c r="PHG18" s="54"/>
      <c r="PHH18" s="54"/>
      <c r="PHI18" s="54"/>
      <c r="PHJ18" s="54"/>
      <c r="PHK18" s="54"/>
      <c r="PHL18" s="54"/>
      <c r="PHM18" s="54"/>
      <c r="PHN18" s="54"/>
      <c r="PHO18" s="54"/>
      <c r="PHP18" s="54"/>
      <c r="PHQ18" s="54"/>
      <c r="PHR18" s="54"/>
      <c r="PHS18" s="54"/>
      <c r="PHT18" s="54"/>
      <c r="PHU18" s="54"/>
      <c r="PHV18" s="54"/>
      <c r="PHW18" s="54"/>
      <c r="PHX18" s="54"/>
      <c r="PHY18" s="54"/>
      <c r="PHZ18" s="54"/>
      <c r="PIA18" s="54"/>
      <c r="PIB18" s="54"/>
      <c r="PIC18" s="54"/>
      <c r="PID18" s="54"/>
      <c r="PIE18" s="54"/>
      <c r="PIF18" s="54"/>
      <c r="PIG18" s="54"/>
      <c r="PIH18" s="54"/>
      <c r="PII18" s="54"/>
      <c r="PIJ18" s="54"/>
      <c r="PIK18" s="54"/>
      <c r="PIL18" s="54"/>
      <c r="PIM18" s="54"/>
      <c r="PIN18" s="54"/>
      <c r="PIO18" s="54"/>
      <c r="PIP18" s="54"/>
      <c r="PIQ18" s="54"/>
      <c r="PIR18" s="54"/>
      <c r="PIS18" s="54"/>
      <c r="PIT18" s="54"/>
      <c r="PIU18" s="54"/>
      <c r="PIV18" s="54"/>
      <c r="PIW18" s="54"/>
      <c r="PIX18" s="54"/>
      <c r="PIY18" s="54"/>
      <c r="PIZ18" s="54"/>
      <c r="PJA18" s="54"/>
      <c r="PJB18" s="54"/>
      <c r="PJC18" s="54"/>
      <c r="PJD18" s="54"/>
      <c r="PJE18" s="54"/>
      <c r="PJF18" s="54"/>
      <c r="PJG18" s="54"/>
      <c r="PJH18" s="54"/>
      <c r="PJI18" s="54"/>
      <c r="PJJ18" s="54"/>
      <c r="PJK18" s="54"/>
      <c r="PJL18" s="54"/>
      <c r="PJM18" s="54"/>
      <c r="PJN18" s="54"/>
      <c r="PJO18" s="54"/>
      <c r="PJP18" s="54"/>
      <c r="PJQ18" s="54"/>
      <c r="PJR18" s="54"/>
      <c r="PJS18" s="54"/>
      <c r="PJT18" s="54"/>
      <c r="PJU18" s="54"/>
      <c r="PJV18" s="54"/>
      <c r="PJW18" s="54"/>
      <c r="PJX18" s="54"/>
      <c r="PJY18" s="54"/>
      <c r="PJZ18" s="54"/>
      <c r="PKA18" s="54"/>
      <c r="PKB18" s="54"/>
      <c r="PKC18" s="54"/>
      <c r="PKD18" s="54"/>
      <c r="PKE18" s="54"/>
      <c r="PKF18" s="54"/>
      <c r="PKG18" s="54"/>
      <c r="PKH18" s="54"/>
      <c r="PKI18" s="54"/>
      <c r="PKJ18" s="54"/>
      <c r="PKK18" s="54"/>
      <c r="PKL18" s="54"/>
      <c r="PKM18" s="54"/>
      <c r="PKN18" s="54"/>
      <c r="PKO18" s="54"/>
      <c r="PKP18" s="54"/>
      <c r="PKQ18" s="54"/>
      <c r="PKR18" s="54"/>
      <c r="PKS18" s="54"/>
      <c r="PKT18" s="54"/>
      <c r="PKU18" s="54"/>
      <c r="PKV18" s="54"/>
      <c r="PKW18" s="54"/>
      <c r="PKX18" s="54"/>
      <c r="PKY18" s="54"/>
      <c r="PKZ18" s="54"/>
      <c r="PLA18" s="54"/>
      <c r="PLB18" s="54"/>
      <c r="PLC18" s="54"/>
      <c r="PLD18" s="54"/>
      <c r="PLE18" s="54"/>
      <c r="PLF18" s="54"/>
      <c r="PLG18" s="54"/>
      <c r="PLH18" s="54"/>
      <c r="PLI18" s="54"/>
      <c r="PLJ18" s="54"/>
      <c r="PLK18" s="54"/>
      <c r="PLL18" s="54"/>
      <c r="PLM18" s="54"/>
      <c r="PLN18" s="54"/>
      <c r="PLO18" s="54"/>
      <c r="PLP18" s="54"/>
      <c r="PLQ18" s="54"/>
      <c r="PLR18" s="54"/>
      <c r="PLS18" s="54"/>
      <c r="PLT18" s="54"/>
      <c r="PLU18" s="54"/>
      <c r="PLV18" s="54"/>
      <c r="PLW18" s="54"/>
      <c r="PLX18" s="54"/>
      <c r="PLY18" s="54"/>
      <c r="PLZ18" s="54"/>
      <c r="PMA18" s="54"/>
      <c r="PMB18" s="54"/>
      <c r="PMC18" s="54"/>
      <c r="PMD18" s="54"/>
      <c r="PME18" s="54"/>
      <c r="PMF18" s="54"/>
      <c r="PMG18" s="54"/>
      <c r="PMH18" s="54"/>
      <c r="PMI18" s="54"/>
      <c r="PMJ18" s="54"/>
      <c r="PMK18" s="54"/>
      <c r="PML18" s="54"/>
      <c r="PMM18" s="54"/>
      <c r="PMN18" s="54"/>
      <c r="PMO18" s="54"/>
      <c r="PMP18" s="54"/>
      <c r="PMQ18" s="54"/>
      <c r="PMR18" s="54"/>
      <c r="PMS18" s="54"/>
      <c r="PMT18" s="54"/>
      <c r="PMU18" s="54"/>
      <c r="PMV18" s="54"/>
      <c r="PMW18" s="54"/>
      <c r="PMX18" s="54"/>
      <c r="PMY18" s="54"/>
      <c r="PMZ18" s="54"/>
      <c r="PNA18" s="54"/>
      <c r="PNB18" s="54"/>
      <c r="PNC18" s="54"/>
      <c r="PND18" s="54"/>
      <c r="PNE18" s="54"/>
      <c r="PNF18" s="54"/>
      <c r="PNG18" s="54"/>
      <c r="PNH18" s="54"/>
      <c r="PNI18" s="54"/>
      <c r="PNJ18" s="54"/>
      <c r="PNK18" s="54"/>
      <c r="PNL18" s="54"/>
      <c r="PNM18" s="54"/>
      <c r="PNN18" s="54"/>
      <c r="PNO18" s="54"/>
      <c r="PNP18" s="54"/>
      <c r="PNQ18" s="54"/>
      <c r="PNR18" s="54"/>
      <c r="PNS18" s="54"/>
      <c r="PNT18" s="54"/>
      <c r="PNU18" s="54"/>
      <c r="PNV18" s="54"/>
      <c r="PNW18" s="54"/>
      <c r="PNX18" s="54"/>
      <c r="PNY18" s="54"/>
      <c r="PNZ18" s="54"/>
      <c r="POA18" s="54"/>
      <c r="POB18" s="54"/>
      <c r="POC18" s="54"/>
      <c r="POD18" s="54"/>
      <c r="POE18" s="54"/>
      <c r="POF18" s="54"/>
      <c r="POG18" s="54"/>
      <c r="POH18" s="54"/>
      <c r="POI18" s="54"/>
      <c r="POJ18" s="54"/>
      <c r="POK18" s="54"/>
      <c r="POL18" s="54"/>
      <c r="POM18" s="54"/>
      <c r="PON18" s="54"/>
      <c r="POO18" s="54"/>
      <c r="POP18" s="54"/>
      <c r="POQ18" s="54"/>
      <c r="POR18" s="54"/>
      <c r="POS18" s="54"/>
      <c r="POT18" s="54"/>
      <c r="POU18" s="54"/>
      <c r="POV18" s="54"/>
      <c r="POW18" s="54"/>
      <c r="POX18" s="54"/>
      <c r="POY18" s="54"/>
      <c r="POZ18" s="54"/>
      <c r="PPA18" s="54"/>
      <c r="PPB18" s="54"/>
      <c r="PPC18" s="54"/>
      <c r="PPD18" s="54"/>
      <c r="PPE18" s="54"/>
      <c r="PPF18" s="54"/>
      <c r="PPG18" s="54"/>
      <c r="PPH18" s="54"/>
      <c r="PPI18" s="54"/>
      <c r="PPJ18" s="54"/>
      <c r="PPK18" s="54"/>
      <c r="PPL18" s="54"/>
      <c r="PPM18" s="54"/>
      <c r="PPN18" s="54"/>
      <c r="PPO18" s="54"/>
      <c r="PPP18" s="54"/>
      <c r="PPQ18" s="54"/>
      <c r="PPR18" s="54"/>
      <c r="PPS18" s="54"/>
      <c r="PPT18" s="54"/>
      <c r="PPU18" s="54"/>
      <c r="PPV18" s="54"/>
      <c r="PPW18" s="54"/>
      <c r="PPX18" s="54"/>
      <c r="PPY18" s="54"/>
      <c r="PPZ18" s="54"/>
      <c r="PQA18" s="54"/>
      <c r="PQB18" s="54"/>
      <c r="PQC18" s="54"/>
      <c r="PQD18" s="54"/>
      <c r="PQE18" s="54"/>
      <c r="PQF18" s="54"/>
      <c r="PQG18" s="54"/>
      <c r="PQH18" s="54"/>
      <c r="PQI18" s="54"/>
      <c r="PQJ18" s="54"/>
      <c r="PQK18" s="54"/>
      <c r="PQL18" s="54"/>
      <c r="PQM18" s="54"/>
      <c r="PQN18" s="54"/>
      <c r="PQO18" s="54"/>
      <c r="PQP18" s="54"/>
      <c r="PQQ18" s="54"/>
      <c r="PQR18" s="54"/>
      <c r="PQS18" s="54"/>
      <c r="PQT18" s="54"/>
      <c r="PQU18" s="54"/>
      <c r="PQV18" s="54"/>
      <c r="PQW18" s="54"/>
      <c r="PQX18" s="54"/>
      <c r="PQY18" s="54"/>
      <c r="PQZ18" s="54"/>
      <c r="PRA18" s="54"/>
      <c r="PRB18" s="54"/>
      <c r="PRC18" s="54"/>
      <c r="PRD18" s="54"/>
      <c r="PRE18" s="54"/>
      <c r="PRF18" s="54"/>
      <c r="PRG18" s="54"/>
      <c r="PRH18" s="54"/>
      <c r="PRI18" s="54"/>
      <c r="PRJ18" s="54"/>
      <c r="PRK18" s="54"/>
      <c r="PRL18" s="54"/>
      <c r="PRM18" s="54"/>
      <c r="PRN18" s="54"/>
      <c r="PRO18" s="54"/>
      <c r="PRP18" s="54"/>
      <c r="PRQ18" s="54"/>
      <c r="PRR18" s="54"/>
      <c r="PRS18" s="54"/>
      <c r="PRT18" s="54"/>
      <c r="PRU18" s="54"/>
      <c r="PRV18" s="54"/>
      <c r="PRW18" s="54"/>
      <c r="PRX18" s="54"/>
      <c r="PRY18" s="54"/>
      <c r="PRZ18" s="54"/>
      <c r="PSA18" s="54"/>
      <c r="PSB18" s="54"/>
      <c r="PSC18" s="54"/>
      <c r="PSD18" s="54"/>
      <c r="PSE18" s="54"/>
      <c r="PSF18" s="54"/>
      <c r="PSG18" s="54"/>
      <c r="PSH18" s="54"/>
      <c r="PSI18" s="54"/>
      <c r="PSJ18" s="54"/>
      <c r="PSK18" s="54"/>
      <c r="PSL18" s="54"/>
      <c r="PSM18" s="54"/>
      <c r="PSN18" s="54"/>
      <c r="PSO18" s="54"/>
      <c r="PSP18" s="54"/>
      <c r="PSQ18" s="54"/>
      <c r="PSR18" s="54"/>
      <c r="PSS18" s="54"/>
      <c r="PST18" s="54"/>
      <c r="PSU18" s="54"/>
      <c r="PSV18" s="54"/>
      <c r="PSW18" s="54"/>
      <c r="PSX18" s="54"/>
      <c r="PSY18" s="54"/>
      <c r="PSZ18" s="54"/>
      <c r="PTA18" s="54"/>
      <c r="PTB18" s="54"/>
      <c r="PTC18" s="54"/>
      <c r="PTD18" s="54"/>
      <c r="PTE18" s="54"/>
      <c r="PTF18" s="54"/>
      <c r="PTG18" s="54"/>
      <c r="PTH18" s="54"/>
      <c r="PTI18" s="54"/>
      <c r="PTJ18" s="54"/>
      <c r="PTK18" s="54"/>
      <c r="PTL18" s="54"/>
      <c r="PTM18" s="54"/>
      <c r="PTN18" s="54"/>
      <c r="PTO18" s="54"/>
      <c r="PTP18" s="54"/>
      <c r="PTQ18" s="54"/>
      <c r="PTR18" s="54"/>
      <c r="PTS18" s="54"/>
      <c r="PTT18" s="54"/>
      <c r="PTU18" s="54"/>
      <c r="PTV18" s="54"/>
      <c r="PTW18" s="54"/>
      <c r="PTX18" s="54"/>
      <c r="PTY18" s="54"/>
      <c r="PTZ18" s="54"/>
      <c r="PUA18" s="54"/>
      <c r="PUB18" s="54"/>
      <c r="PUC18" s="54"/>
      <c r="PUD18" s="54"/>
      <c r="PUE18" s="54"/>
      <c r="PUF18" s="54"/>
      <c r="PUG18" s="54"/>
      <c r="PUH18" s="54"/>
      <c r="PUI18" s="54"/>
      <c r="PUJ18" s="54"/>
      <c r="PUK18" s="54"/>
      <c r="PUL18" s="54"/>
      <c r="PUM18" s="54"/>
      <c r="PUN18" s="54"/>
      <c r="PUO18" s="54"/>
      <c r="PUP18" s="54"/>
      <c r="PUQ18" s="54"/>
      <c r="PUR18" s="54"/>
      <c r="PUS18" s="54"/>
      <c r="PUT18" s="54"/>
      <c r="PUU18" s="54"/>
      <c r="PUV18" s="54"/>
      <c r="PUW18" s="54"/>
      <c r="PUX18" s="54"/>
      <c r="PUY18" s="54"/>
      <c r="PUZ18" s="54"/>
      <c r="PVA18" s="54"/>
      <c r="PVB18" s="54"/>
      <c r="PVC18" s="54"/>
      <c r="PVD18" s="54"/>
      <c r="PVE18" s="54"/>
      <c r="PVF18" s="54"/>
      <c r="PVG18" s="54"/>
      <c r="PVH18" s="54"/>
      <c r="PVI18" s="54"/>
      <c r="PVJ18" s="54"/>
      <c r="PVK18" s="54"/>
      <c r="PVL18" s="54"/>
      <c r="PVM18" s="54"/>
      <c r="PVN18" s="54"/>
      <c r="PVO18" s="54"/>
      <c r="PVP18" s="54"/>
      <c r="PVQ18" s="54"/>
      <c r="PVR18" s="54"/>
      <c r="PVS18" s="54"/>
      <c r="PVT18" s="54"/>
      <c r="PVU18" s="54"/>
      <c r="PVV18" s="54"/>
      <c r="PVW18" s="54"/>
      <c r="PVX18" s="54"/>
      <c r="PVY18" s="54"/>
      <c r="PVZ18" s="54"/>
      <c r="PWA18" s="54"/>
      <c r="PWB18" s="54"/>
      <c r="PWC18" s="54"/>
      <c r="PWD18" s="54"/>
      <c r="PWE18" s="54"/>
      <c r="PWF18" s="54"/>
      <c r="PWG18" s="54"/>
      <c r="PWH18" s="54"/>
      <c r="PWI18" s="54"/>
      <c r="PWJ18" s="54"/>
      <c r="PWK18" s="54"/>
      <c r="PWL18" s="54"/>
      <c r="PWM18" s="54"/>
      <c r="PWN18" s="54"/>
      <c r="PWO18" s="54"/>
      <c r="PWP18" s="54"/>
      <c r="PWQ18" s="54"/>
      <c r="PWR18" s="54"/>
      <c r="PWS18" s="54"/>
      <c r="PWT18" s="54"/>
      <c r="PWU18" s="54"/>
      <c r="PWV18" s="54"/>
      <c r="PWW18" s="54"/>
      <c r="PWX18" s="54"/>
      <c r="PWY18" s="54"/>
      <c r="PWZ18" s="54"/>
      <c r="PXA18" s="54"/>
      <c r="PXB18" s="54"/>
      <c r="PXC18" s="54"/>
      <c r="PXD18" s="54"/>
      <c r="PXE18" s="54"/>
      <c r="PXF18" s="54"/>
      <c r="PXG18" s="54"/>
      <c r="PXH18" s="54"/>
      <c r="PXI18" s="54"/>
      <c r="PXJ18" s="54"/>
      <c r="PXK18" s="54"/>
      <c r="PXL18" s="54"/>
      <c r="PXM18" s="54"/>
      <c r="PXN18" s="54"/>
      <c r="PXO18" s="54"/>
      <c r="PXP18" s="54"/>
      <c r="PXQ18" s="54"/>
      <c r="PXR18" s="54"/>
      <c r="PXS18" s="54"/>
      <c r="PXT18" s="54"/>
      <c r="PXU18" s="54"/>
      <c r="PXV18" s="54"/>
      <c r="PXW18" s="54"/>
      <c r="PXX18" s="54"/>
      <c r="PXY18" s="54"/>
      <c r="PXZ18" s="54"/>
      <c r="PYA18" s="54"/>
      <c r="PYB18" s="54"/>
      <c r="PYC18" s="54"/>
      <c r="PYD18" s="54"/>
      <c r="PYE18" s="54"/>
      <c r="PYF18" s="54"/>
      <c r="PYG18" s="54"/>
      <c r="PYH18" s="54"/>
      <c r="PYI18" s="54"/>
      <c r="PYJ18" s="54"/>
      <c r="PYK18" s="54"/>
      <c r="PYL18" s="54"/>
      <c r="PYM18" s="54"/>
      <c r="PYN18" s="54"/>
      <c r="PYO18" s="54"/>
      <c r="PYP18" s="54"/>
      <c r="PYQ18" s="54"/>
      <c r="PYR18" s="54"/>
      <c r="PYS18" s="54"/>
      <c r="PYT18" s="54"/>
      <c r="PYU18" s="54"/>
      <c r="PYV18" s="54"/>
      <c r="PYW18" s="54"/>
      <c r="PYX18" s="54"/>
      <c r="PYY18" s="54"/>
      <c r="PYZ18" s="54"/>
      <c r="PZA18" s="54"/>
      <c r="PZB18" s="54"/>
      <c r="PZC18" s="54"/>
      <c r="PZD18" s="54"/>
      <c r="PZE18" s="54"/>
      <c r="PZF18" s="54"/>
      <c r="PZG18" s="54"/>
      <c r="PZH18" s="54"/>
      <c r="PZI18" s="54"/>
      <c r="PZJ18" s="54"/>
      <c r="PZK18" s="54"/>
      <c r="PZL18" s="54"/>
      <c r="PZM18" s="54"/>
      <c r="PZN18" s="54"/>
      <c r="PZO18" s="54"/>
      <c r="PZP18" s="54"/>
      <c r="PZQ18" s="54"/>
      <c r="PZR18" s="54"/>
      <c r="PZS18" s="54"/>
      <c r="PZT18" s="54"/>
      <c r="PZU18" s="54"/>
      <c r="PZV18" s="54"/>
      <c r="PZW18" s="54"/>
      <c r="PZX18" s="54"/>
      <c r="PZY18" s="54"/>
      <c r="PZZ18" s="54"/>
      <c r="QAA18" s="54"/>
      <c r="QAB18" s="54"/>
      <c r="QAC18" s="54"/>
      <c r="QAD18" s="54"/>
      <c r="QAE18" s="54"/>
      <c r="QAF18" s="54"/>
      <c r="QAG18" s="54"/>
      <c r="QAH18" s="54"/>
      <c r="QAI18" s="54"/>
      <c r="QAJ18" s="54"/>
      <c r="QAK18" s="54"/>
      <c r="QAL18" s="54"/>
      <c r="QAM18" s="54"/>
      <c r="QAN18" s="54"/>
      <c r="QAO18" s="54"/>
      <c r="QAP18" s="54"/>
      <c r="QAQ18" s="54"/>
      <c r="QAR18" s="54"/>
      <c r="QAS18" s="54"/>
      <c r="QAT18" s="54"/>
      <c r="QAU18" s="54"/>
      <c r="QAV18" s="54"/>
      <c r="QAW18" s="54"/>
      <c r="QAX18" s="54"/>
      <c r="QAY18" s="54"/>
      <c r="QAZ18" s="54"/>
      <c r="QBA18" s="54"/>
      <c r="QBB18" s="54"/>
      <c r="QBC18" s="54"/>
      <c r="QBD18" s="54"/>
      <c r="QBE18" s="54"/>
      <c r="QBF18" s="54"/>
      <c r="QBG18" s="54"/>
      <c r="QBH18" s="54"/>
      <c r="QBI18" s="54"/>
      <c r="QBJ18" s="54"/>
      <c r="QBK18" s="54"/>
      <c r="QBL18" s="54"/>
      <c r="QBM18" s="54"/>
      <c r="QBN18" s="54"/>
      <c r="QBO18" s="54"/>
      <c r="QBP18" s="54"/>
      <c r="QBQ18" s="54"/>
      <c r="QBR18" s="54"/>
      <c r="QBS18" s="54"/>
      <c r="QBT18" s="54"/>
      <c r="QBU18" s="54"/>
      <c r="QBV18" s="54"/>
      <c r="QBW18" s="54"/>
      <c r="QBX18" s="54"/>
      <c r="QBY18" s="54"/>
      <c r="QBZ18" s="54"/>
      <c r="QCA18" s="54"/>
      <c r="QCB18" s="54"/>
      <c r="QCC18" s="54"/>
      <c r="QCD18" s="54"/>
      <c r="QCE18" s="54"/>
      <c r="QCF18" s="54"/>
      <c r="QCG18" s="54"/>
      <c r="QCH18" s="54"/>
      <c r="QCI18" s="54"/>
      <c r="QCJ18" s="54"/>
      <c r="QCK18" s="54"/>
      <c r="QCL18" s="54"/>
      <c r="QCM18" s="54"/>
      <c r="QCN18" s="54"/>
      <c r="QCO18" s="54"/>
      <c r="QCP18" s="54"/>
      <c r="QCQ18" s="54"/>
      <c r="QCR18" s="54"/>
      <c r="QCS18" s="54"/>
      <c r="QCT18" s="54"/>
      <c r="QCU18" s="54"/>
      <c r="QCV18" s="54"/>
      <c r="QCW18" s="54"/>
      <c r="QCX18" s="54"/>
      <c r="QCY18" s="54"/>
      <c r="QCZ18" s="54"/>
      <c r="QDA18" s="54"/>
      <c r="QDB18" s="54"/>
      <c r="QDC18" s="54"/>
      <c r="QDD18" s="54"/>
      <c r="QDE18" s="54"/>
      <c r="QDF18" s="54"/>
      <c r="QDG18" s="54"/>
      <c r="QDH18" s="54"/>
      <c r="QDI18" s="54"/>
      <c r="QDJ18" s="54"/>
      <c r="QDK18" s="54"/>
      <c r="QDL18" s="54"/>
      <c r="QDM18" s="54"/>
      <c r="QDN18" s="54"/>
      <c r="QDO18" s="54"/>
      <c r="QDP18" s="54"/>
      <c r="QDQ18" s="54"/>
      <c r="QDR18" s="54"/>
      <c r="QDS18" s="54"/>
      <c r="QDT18" s="54"/>
      <c r="QDU18" s="54"/>
      <c r="QDV18" s="54"/>
      <c r="QDW18" s="54"/>
      <c r="QDX18" s="54"/>
      <c r="QDY18" s="54"/>
      <c r="QDZ18" s="54"/>
      <c r="QEA18" s="54"/>
      <c r="QEB18" s="54"/>
      <c r="QEC18" s="54"/>
      <c r="QED18" s="54"/>
      <c r="QEE18" s="54"/>
      <c r="QEF18" s="54"/>
      <c r="QEG18" s="54"/>
      <c r="QEH18" s="54"/>
      <c r="QEI18" s="54"/>
      <c r="QEJ18" s="54"/>
      <c r="QEK18" s="54"/>
      <c r="QEL18" s="54"/>
      <c r="QEM18" s="54"/>
      <c r="QEN18" s="54"/>
      <c r="QEO18" s="54"/>
      <c r="QEP18" s="54"/>
      <c r="QEQ18" s="54"/>
      <c r="QER18" s="54"/>
      <c r="QES18" s="54"/>
      <c r="QET18" s="54"/>
      <c r="QEU18" s="54"/>
      <c r="QEV18" s="54"/>
      <c r="QEW18" s="54"/>
      <c r="QEX18" s="54"/>
      <c r="QEY18" s="54"/>
      <c r="QEZ18" s="54"/>
      <c r="QFA18" s="54"/>
      <c r="QFB18" s="54"/>
      <c r="QFC18" s="54"/>
      <c r="QFD18" s="54"/>
      <c r="QFE18" s="54"/>
      <c r="QFF18" s="54"/>
      <c r="QFG18" s="54"/>
      <c r="QFH18" s="54"/>
      <c r="QFI18" s="54"/>
      <c r="QFJ18" s="54"/>
      <c r="QFK18" s="54"/>
      <c r="QFL18" s="54"/>
      <c r="QFM18" s="54"/>
      <c r="QFN18" s="54"/>
      <c r="QFO18" s="54"/>
      <c r="QFP18" s="54"/>
      <c r="QFQ18" s="54"/>
      <c r="QFR18" s="54"/>
      <c r="QFS18" s="54"/>
      <c r="QFT18" s="54"/>
      <c r="QFU18" s="54"/>
      <c r="QFV18" s="54"/>
      <c r="QFW18" s="54"/>
      <c r="QFX18" s="54"/>
      <c r="QFY18" s="54"/>
      <c r="QFZ18" s="54"/>
      <c r="QGA18" s="54"/>
      <c r="QGB18" s="54"/>
      <c r="QGC18" s="54"/>
      <c r="QGD18" s="54"/>
      <c r="QGE18" s="54"/>
      <c r="QGF18" s="54"/>
      <c r="QGG18" s="54"/>
      <c r="QGH18" s="54"/>
      <c r="QGI18" s="54"/>
      <c r="QGJ18" s="54"/>
      <c r="QGK18" s="54"/>
      <c r="QGL18" s="54"/>
      <c r="QGM18" s="54"/>
      <c r="QGN18" s="54"/>
      <c r="QGO18" s="54"/>
      <c r="QGP18" s="54"/>
      <c r="QGQ18" s="54"/>
      <c r="QGR18" s="54"/>
      <c r="QGS18" s="54"/>
      <c r="QGT18" s="54"/>
      <c r="QGU18" s="54"/>
      <c r="QGV18" s="54"/>
      <c r="QGW18" s="54"/>
      <c r="QGX18" s="54"/>
      <c r="QGY18" s="54"/>
      <c r="QGZ18" s="54"/>
      <c r="QHA18" s="54"/>
      <c r="QHB18" s="54"/>
      <c r="QHC18" s="54"/>
      <c r="QHD18" s="54"/>
      <c r="QHE18" s="54"/>
      <c r="QHF18" s="54"/>
      <c r="QHG18" s="54"/>
      <c r="QHH18" s="54"/>
      <c r="QHI18" s="54"/>
      <c r="QHJ18" s="54"/>
      <c r="QHK18" s="54"/>
      <c r="QHL18" s="54"/>
      <c r="QHM18" s="54"/>
      <c r="QHN18" s="54"/>
      <c r="QHO18" s="54"/>
      <c r="QHP18" s="54"/>
      <c r="QHQ18" s="54"/>
      <c r="QHR18" s="54"/>
      <c r="QHS18" s="54"/>
      <c r="QHT18" s="54"/>
      <c r="QHU18" s="54"/>
      <c r="QHV18" s="54"/>
      <c r="QHW18" s="54"/>
      <c r="QHX18" s="54"/>
      <c r="QHY18" s="54"/>
      <c r="QHZ18" s="54"/>
      <c r="QIA18" s="54"/>
      <c r="QIB18" s="54"/>
      <c r="QIC18" s="54"/>
      <c r="QID18" s="54"/>
      <c r="QIE18" s="54"/>
      <c r="QIF18" s="54"/>
      <c r="QIG18" s="54"/>
      <c r="QIH18" s="54"/>
      <c r="QII18" s="54"/>
      <c r="QIJ18" s="54"/>
      <c r="QIK18" s="54"/>
      <c r="QIL18" s="54"/>
      <c r="QIM18" s="54"/>
      <c r="QIN18" s="54"/>
      <c r="QIO18" s="54"/>
      <c r="QIP18" s="54"/>
      <c r="QIQ18" s="54"/>
      <c r="QIR18" s="54"/>
      <c r="QIS18" s="54"/>
      <c r="QIT18" s="54"/>
      <c r="QIU18" s="54"/>
      <c r="QIV18" s="54"/>
      <c r="QIW18" s="54"/>
      <c r="QIX18" s="54"/>
      <c r="QIY18" s="54"/>
      <c r="QIZ18" s="54"/>
      <c r="QJA18" s="54"/>
      <c r="QJB18" s="54"/>
      <c r="QJC18" s="54"/>
      <c r="QJD18" s="54"/>
      <c r="QJE18" s="54"/>
      <c r="QJF18" s="54"/>
      <c r="QJG18" s="54"/>
      <c r="QJH18" s="54"/>
      <c r="QJI18" s="54"/>
      <c r="QJJ18" s="54"/>
      <c r="QJK18" s="54"/>
      <c r="QJL18" s="54"/>
      <c r="QJM18" s="54"/>
      <c r="QJN18" s="54"/>
      <c r="QJO18" s="54"/>
      <c r="QJP18" s="54"/>
      <c r="QJQ18" s="54"/>
      <c r="QJR18" s="54"/>
      <c r="QJS18" s="54"/>
      <c r="QJT18" s="54"/>
      <c r="QJU18" s="54"/>
      <c r="QJV18" s="54"/>
      <c r="QJW18" s="54"/>
      <c r="QJX18" s="54"/>
      <c r="QJY18" s="54"/>
      <c r="QJZ18" s="54"/>
      <c r="QKA18" s="54"/>
      <c r="QKB18" s="54"/>
      <c r="QKC18" s="54"/>
      <c r="QKD18" s="54"/>
      <c r="QKE18" s="54"/>
      <c r="QKF18" s="54"/>
      <c r="QKG18" s="54"/>
      <c r="QKH18" s="54"/>
      <c r="QKI18" s="54"/>
      <c r="QKJ18" s="54"/>
      <c r="QKK18" s="54"/>
      <c r="QKL18" s="54"/>
      <c r="QKM18" s="54"/>
      <c r="QKN18" s="54"/>
      <c r="QKO18" s="54"/>
      <c r="QKP18" s="54"/>
      <c r="QKQ18" s="54"/>
      <c r="QKR18" s="54"/>
      <c r="QKS18" s="54"/>
      <c r="QKT18" s="54"/>
      <c r="QKU18" s="54"/>
      <c r="QKV18" s="54"/>
      <c r="QKW18" s="54"/>
      <c r="QKX18" s="54"/>
      <c r="QKY18" s="54"/>
      <c r="QKZ18" s="54"/>
      <c r="QLA18" s="54"/>
      <c r="QLB18" s="54"/>
      <c r="QLC18" s="54"/>
      <c r="QLD18" s="54"/>
      <c r="QLE18" s="54"/>
      <c r="QLF18" s="54"/>
      <c r="QLG18" s="54"/>
      <c r="QLH18" s="54"/>
      <c r="QLI18" s="54"/>
      <c r="QLJ18" s="54"/>
      <c r="QLK18" s="54"/>
      <c r="QLL18" s="54"/>
      <c r="QLM18" s="54"/>
      <c r="QLN18" s="54"/>
      <c r="QLO18" s="54"/>
      <c r="QLP18" s="54"/>
      <c r="QLQ18" s="54"/>
      <c r="QLR18" s="54"/>
      <c r="QLS18" s="54"/>
      <c r="QLT18" s="54"/>
      <c r="QLU18" s="54"/>
      <c r="QLV18" s="54"/>
      <c r="QLW18" s="54"/>
      <c r="QLX18" s="54"/>
      <c r="QLY18" s="54"/>
      <c r="QLZ18" s="54"/>
      <c r="QMA18" s="54"/>
      <c r="QMB18" s="54"/>
      <c r="QMC18" s="54"/>
      <c r="QMD18" s="54"/>
      <c r="QME18" s="54"/>
      <c r="QMF18" s="54"/>
      <c r="QMG18" s="54"/>
      <c r="QMH18" s="54"/>
      <c r="QMI18" s="54"/>
      <c r="QMJ18" s="54"/>
      <c r="QMK18" s="54"/>
      <c r="QML18" s="54"/>
      <c r="QMM18" s="54"/>
      <c r="QMN18" s="54"/>
      <c r="QMO18" s="54"/>
      <c r="QMP18" s="54"/>
      <c r="QMQ18" s="54"/>
      <c r="QMR18" s="54"/>
      <c r="QMS18" s="54"/>
      <c r="QMT18" s="54"/>
      <c r="QMU18" s="54"/>
      <c r="QMV18" s="54"/>
      <c r="QMW18" s="54"/>
      <c r="QMX18" s="54"/>
      <c r="QMY18" s="54"/>
      <c r="QMZ18" s="54"/>
      <c r="QNA18" s="54"/>
      <c r="QNB18" s="54"/>
      <c r="QNC18" s="54"/>
      <c r="QND18" s="54"/>
      <c r="QNE18" s="54"/>
      <c r="QNF18" s="54"/>
      <c r="QNG18" s="54"/>
      <c r="QNH18" s="54"/>
      <c r="QNI18" s="54"/>
      <c r="QNJ18" s="54"/>
      <c r="QNK18" s="54"/>
      <c r="QNL18" s="54"/>
      <c r="QNM18" s="54"/>
      <c r="QNN18" s="54"/>
      <c r="QNO18" s="54"/>
      <c r="QNP18" s="54"/>
      <c r="QNQ18" s="54"/>
      <c r="QNR18" s="54"/>
      <c r="QNS18" s="54"/>
      <c r="QNT18" s="54"/>
      <c r="QNU18" s="54"/>
      <c r="QNV18" s="54"/>
      <c r="QNW18" s="54"/>
      <c r="QNX18" s="54"/>
      <c r="QNY18" s="54"/>
      <c r="QNZ18" s="54"/>
      <c r="QOA18" s="54"/>
      <c r="QOB18" s="54"/>
      <c r="QOC18" s="54"/>
      <c r="QOD18" s="54"/>
      <c r="QOE18" s="54"/>
      <c r="QOF18" s="54"/>
      <c r="QOG18" s="54"/>
      <c r="QOH18" s="54"/>
      <c r="QOI18" s="54"/>
      <c r="QOJ18" s="54"/>
      <c r="QOK18" s="54"/>
      <c r="QOL18" s="54"/>
      <c r="QOM18" s="54"/>
      <c r="QON18" s="54"/>
      <c r="QOO18" s="54"/>
      <c r="QOP18" s="54"/>
      <c r="QOQ18" s="54"/>
      <c r="QOR18" s="54"/>
      <c r="QOS18" s="54"/>
      <c r="QOT18" s="54"/>
      <c r="QOU18" s="54"/>
      <c r="QOV18" s="54"/>
      <c r="QOW18" s="54"/>
      <c r="QOX18" s="54"/>
      <c r="QOY18" s="54"/>
      <c r="QOZ18" s="54"/>
      <c r="QPA18" s="54"/>
      <c r="QPB18" s="54"/>
      <c r="QPC18" s="54"/>
      <c r="QPD18" s="54"/>
      <c r="QPE18" s="54"/>
      <c r="QPF18" s="54"/>
      <c r="QPG18" s="54"/>
      <c r="QPH18" s="54"/>
      <c r="QPI18" s="54"/>
      <c r="QPJ18" s="54"/>
      <c r="QPK18" s="54"/>
      <c r="QPL18" s="54"/>
      <c r="QPM18" s="54"/>
      <c r="QPN18" s="54"/>
      <c r="QPO18" s="54"/>
      <c r="QPP18" s="54"/>
      <c r="QPQ18" s="54"/>
      <c r="QPR18" s="54"/>
      <c r="QPS18" s="54"/>
      <c r="QPT18" s="54"/>
      <c r="QPU18" s="54"/>
      <c r="QPV18" s="54"/>
      <c r="QPW18" s="54"/>
      <c r="QPX18" s="54"/>
      <c r="QPY18" s="54"/>
      <c r="QPZ18" s="54"/>
      <c r="QQA18" s="54"/>
      <c r="QQB18" s="54"/>
      <c r="QQC18" s="54"/>
      <c r="QQD18" s="54"/>
      <c r="QQE18" s="54"/>
      <c r="QQF18" s="54"/>
      <c r="QQG18" s="54"/>
      <c r="QQH18" s="54"/>
      <c r="QQI18" s="54"/>
      <c r="QQJ18" s="54"/>
      <c r="QQK18" s="54"/>
      <c r="QQL18" s="54"/>
      <c r="QQM18" s="54"/>
      <c r="QQN18" s="54"/>
      <c r="QQO18" s="54"/>
      <c r="QQP18" s="54"/>
      <c r="QQQ18" s="54"/>
      <c r="QQR18" s="54"/>
      <c r="QQS18" s="54"/>
      <c r="QQT18" s="54"/>
      <c r="QQU18" s="54"/>
      <c r="QQV18" s="54"/>
      <c r="QQW18" s="54"/>
      <c r="QQX18" s="54"/>
      <c r="QQY18" s="54"/>
      <c r="QQZ18" s="54"/>
      <c r="QRA18" s="54"/>
      <c r="QRB18" s="54"/>
      <c r="QRC18" s="54"/>
      <c r="QRD18" s="54"/>
      <c r="QRE18" s="54"/>
      <c r="QRF18" s="54"/>
      <c r="QRG18" s="54"/>
      <c r="QRH18" s="54"/>
      <c r="QRI18" s="54"/>
      <c r="QRJ18" s="54"/>
      <c r="QRK18" s="54"/>
      <c r="QRL18" s="54"/>
      <c r="QRM18" s="54"/>
      <c r="QRN18" s="54"/>
      <c r="QRO18" s="54"/>
      <c r="QRP18" s="54"/>
      <c r="QRQ18" s="54"/>
      <c r="QRR18" s="54"/>
      <c r="QRS18" s="54"/>
      <c r="QRT18" s="54"/>
      <c r="QRU18" s="54"/>
      <c r="QRV18" s="54"/>
      <c r="QRW18" s="54"/>
      <c r="QRX18" s="54"/>
      <c r="QRY18" s="54"/>
      <c r="QRZ18" s="54"/>
      <c r="QSA18" s="54"/>
      <c r="QSB18" s="54"/>
      <c r="QSC18" s="54"/>
      <c r="QSD18" s="54"/>
      <c r="QSE18" s="54"/>
      <c r="QSF18" s="54"/>
      <c r="QSG18" s="54"/>
      <c r="QSH18" s="54"/>
      <c r="QSI18" s="54"/>
      <c r="QSJ18" s="54"/>
      <c r="QSK18" s="54"/>
      <c r="QSL18" s="54"/>
      <c r="QSM18" s="54"/>
      <c r="QSN18" s="54"/>
      <c r="QSO18" s="54"/>
      <c r="QSP18" s="54"/>
      <c r="QSQ18" s="54"/>
      <c r="QSR18" s="54"/>
      <c r="QSS18" s="54"/>
      <c r="QST18" s="54"/>
      <c r="QSU18" s="54"/>
      <c r="QSV18" s="54"/>
      <c r="QSW18" s="54"/>
      <c r="QSX18" s="54"/>
      <c r="QSY18" s="54"/>
      <c r="QSZ18" s="54"/>
      <c r="QTA18" s="54"/>
      <c r="QTB18" s="54"/>
      <c r="QTC18" s="54"/>
      <c r="QTD18" s="54"/>
      <c r="QTE18" s="54"/>
      <c r="QTF18" s="54"/>
      <c r="QTG18" s="54"/>
      <c r="QTH18" s="54"/>
      <c r="QTI18" s="54"/>
      <c r="QTJ18" s="54"/>
      <c r="QTK18" s="54"/>
      <c r="QTL18" s="54"/>
      <c r="QTM18" s="54"/>
      <c r="QTN18" s="54"/>
      <c r="QTO18" s="54"/>
      <c r="QTP18" s="54"/>
      <c r="QTQ18" s="54"/>
      <c r="QTR18" s="54"/>
      <c r="QTS18" s="54"/>
      <c r="QTT18" s="54"/>
      <c r="QTU18" s="54"/>
      <c r="QTV18" s="54"/>
      <c r="QTW18" s="54"/>
      <c r="QTX18" s="54"/>
      <c r="QTY18" s="54"/>
      <c r="QTZ18" s="54"/>
      <c r="QUA18" s="54"/>
      <c r="QUB18" s="54"/>
      <c r="QUC18" s="54"/>
      <c r="QUD18" s="54"/>
      <c r="QUE18" s="54"/>
      <c r="QUF18" s="54"/>
      <c r="QUG18" s="54"/>
      <c r="QUH18" s="54"/>
      <c r="QUI18" s="54"/>
      <c r="QUJ18" s="54"/>
      <c r="QUK18" s="54"/>
      <c r="QUL18" s="54"/>
      <c r="QUM18" s="54"/>
      <c r="QUN18" s="54"/>
      <c r="QUO18" s="54"/>
      <c r="QUP18" s="54"/>
      <c r="QUQ18" s="54"/>
      <c r="QUR18" s="54"/>
      <c r="QUS18" s="54"/>
      <c r="QUT18" s="54"/>
      <c r="QUU18" s="54"/>
      <c r="QUV18" s="54"/>
      <c r="QUW18" s="54"/>
      <c r="QUX18" s="54"/>
      <c r="QUY18" s="54"/>
      <c r="QUZ18" s="54"/>
      <c r="QVA18" s="54"/>
      <c r="QVB18" s="54"/>
      <c r="QVC18" s="54"/>
      <c r="QVD18" s="54"/>
      <c r="QVE18" s="54"/>
      <c r="QVF18" s="54"/>
      <c r="QVG18" s="54"/>
      <c r="QVH18" s="54"/>
      <c r="QVI18" s="54"/>
      <c r="QVJ18" s="54"/>
      <c r="QVK18" s="54"/>
      <c r="QVL18" s="54"/>
      <c r="QVM18" s="54"/>
      <c r="QVN18" s="54"/>
      <c r="QVO18" s="54"/>
      <c r="QVP18" s="54"/>
      <c r="QVQ18" s="54"/>
      <c r="QVR18" s="54"/>
      <c r="QVS18" s="54"/>
      <c r="QVT18" s="54"/>
      <c r="QVU18" s="54"/>
      <c r="QVV18" s="54"/>
      <c r="QVW18" s="54"/>
      <c r="QVX18" s="54"/>
      <c r="QVY18" s="54"/>
      <c r="QVZ18" s="54"/>
      <c r="QWA18" s="54"/>
      <c r="QWB18" s="54"/>
      <c r="QWC18" s="54"/>
      <c r="QWD18" s="54"/>
      <c r="QWE18" s="54"/>
      <c r="QWF18" s="54"/>
      <c r="QWG18" s="54"/>
      <c r="QWH18" s="54"/>
      <c r="QWI18" s="54"/>
      <c r="QWJ18" s="54"/>
      <c r="QWK18" s="54"/>
      <c r="QWL18" s="54"/>
      <c r="QWM18" s="54"/>
      <c r="QWN18" s="54"/>
      <c r="QWO18" s="54"/>
      <c r="QWP18" s="54"/>
      <c r="QWQ18" s="54"/>
      <c r="QWR18" s="54"/>
      <c r="QWS18" s="54"/>
      <c r="QWT18" s="54"/>
      <c r="QWU18" s="54"/>
      <c r="QWV18" s="54"/>
      <c r="QWW18" s="54"/>
      <c r="QWX18" s="54"/>
      <c r="QWY18" s="54"/>
      <c r="QWZ18" s="54"/>
      <c r="QXA18" s="54"/>
      <c r="QXB18" s="54"/>
      <c r="QXC18" s="54"/>
      <c r="QXD18" s="54"/>
      <c r="QXE18" s="54"/>
      <c r="QXF18" s="54"/>
      <c r="QXG18" s="54"/>
      <c r="QXH18" s="54"/>
      <c r="QXI18" s="54"/>
      <c r="QXJ18" s="54"/>
      <c r="QXK18" s="54"/>
      <c r="QXL18" s="54"/>
      <c r="QXM18" s="54"/>
      <c r="QXN18" s="54"/>
      <c r="QXO18" s="54"/>
      <c r="QXP18" s="54"/>
      <c r="QXQ18" s="54"/>
      <c r="QXR18" s="54"/>
      <c r="QXS18" s="54"/>
      <c r="QXT18" s="54"/>
      <c r="QXU18" s="54"/>
      <c r="QXV18" s="54"/>
      <c r="QXW18" s="54"/>
      <c r="QXX18" s="54"/>
      <c r="QXY18" s="54"/>
      <c r="QXZ18" s="54"/>
      <c r="QYA18" s="54"/>
      <c r="QYB18" s="54"/>
      <c r="QYC18" s="54"/>
      <c r="QYD18" s="54"/>
      <c r="QYE18" s="54"/>
      <c r="QYF18" s="54"/>
      <c r="QYG18" s="54"/>
      <c r="QYH18" s="54"/>
      <c r="QYI18" s="54"/>
      <c r="QYJ18" s="54"/>
      <c r="QYK18" s="54"/>
      <c r="QYL18" s="54"/>
      <c r="QYM18" s="54"/>
      <c r="QYN18" s="54"/>
      <c r="QYO18" s="54"/>
      <c r="QYP18" s="54"/>
      <c r="QYQ18" s="54"/>
      <c r="QYR18" s="54"/>
      <c r="QYS18" s="54"/>
      <c r="QYT18" s="54"/>
      <c r="QYU18" s="54"/>
      <c r="QYV18" s="54"/>
      <c r="QYW18" s="54"/>
      <c r="QYX18" s="54"/>
      <c r="QYY18" s="54"/>
      <c r="QYZ18" s="54"/>
      <c r="QZA18" s="54"/>
      <c r="QZB18" s="54"/>
      <c r="QZC18" s="54"/>
      <c r="QZD18" s="54"/>
      <c r="QZE18" s="54"/>
      <c r="QZF18" s="54"/>
      <c r="QZG18" s="54"/>
      <c r="QZH18" s="54"/>
      <c r="QZI18" s="54"/>
      <c r="QZJ18" s="54"/>
      <c r="QZK18" s="54"/>
      <c r="QZL18" s="54"/>
      <c r="QZM18" s="54"/>
      <c r="QZN18" s="54"/>
      <c r="QZO18" s="54"/>
      <c r="QZP18" s="54"/>
      <c r="QZQ18" s="54"/>
      <c r="QZR18" s="54"/>
      <c r="QZS18" s="54"/>
      <c r="QZT18" s="54"/>
      <c r="QZU18" s="54"/>
      <c r="QZV18" s="54"/>
      <c r="QZW18" s="54"/>
      <c r="QZX18" s="54"/>
      <c r="QZY18" s="54"/>
      <c r="QZZ18" s="54"/>
      <c r="RAA18" s="54"/>
      <c r="RAB18" s="54"/>
      <c r="RAC18" s="54"/>
      <c r="RAD18" s="54"/>
      <c r="RAE18" s="54"/>
      <c r="RAF18" s="54"/>
      <c r="RAG18" s="54"/>
      <c r="RAH18" s="54"/>
      <c r="RAI18" s="54"/>
      <c r="RAJ18" s="54"/>
      <c r="RAK18" s="54"/>
      <c r="RAL18" s="54"/>
      <c r="RAM18" s="54"/>
      <c r="RAN18" s="54"/>
      <c r="RAO18" s="54"/>
      <c r="RAP18" s="54"/>
      <c r="RAQ18" s="54"/>
      <c r="RAR18" s="54"/>
      <c r="RAS18" s="54"/>
      <c r="RAT18" s="54"/>
      <c r="RAU18" s="54"/>
      <c r="RAV18" s="54"/>
      <c r="RAW18" s="54"/>
      <c r="RAX18" s="54"/>
      <c r="RAY18" s="54"/>
      <c r="RAZ18" s="54"/>
      <c r="RBA18" s="54"/>
      <c r="RBB18" s="54"/>
      <c r="RBC18" s="54"/>
      <c r="RBD18" s="54"/>
      <c r="RBE18" s="54"/>
      <c r="RBF18" s="54"/>
      <c r="RBG18" s="54"/>
      <c r="RBH18" s="54"/>
      <c r="RBI18" s="54"/>
      <c r="RBJ18" s="54"/>
      <c r="RBK18" s="54"/>
      <c r="RBL18" s="54"/>
      <c r="RBM18" s="54"/>
      <c r="RBN18" s="54"/>
      <c r="RBO18" s="54"/>
      <c r="RBP18" s="54"/>
      <c r="RBQ18" s="54"/>
      <c r="RBR18" s="54"/>
      <c r="RBS18" s="54"/>
      <c r="RBT18" s="54"/>
      <c r="RBU18" s="54"/>
      <c r="RBV18" s="54"/>
      <c r="RBW18" s="54"/>
      <c r="RBX18" s="54"/>
      <c r="RBY18" s="54"/>
      <c r="RBZ18" s="54"/>
      <c r="RCA18" s="54"/>
      <c r="RCB18" s="54"/>
      <c r="RCC18" s="54"/>
      <c r="RCD18" s="54"/>
      <c r="RCE18" s="54"/>
      <c r="RCF18" s="54"/>
      <c r="RCG18" s="54"/>
      <c r="RCH18" s="54"/>
      <c r="RCI18" s="54"/>
      <c r="RCJ18" s="54"/>
      <c r="RCK18" s="54"/>
      <c r="RCL18" s="54"/>
      <c r="RCM18" s="54"/>
      <c r="RCN18" s="54"/>
      <c r="RCO18" s="54"/>
      <c r="RCP18" s="54"/>
      <c r="RCQ18" s="54"/>
      <c r="RCR18" s="54"/>
      <c r="RCS18" s="54"/>
      <c r="RCT18" s="54"/>
      <c r="RCU18" s="54"/>
      <c r="RCV18" s="54"/>
      <c r="RCW18" s="54"/>
      <c r="RCX18" s="54"/>
      <c r="RCY18" s="54"/>
      <c r="RCZ18" s="54"/>
      <c r="RDA18" s="54"/>
      <c r="RDB18" s="54"/>
      <c r="RDC18" s="54"/>
      <c r="RDD18" s="54"/>
      <c r="RDE18" s="54"/>
      <c r="RDF18" s="54"/>
      <c r="RDG18" s="54"/>
      <c r="RDH18" s="54"/>
      <c r="RDI18" s="54"/>
      <c r="RDJ18" s="54"/>
      <c r="RDK18" s="54"/>
      <c r="RDL18" s="54"/>
      <c r="RDM18" s="54"/>
      <c r="RDN18" s="54"/>
      <c r="RDO18" s="54"/>
      <c r="RDP18" s="54"/>
      <c r="RDQ18" s="54"/>
      <c r="RDR18" s="54"/>
      <c r="RDS18" s="54"/>
      <c r="RDT18" s="54"/>
      <c r="RDU18" s="54"/>
      <c r="RDV18" s="54"/>
      <c r="RDW18" s="54"/>
      <c r="RDX18" s="54"/>
      <c r="RDY18" s="54"/>
      <c r="RDZ18" s="54"/>
      <c r="REA18" s="54"/>
      <c r="REB18" s="54"/>
      <c r="REC18" s="54"/>
      <c r="RED18" s="54"/>
      <c r="REE18" s="54"/>
      <c r="REF18" s="54"/>
      <c r="REG18" s="54"/>
      <c r="REH18" s="54"/>
      <c r="REI18" s="54"/>
      <c r="REJ18" s="54"/>
      <c r="REK18" s="54"/>
      <c r="REL18" s="54"/>
      <c r="REM18" s="54"/>
      <c r="REN18" s="54"/>
      <c r="REO18" s="54"/>
      <c r="REP18" s="54"/>
      <c r="REQ18" s="54"/>
      <c r="RER18" s="54"/>
      <c r="RES18" s="54"/>
      <c r="RET18" s="54"/>
      <c r="REU18" s="54"/>
      <c r="REV18" s="54"/>
      <c r="REW18" s="54"/>
      <c r="REX18" s="54"/>
      <c r="REY18" s="54"/>
      <c r="REZ18" s="54"/>
      <c r="RFA18" s="54"/>
      <c r="RFB18" s="54"/>
      <c r="RFC18" s="54"/>
      <c r="RFD18" s="54"/>
      <c r="RFE18" s="54"/>
      <c r="RFF18" s="54"/>
      <c r="RFG18" s="54"/>
      <c r="RFH18" s="54"/>
      <c r="RFI18" s="54"/>
      <c r="RFJ18" s="54"/>
      <c r="RFK18" s="54"/>
      <c r="RFL18" s="54"/>
      <c r="RFM18" s="54"/>
      <c r="RFN18" s="54"/>
      <c r="RFO18" s="54"/>
      <c r="RFP18" s="54"/>
      <c r="RFQ18" s="54"/>
      <c r="RFR18" s="54"/>
      <c r="RFS18" s="54"/>
      <c r="RFT18" s="54"/>
      <c r="RFU18" s="54"/>
      <c r="RFV18" s="54"/>
      <c r="RFW18" s="54"/>
      <c r="RFX18" s="54"/>
      <c r="RFY18" s="54"/>
      <c r="RFZ18" s="54"/>
      <c r="RGA18" s="54"/>
      <c r="RGB18" s="54"/>
      <c r="RGC18" s="54"/>
      <c r="RGD18" s="54"/>
      <c r="RGE18" s="54"/>
      <c r="RGF18" s="54"/>
      <c r="RGG18" s="54"/>
      <c r="RGH18" s="54"/>
      <c r="RGI18" s="54"/>
      <c r="RGJ18" s="54"/>
      <c r="RGK18" s="54"/>
      <c r="RGL18" s="54"/>
      <c r="RGM18" s="54"/>
      <c r="RGN18" s="54"/>
      <c r="RGO18" s="54"/>
      <c r="RGP18" s="54"/>
      <c r="RGQ18" s="54"/>
      <c r="RGR18" s="54"/>
      <c r="RGS18" s="54"/>
      <c r="RGT18" s="54"/>
      <c r="RGU18" s="54"/>
      <c r="RGV18" s="54"/>
      <c r="RGW18" s="54"/>
      <c r="RGX18" s="54"/>
      <c r="RGY18" s="54"/>
      <c r="RGZ18" s="54"/>
      <c r="RHA18" s="54"/>
      <c r="RHB18" s="54"/>
      <c r="RHC18" s="54"/>
      <c r="RHD18" s="54"/>
      <c r="RHE18" s="54"/>
      <c r="RHF18" s="54"/>
      <c r="RHG18" s="54"/>
      <c r="RHH18" s="54"/>
      <c r="RHI18" s="54"/>
      <c r="RHJ18" s="54"/>
      <c r="RHK18" s="54"/>
      <c r="RHL18" s="54"/>
      <c r="RHM18" s="54"/>
      <c r="RHN18" s="54"/>
      <c r="RHO18" s="54"/>
      <c r="RHP18" s="54"/>
      <c r="RHQ18" s="54"/>
      <c r="RHR18" s="54"/>
      <c r="RHS18" s="54"/>
      <c r="RHT18" s="54"/>
      <c r="RHU18" s="54"/>
      <c r="RHV18" s="54"/>
      <c r="RHW18" s="54"/>
      <c r="RHX18" s="54"/>
      <c r="RHY18" s="54"/>
      <c r="RHZ18" s="54"/>
      <c r="RIA18" s="54"/>
      <c r="RIB18" s="54"/>
      <c r="RIC18" s="54"/>
      <c r="RID18" s="54"/>
      <c r="RIE18" s="54"/>
      <c r="RIF18" s="54"/>
      <c r="RIG18" s="54"/>
      <c r="RIH18" s="54"/>
      <c r="RII18" s="54"/>
      <c r="RIJ18" s="54"/>
      <c r="RIK18" s="54"/>
      <c r="RIL18" s="54"/>
      <c r="RIM18" s="54"/>
      <c r="RIN18" s="54"/>
      <c r="RIO18" s="54"/>
      <c r="RIP18" s="54"/>
      <c r="RIQ18" s="54"/>
      <c r="RIR18" s="54"/>
      <c r="RIS18" s="54"/>
      <c r="RIT18" s="54"/>
      <c r="RIU18" s="54"/>
      <c r="RIV18" s="54"/>
      <c r="RIW18" s="54"/>
      <c r="RIX18" s="54"/>
      <c r="RIY18" s="54"/>
      <c r="RIZ18" s="54"/>
      <c r="RJA18" s="54"/>
      <c r="RJB18" s="54"/>
      <c r="RJC18" s="54"/>
      <c r="RJD18" s="54"/>
      <c r="RJE18" s="54"/>
      <c r="RJF18" s="54"/>
      <c r="RJG18" s="54"/>
      <c r="RJH18" s="54"/>
      <c r="RJI18" s="54"/>
      <c r="RJJ18" s="54"/>
      <c r="RJK18" s="54"/>
      <c r="RJL18" s="54"/>
      <c r="RJM18" s="54"/>
      <c r="RJN18" s="54"/>
      <c r="RJO18" s="54"/>
      <c r="RJP18" s="54"/>
      <c r="RJQ18" s="54"/>
      <c r="RJR18" s="54"/>
      <c r="RJS18" s="54"/>
      <c r="RJT18" s="54"/>
      <c r="RJU18" s="54"/>
      <c r="RJV18" s="54"/>
      <c r="RJW18" s="54"/>
      <c r="RJX18" s="54"/>
      <c r="RJY18" s="54"/>
      <c r="RJZ18" s="54"/>
      <c r="RKA18" s="54"/>
      <c r="RKB18" s="54"/>
      <c r="RKC18" s="54"/>
      <c r="RKD18" s="54"/>
      <c r="RKE18" s="54"/>
      <c r="RKF18" s="54"/>
      <c r="RKG18" s="54"/>
      <c r="RKH18" s="54"/>
      <c r="RKI18" s="54"/>
      <c r="RKJ18" s="54"/>
      <c r="RKK18" s="54"/>
      <c r="RKL18" s="54"/>
      <c r="RKM18" s="54"/>
      <c r="RKN18" s="54"/>
      <c r="RKO18" s="54"/>
      <c r="RKP18" s="54"/>
      <c r="RKQ18" s="54"/>
      <c r="RKR18" s="54"/>
      <c r="RKS18" s="54"/>
      <c r="RKT18" s="54"/>
      <c r="RKU18" s="54"/>
      <c r="RKV18" s="54"/>
      <c r="RKW18" s="54"/>
      <c r="RKX18" s="54"/>
      <c r="RKY18" s="54"/>
      <c r="RKZ18" s="54"/>
      <c r="RLA18" s="54"/>
      <c r="RLB18" s="54"/>
      <c r="RLC18" s="54"/>
      <c r="RLD18" s="54"/>
      <c r="RLE18" s="54"/>
      <c r="RLF18" s="54"/>
      <c r="RLG18" s="54"/>
      <c r="RLH18" s="54"/>
      <c r="RLI18" s="54"/>
      <c r="RLJ18" s="54"/>
      <c r="RLK18" s="54"/>
      <c r="RLL18" s="54"/>
      <c r="RLM18" s="54"/>
      <c r="RLN18" s="54"/>
      <c r="RLO18" s="54"/>
      <c r="RLP18" s="54"/>
      <c r="RLQ18" s="54"/>
      <c r="RLR18" s="54"/>
      <c r="RLS18" s="54"/>
      <c r="RLT18" s="54"/>
      <c r="RLU18" s="54"/>
      <c r="RLV18" s="54"/>
      <c r="RLW18" s="54"/>
      <c r="RLX18" s="54"/>
      <c r="RLY18" s="54"/>
      <c r="RLZ18" s="54"/>
      <c r="RMA18" s="54"/>
      <c r="RMB18" s="54"/>
      <c r="RMC18" s="54"/>
      <c r="RMD18" s="54"/>
      <c r="RME18" s="54"/>
      <c r="RMF18" s="54"/>
      <c r="RMG18" s="54"/>
      <c r="RMH18" s="54"/>
      <c r="RMI18" s="54"/>
      <c r="RMJ18" s="54"/>
      <c r="RMK18" s="54"/>
      <c r="RML18" s="54"/>
      <c r="RMM18" s="54"/>
      <c r="RMN18" s="54"/>
      <c r="RMO18" s="54"/>
      <c r="RMP18" s="54"/>
      <c r="RMQ18" s="54"/>
      <c r="RMR18" s="54"/>
      <c r="RMS18" s="54"/>
      <c r="RMT18" s="54"/>
      <c r="RMU18" s="54"/>
      <c r="RMV18" s="54"/>
      <c r="RMW18" s="54"/>
      <c r="RMX18" s="54"/>
      <c r="RMY18" s="54"/>
      <c r="RMZ18" s="54"/>
      <c r="RNA18" s="54"/>
      <c r="RNB18" s="54"/>
      <c r="RNC18" s="54"/>
      <c r="RND18" s="54"/>
      <c r="RNE18" s="54"/>
      <c r="RNF18" s="54"/>
      <c r="RNG18" s="54"/>
      <c r="RNH18" s="54"/>
      <c r="RNI18" s="54"/>
      <c r="RNJ18" s="54"/>
      <c r="RNK18" s="54"/>
      <c r="RNL18" s="54"/>
      <c r="RNM18" s="54"/>
      <c r="RNN18" s="54"/>
      <c r="RNO18" s="54"/>
      <c r="RNP18" s="54"/>
      <c r="RNQ18" s="54"/>
      <c r="RNR18" s="54"/>
      <c r="RNS18" s="54"/>
      <c r="RNT18" s="54"/>
      <c r="RNU18" s="54"/>
      <c r="RNV18" s="54"/>
      <c r="RNW18" s="54"/>
      <c r="RNX18" s="54"/>
      <c r="RNY18" s="54"/>
      <c r="RNZ18" s="54"/>
      <c r="ROA18" s="54"/>
      <c r="ROB18" s="54"/>
      <c r="ROC18" s="54"/>
      <c r="ROD18" s="54"/>
      <c r="ROE18" s="54"/>
      <c r="ROF18" s="54"/>
      <c r="ROG18" s="54"/>
      <c r="ROH18" s="54"/>
      <c r="ROI18" s="54"/>
      <c r="ROJ18" s="54"/>
      <c r="ROK18" s="54"/>
      <c r="ROL18" s="54"/>
      <c r="ROM18" s="54"/>
      <c r="RON18" s="54"/>
      <c r="ROO18" s="54"/>
      <c r="ROP18" s="54"/>
      <c r="ROQ18" s="54"/>
      <c r="ROR18" s="54"/>
      <c r="ROS18" s="54"/>
      <c r="ROT18" s="54"/>
      <c r="ROU18" s="54"/>
      <c r="ROV18" s="54"/>
      <c r="ROW18" s="54"/>
      <c r="ROX18" s="54"/>
      <c r="ROY18" s="54"/>
      <c r="ROZ18" s="54"/>
      <c r="RPA18" s="54"/>
      <c r="RPB18" s="54"/>
      <c r="RPC18" s="54"/>
      <c r="RPD18" s="54"/>
      <c r="RPE18" s="54"/>
      <c r="RPF18" s="54"/>
      <c r="RPG18" s="54"/>
      <c r="RPH18" s="54"/>
      <c r="RPI18" s="54"/>
      <c r="RPJ18" s="54"/>
      <c r="RPK18" s="54"/>
      <c r="RPL18" s="54"/>
      <c r="RPM18" s="54"/>
      <c r="RPN18" s="54"/>
      <c r="RPO18" s="54"/>
      <c r="RPP18" s="54"/>
      <c r="RPQ18" s="54"/>
      <c r="RPR18" s="54"/>
      <c r="RPS18" s="54"/>
      <c r="RPT18" s="54"/>
      <c r="RPU18" s="54"/>
      <c r="RPV18" s="54"/>
      <c r="RPW18" s="54"/>
      <c r="RPX18" s="54"/>
      <c r="RPY18" s="54"/>
      <c r="RPZ18" s="54"/>
      <c r="RQA18" s="54"/>
      <c r="RQB18" s="54"/>
      <c r="RQC18" s="54"/>
      <c r="RQD18" s="54"/>
      <c r="RQE18" s="54"/>
      <c r="RQF18" s="54"/>
      <c r="RQG18" s="54"/>
      <c r="RQH18" s="54"/>
      <c r="RQI18" s="54"/>
      <c r="RQJ18" s="54"/>
      <c r="RQK18" s="54"/>
      <c r="RQL18" s="54"/>
      <c r="RQM18" s="54"/>
      <c r="RQN18" s="54"/>
      <c r="RQO18" s="54"/>
      <c r="RQP18" s="54"/>
      <c r="RQQ18" s="54"/>
      <c r="RQR18" s="54"/>
      <c r="RQS18" s="54"/>
      <c r="RQT18" s="54"/>
      <c r="RQU18" s="54"/>
      <c r="RQV18" s="54"/>
      <c r="RQW18" s="54"/>
      <c r="RQX18" s="54"/>
      <c r="RQY18" s="54"/>
      <c r="RQZ18" s="54"/>
      <c r="RRA18" s="54"/>
      <c r="RRB18" s="54"/>
      <c r="RRC18" s="54"/>
      <c r="RRD18" s="54"/>
      <c r="RRE18" s="54"/>
      <c r="RRF18" s="54"/>
      <c r="RRG18" s="54"/>
      <c r="RRH18" s="54"/>
      <c r="RRI18" s="54"/>
      <c r="RRJ18" s="54"/>
      <c r="RRK18" s="54"/>
      <c r="RRL18" s="54"/>
      <c r="RRM18" s="54"/>
      <c r="RRN18" s="54"/>
      <c r="RRO18" s="54"/>
      <c r="RRP18" s="54"/>
      <c r="RRQ18" s="54"/>
      <c r="RRR18" s="54"/>
      <c r="RRS18" s="54"/>
      <c r="RRT18" s="54"/>
      <c r="RRU18" s="54"/>
      <c r="RRV18" s="54"/>
      <c r="RRW18" s="54"/>
      <c r="RRX18" s="54"/>
      <c r="RRY18" s="54"/>
      <c r="RRZ18" s="54"/>
      <c r="RSA18" s="54"/>
      <c r="RSB18" s="54"/>
      <c r="RSC18" s="54"/>
      <c r="RSD18" s="54"/>
      <c r="RSE18" s="54"/>
      <c r="RSF18" s="54"/>
      <c r="RSG18" s="54"/>
      <c r="RSH18" s="54"/>
      <c r="RSI18" s="54"/>
      <c r="RSJ18" s="54"/>
      <c r="RSK18" s="54"/>
      <c r="RSL18" s="54"/>
      <c r="RSM18" s="54"/>
      <c r="RSN18" s="54"/>
      <c r="RSO18" s="54"/>
      <c r="RSP18" s="54"/>
      <c r="RSQ18" s="54"/>
      <c r="RSR18" s="54"/>
      <c r="RSS18" s="54"/>
      <c r="RST18" s="54"/>
      <c r="RSU18" s="54"/>
      <c r="RSV18" s="54"/>
      <c r="RSW18" s="54"/>
      <c r="RSX18" s="54"/>
      <c r="RSY18" s="54"/>
      <c r="RSZ18" s="54"/>
      <c r="RTA18" s="54"/>
      <c r="RTB18" s="54"/>
      <c r="RTC18" s="54"/>
      <c r="RTD18" s="54"/>
      <c r="RTE18" s="54"/>
      <c r="RTF18" s="54"/>
      <c r="RTG18" s="54"/>
      <c r="RTH18" s="54"/>
      <c r="RTI18" s="54"/>
      <c r="RTJ18" s="54"/>
      <c r="RTK18" s="54"/>
      <c r="RTL18" s="54"/>
      <c r="RTM18" s="54"/>
      <c r="RTN18" s="54"/>
      <c r="RTO18" s="54"/>
      <c r="RTP18" s="54"/>
      <c r="RTQ18" s="54"/>
      <c r="RTR18" s="54"/>
      <c r="RTS18" s="54"/>
      <c r="RTT18" s="54"/>
      <c r="RTU18" s="54"/>
      <c r="RTV18" s="54"/>
      <c r="RTW18" s="54"/>
      <c r="RTX18" s="54"/>
      <c r="RTY18" s="54"/>
      <c r="RTZ18" s="54"/>
      <c r="RUA18" s="54"/>
      <c r="RUB18" s="54"/>
      <c r="RUC18" s="54"/>
      <c r="RUD18" s="54"/>
      <c r="RUE18" s="54"/>
      <c r="RUF18" s="54"/>
      <c r="RUG18" s="54"/>
      <c r="RUH18" s="54"/>
      <c r="RUI18" s="54"/>
      <c r="RUJ18" s="54"/>
      <c r="RUK18" s="54"/>
      <c r="RUL18" s="54"/>
      <c r="RUM18" s="54"/>
      <c r="RUN18" s="54"/>
      <c r="RUO18" s="54"/>
      <c r="RUP18" s="54"/>
      <c r="RUQ18" s="54"/>
      <c r="RUR18" s="54"/>
      <c r="RUS18" s="54"/>
      <c r="RUT18" s="54"/>
      <c r="RUU18" s="54"/>
      <c r="RUV18" s="54"/>
      <c r="RUW18" s="54"/>
      <c r="RUX18" s="54"/>
      <c r="RUY18" s="54"/>
      <c r="RUZ18" s="54"/>
      <c r="RVA18" s="54"/>
      <c r="RVB18" s="54"/>
      <c r="RVC18" s="54"/>
      <c r="RVD18" s="54"/>
      <c r="RVE18" s="54"/>
      <c r="RVF18" s="54"/>
      <c r="RVG18" s="54"/>
      <c r="RVH18" s="54"/>
      <c r="RVI18" s="54"/>
      <c r="RVJ18" s="54"/>
      <c r="RVK18" s="54"/>
      <c r="RVL18" s="54"/>
      <c r="RVM18" s="54"/>
      <c r="RVN18" s="54"/>
      <c r="RVO18" s="54"/>
      <c r="RVP18" s="54"/>
      <c r="RVQ18" s="54"/>
      <c r="RVR18" s="54"/>
      <c r="RVS18" s="54"/>
      <c r="RVT18" s="54"/>
      <c r="RVU18" s="54"/>
      <c r="RVV18" s="54"/>
      <c r="RVW18" s="54"/>
      <c r="RVX18" s="54"/>
      <c r="RVY18" s="54"/>
      <c r="RVZ18" s="54"/>
      <c r="RWA18" s="54"/>
      <c r="RWB18" s="54"/>
      <c r="RWC18" s="54"/>
      <c r="RWD18" s="54"/>
      <c r="RWE18" s="54"/>
      <c r="RWF18" s="54"/>
      <c r="RWG18" s="54"/>
      <c r="RWH18" s="54"/>
      <c r="RWI18" s="54"/>
      <c r="RWJ18" s="54"/>
      <c r="RWK18" s="54"/>
      <c r="RWL18" s="54"/>
      <c r="RWM18" s="54"/>
      <c r="RWN18" s="54"/>
      <c r="RWO18" s="54"/>
      <c r="RWP18" s="54"/>
      <c r="RWQ18" s="54"/>
      <c r="RWR18" s="54"/>
      <c r="RWS18" s="54"/>
      <c r="RWT18" s="54"/>
      <c r="RWU18" s="54"/>
      <c r="RWV18" s="54"/>
      <c r="RWW18" s="54"/>
      <c r="RWX18" s="54"/>
      <c r="RWY18" s="54"/>
      <c r="RWZ18" s="54"/>
      <c r="RXA18" s="54"/>
      <c r="RXB18" s="54"/>
      <c r="RXC18" s="54"/>
      <c r="RXD18" s="54"/>
      <c r="RXE18" s="54"/>
      <c r="RXF18" s="54"/>
      <c r="RXG18" s="54"/>
      <c r="RXH18" s="54"/>
      <c r="RXI18" s="54"/>
      <c r="RXJ18" s="54"/>
      <c r="RXK18" s="54"/>
      <c r="RXL18" s="54"/>
      <c r="RXM18" s="54"/>
      <c r="RXN18" s="54"/>
      <c r="RXO18" s="54"/>
      <c r="RXP18" s="54"/>
      <c r="RXQ18" s="54"/>
      <c r="RXR18" s="54"/>
      <c r="RXS18" s="54"/>
      <c r="RXT18" s="54"/>
      <c r="RXU18" s="54"/>
      <c r="RXV18" s="54"/>
      <c r="RXW18" s="54"/>
      <c r="RXX18" s="54"/>
      <c r="RXY18" s="54"/>
      <c r="RXZ18" s="54"/>
      <c r="RYA18" s="54"/>
      <c r="RYB18" s="54"/>
      <c r="RYC18" s="54"/>
      <c r="RYD18" s="54"/>
      <c r="RYE18" s="54"/>
      <c r="RYF18" s="54"/>
      <c r="RYG18" s="54"/>
      <c r="RYH18" s="54"/>
      <c r="RYI18" s="54"/>
      <c r="RYJ18" s="54"/>
      <c r="RYK18" s="54"/>
      <c r="RYL18" s="54"/>
      <c r="RYM18" s="54"/>
      <c r="RYN18" s="54"/>
      <c r="RYO18" s="54"/>
      <c r="RYP18" s="54"/>
      <c r="RYQ18" s="54"/>
      <c r="RYR18" s="54"/>
      <c r="RYS18" s="54"/>
      <c r="RYT18" s="54"/>
      <c r="RYU18" s="54"/>
      <c r="RYV18" s="54"/>
      <c r="RYW18" s="54"/>
      <c r="RYX18" s="54"/>
      <c r="RYY18" s="54"/>
      <c r="RYZ18" s="54"/>
      <c r="RZA18" s="54"/>
      <c r="RZB18" s="54"/>
      <c r="RZC18" s="54"/>
      <c r="RZD18" s="54"/>
      <c r="RZE18" s="54"/>
      <c r="RZF18" s="54"/>
      <c r="RZG18" s="54"/>
      <c r="RZH18" s="54"/>
      <c r="RZI18" s="54"/>
      <c r="RZJ18" s="54"/>
      <c r="RZK18" s="54"/>
      <c r="RZL18" s="54"/>
      <c r="RZM18" s="54"/>
      <c r="RZN18" s="54"/>
      <c r="RZO18" s="54"/>
      <c r="RZP18" s="54"/>
      <c r="RZQ18" s="54"/>
      <c r="RZR18" s="54"/>
      <c r="RZS18" s="54"/>
      <c r="RZT18" s="54"/>
      <c r="RZU18" s="54"/>
      <c r="RZV18" s="54"/>
      <c r="RZW18" s="54"/>
      <c r="RZX18" s="54"/>
      <c r="RZY18" s="54"/>
      <c r="RZZ18" s="54"/>
      <c r="SAA18" s="54"/>
      <c r="SAB18" s="54"/>
      <c r="SAC18" s="54"/>
      <c r="SAD18" s="54"/>
      <c r="SAE18" s="54"/>
      <c r="SAF18" s="54"/>
      <c r="SAG18" s="54"/>
      <c r="SAH18" s="54"/>
      <c r="SAI18" s="54"/>
      <c r="SAJ18" s="54"/>
      <c r="SAK18" s="54"/>
      <c r="SAL18" s="54"/>
      <c r="SAM18" s="54"/>
      <c r="SAN18" s="54"/>
      <c r="SAO18" s="54"/>
      <c r="SAP18" s="54"/>
      <c r="SAQ18" s="54"/>
      <c r="SAR18" s="54"/>
      <c r="SAS18" s="54"/>
      <c r="SAT18" s="54"/>
      <c r="SAU18" s="54"/>
      <c r="SAV18" s="54"/>
      <c r="SAW18" s="54"/>
      <c r="SAX18" s="54"/>
      <c r="SAY18" s="54"/>
      <c r="SAZ18" s="54"/>
      <c r="SBA18" s="54"/>
      <c r="SBB18" s="54"/>
      <c r="SBC18" s="54"/>
      <c r="SBD18" s="54"/>
      <c r="SBE18" s="54"/>
      <c r="SBF18" s="54"/>
      <c r="SBG18" s="54"/>
      <c r="SBH18" s="54"/>
      <c r="SBI18" s="54"/>
      <c r="SBJ18" s="54"/>
      <c r="SBK18" s="54"/>
      <c r="SBL18" s="54"/>
      <c r="SBM18" s="54"/>
      <c r="SBN18" s="54"/>
      <c r="SBO18" s="54"/>
      <c r="SBP18" s="54"/>
      <c r="SBQ18" s="54"/>
      <c r="SBR18" s="54"/>
      <c r="SBS18" s="54"/>
      <c r="SBT18" s="54"/>
      <c r="SBU18" s="54"/>
      <c r="SBV18" s="54"/>
      <c r="SBW18" s="54"/>
      <c r="SBX18" s="54"/>
      <c r="SBY18" s="54"/>
      <c r="SBZ18" s="54"/>
      <c r="SCA18" s="54"/>
      <c r="SCB18" s="54"/>
      <c r="SCC18" s="54"/>
      <c r="SCD18" s="54"/>
      <c r="SCE18" s="54"/>
      <c r="SCF18" s="54"/>
      <c r="SCG18" s="54"/>
      <c r="SCH18" s="54"/>
      <c r="SCI18" s="54"/>
      <c r="SCJ18" s="54"/>
      <c r="SCK18" s="54"/>
      <c r="SCL18" s="54"/>
      <c r="SCM18" s="54"/>
      <c r="SCN18" s="54"/>
      <c r="SCO18" s="54"/>
      <c r="SCP18" s="54"/>
      <c r="SCQ18" s="54"/>
      <c r="SCR18" s="54"/>
      <c r="SCS18" s="54"/>
      <c r="SCT18" s="54"/>
      <c r="SCU18" s="54"/>
      <c r="SCV18" s="54"/>
      <c r="SCW18" s="54"/>
      <c r="SCX18" s="54"/>
      <c r="SCY18" s="54"/>
      <c r="SCZ18" s="54"/>
      <c r="SDA18" s="54"/>
      <c r="SDB18" s="54"/>
      <c r="SDC18" s="54"/>
      <c r="SDD18" s="54"/>
      <c r="SDE18" s="54"/>
      <c r="SDF18" s="54"/>
      <c r="SDG18" s="54"/>
      <c r="SDH18" s="54"/>
      <c r="SDI18" s="54"/>
      <c r="SDJ18" s="54"/>
      <c r="SDK18" s="54"/>
      <c r="SDL18" s="54"/>
      <c r="SDM18" s="54"/>
      <c r="SDN18" s="54"/>
      <c r="SDO18" s="54"/>
      <c r="SDP18" s="54"/>
      <c r="SDQ18" s="54"/>
      <c r="SDR18" s="54"/>
      <c r="SDS18" s="54"/>
      <c r="SDT18" s="54"/>
      <c r="SDU18" s="54"/>
      <c r="SDV18" s="54"/>
      <c r="SDW18" s="54"/>
      <c r="SDX18" s="54"/>
      <c r="SDY18" s="54"/>
      <c r="SDZ18" s="54"/>
      <c r="SEA18" s="54"/>
      <c r="SEB18" s="54"/>
      <c r="SEC18" s="54"/>
      <c r="SED18" s="54"/>
      <c r="SEE18" s="54"/>
      <c r="SEF18" s="54"/>
      <c r="SEG18" s="54"/>
      <c r="SEH18" s="54"/>
      <c r="SEI18" s="54"/>
      <c r="SEJ18" s="54"/>
      <c r="SEK18" s="54"/>
      <c r="SEL18" s="54"/>
      <c r="SEM18" s="54"/>
      <c r="SEN18" s="54"/>
      <c r="SEO18" s="54"/>
      <c r="SEP18" s="54"/>
      <c r="SEQ18" s="54"/>
      <c r="SER18" s="54"/>
      <c r="SES18" s="54"/>
      <c r="SET18" s="54"/>
      <c r="SEU18" s="54"/>
      <c r="SEV18" s="54"/>
      <c r="SEW18" s="54"/>
      <c r="SEX18" s="54"/>
      <c r="SEY18" s="54"/>
      <c r="SEZ18" s="54"/>
      <c r="SFA18" s="54"/>
      <c r="SFB18" s="54"/>
      <c r="SFC18" s="54"/>
      <c r="SFD18" s="54"/>
      <c r="SFE18" s="54"/>
      <c r="SFF18" s="54"/>
      <c r="SFG18" s="54"/>
      <c r="SFH18" s="54"/>
      <c r="SFI18" s="54"/>
      <c r="SFJ18" s="54"/>
      <c r="SFK18" s="54"/>
      <c r="SFL18" s="54"/>
      <c r="SFM18" s="54"/>
      <c r="SFN18" s="54"/>
      <c r="SFO18" s="54"/>
      <c r="SFP18" s="54"/>
      <c r="SFQ18" s="54"/>
      <c r="SFR18" s="54"/>
      <c r="SFS18" s="54"/>
      <c r="SFT18" s="54"/>
      <c r="SFU18" s="54"/>
      <c r="SFV18" s="54"/>
      <c r="SFW18" s="54"/>
      <c r="SFX18" s="54"/>
      <c r="SFY18" s="54"/>
      <c r="SFZ18" s="54"/>
      <c r="SGA18" s="54"/>
      <c r="SGB18" s="54"/>
      <c r="SGC18" s="54"/>
      <c r="SGD18" s="54"/>
      <c r="SGE18" s="54"/>
      <c r="SGF18" s="54"/>
      <c r="SGG18" s="54"/>
      <c r="SGH18" s="54"/>
      <c r="SGI18" s="54"/>
      <c r="SGJ18" s="54"/>
      <c r="SGK18" s="54"/>
      <c r="SGL18" s="54"/>
      <c r="SGM18" s="54"/>
      <c r="SGN18" s="54"/>
      <c r="SGO18" s="54"/>
      <c r="SGP18" s="54"/>
      <c r="SGQ18" s="54"/>
      <c r="SGR18" s="54"/>
      <c r="SGS18" s="54"/>
      <c r="SGT18" s="54"/>
      <c r="SGU18" s="54"/>
      <c r="SGV18" s="54"/>
      <c r="SGW18" s="54"/>
      <c r="SGX18" s="54"/>
      <c r="SGY18" s="54"/>
      <c r="SGZ18" s="54"/>
      <c r="SHA18" s="54"/>
      <c r="SHB18" s="54"/>
      <c r="SHC18" s="54"/>
      <c r="SHD18" s="54"/>
      <c r="SHE18" s="54"/>
      <c r="SHF18" s="54"/>
      <c r="SHG18" s="54"/>
      <c r="SHH18" s="54"/>
      <c r="SHI18" s="54"/>
      <c r="SHJ18" s="54"/>
      <c r="SHK18" s="54"/>
      <c r="SHL18" s="54"/>
      <c r="SHM18" s="54"/>
      <c r="SHN18" s="54"/>
      <c r="SHO18" s="54"/>
      <c r="SHP18" s="54"/>
      <c r="SHQ18" s="54"/>
      <c r="SHR18" s="54"/>
      <c r="SHS18" s="54"/>
      <c r="SHT18" s="54"/>
      <c r="SHU18" s="54"/>
      <c r="SHV18" s="54"/>
      <c r="SHW18" s="54"/>
      <c r="SHX18" s="54"/>
      <c r="SHY18" s="54"/>
      <c r="SHZ18" s="54"/>
      <c r="SIA18" s="54"/>
      <c r="SIB18" s="54"/>
      <c r="SIC18" s="54"/>
      <c r="SID18" s="54"/>
      <c r="SIE18" s="54"/>
      <c r="SIF18" s="54"/>
      <c r="SIG18" s="54"/>
      <c r="SIH18" s="54"/>
      <c r="SII18" s="54"/>
      <c r="SIJ18" s="54"/>
      <c r="SIK18" s="54"/>
      <c r="SIL18" s="54"/>
      <c r="SIM18" s="54"/>
      <c r="SIN18" s="54"/>
      <c r="SIO18" s="54"/>
      <c r="SIP18" s="54"/>
      <c r="SIQ18" s="54"/>
      <c r="SIR18" s="54"/>
      <c r="SIS18" s="54"/>
      <c r="SIT18" s="54"/>
      <c r="SIU18" s="54"/>
      <c r="SIV18" s="54"/>
      <c r="SIW18" s="54"/>
      <c r="SIX18" s="54"/>
      <c r="SIY18" s="54"/>
      <c r="SIZ18" s="54"/>
      <c r="SJA18" s="54"/>
      <c r="SJB18" s="54"/>
      <c r="SJC18" s="54"/>
      <c r="SJD18" s="54"/>
      <c r="SJE18" s="54"/>
      <c r="SJF18" s="54"/>
      <c r="SJG18" s="54"/>
      <c r="SJH18" s="54"/>
      <c r="SJI18" s="54"/>
      <c r="SJJ18" s="54"/>
      <c r="SJK18" s="54"/>
      <c r="SJL18" s="54"/>
      <c r="SJM18" s="54"/>
      <c r="SJN18" s="54"/>
      <c r="SJO18" s="54"/>
      <c r="SJP18" s="54"/>
      <c r="SJQ18" s="54"/>
      <c r="SJR18" s="54"/>
      <c r="SJS18" s="54"/>
      <c r="SJT18" s="54"/>
      <c r="SJU18" s="54"/>
      <c r="SJV18" s="54"/>
      <c r="SJW18" s="54"/>
      <c r="SJX18" s="54"/>
      <c r="SJY18" s="54"/>
      <c r="SJZ18" s="54"/>
      <c r="SKA18" s="54"/>
      <c r="SKB18" s="54"/>
      <c r="SKC18" s="54"/>
      <c r="SKD18" s="54"/>
      <c r="SKE18" s="54"/>
      <c r="SKF18" s="54"/>
      <c r="SKG18" s="54"/>
      <c r="SKH18" s="54"/>
      <c r="SKI18" s="54"/>
      <c r="SKJ18" s="54"/>
      <c r="SKK18" s="54"/>
      <c r="SKL18" s="54"/>
      <c r="SKM18" s="54"/>
      <c r="SKN18" s="54"/>
      <c r="SKO18" s="54"/>
      <c r="SKP18" s="54"/>
      <c r="SKQ18" s="54"/>
      <c r="SKR18" s="54"/>
      <c r="SKS18" s="54"/>
      <c r="SKT18" s="54"/>
      <c r="SKU18" s="54"/>
      <c r="SKV18" s="54"/>
      <c r="SKW18" s="54"/>
      <c r="SKX18" s="54"/>
      <c r="SKY18" s="54"/>
      <c r="SKZ18" s="54"/>
      <c r="SLA18" s="54"/>
      <c r="SLB18" s="54"/>
      <c r="SLC18" s="54"/>
      <c r="SLD18" s="54"/>
      <c r="SLE18" s="54"/>
      <c r="SLF18" s="54"/>
      <c r="SLG18" s="54"/>
      <c r="SLH18" s="54"/>
      <c r="SLI18" s="54"/>
      <c r="SLJ18" s="54"/>
      <c r="SLK18" s="54"/>
      <c r="SLL18" s="54"/>
      <c r="SLM18" s="54"/>
      <c r="SLN18" s="54"/>
      <c r="SLO18" s="54"/>
      <c r="SLP18" s="54"/>
      <c r="SLQ18" s="54"/>
      <c r="SLR18" s="54"/>
      <c r="SLS18" s="54"/>
      <c r="SLT18" s="54"/>
      <c r="SLU18" s="54"/>
      <c r="SLV18" s="54"/>
      <c r="SLW18" s="54"/>
      <c r="SLX18" s="54"/>
      <c r="SLY18" s="54"/>
      <c r="SLZ18" s="54"/>
      <c r="SMA18" s="54"/>
      <c r="SMB18" s="54"/>
      <c r="SMC18" s="54"/>
      <c r="SMD18" s="54"/>
      <c r="SME18" s="54"/>
      <c r="SMF18" s="54"/>
      <c r="SMG18" s="54"/>
      <c r="SMH18" s="54"/>
      <c r="SMI18" s="54"/>
      <c r="SMJ18" s="54"/>
      <c r="SMK18" s="54"/>
      <c r="SML18" s="54"/>
      <c r="SMM18" s="54"/>
      <c r="SMN18" s="54"/>
      <c r="SMO18" s="54"/>
      <c r="SMP18" s="54"/>
      <c r="SMQ18" s="54"/>
      <c r="SMR18" s="54"/>
      <c r="SMS18" s="54"/>
      <c r="SMT18" s="54"/>
      <c r="SMU18" s="54"/>
      <c r="SMV18" s="54"/>
      <c r="SMW18" s="54"/>
      <c r="SMX18" s="54"/>
      <c r="SMY18" s="54"/>
      <c r="SMZ18" s="54"/>
      <c r="SNA18" s="54"/>
      <c r="SNB18" s="54"/>
      <c r="SNC18" s="54"/>
      <c r="SND18" s="54"/>
      <c r="SNE18" s="54"/>
      <c r="SNF18" s="54"/>
      <c r="SNG18" s="54"/>
      <c r="SNH18" s="54"/>
      <c r="SNI18" s="54"/>
      <c r="SNJ18" s="54"/>
      <c r="SNK18" s="54"/>
      <c r="SNL18" s="54"/>
      <c r="SNM18" s="54"/>
      <c r="SNN18" s="54"/>
      <c r="SNO18" s="54"/>
      <c r="SNP18" s="54"/>
      <c r="SNQ18" s="54"/>
      <c r="SNR18" s="54"/>
      <c r="SNS18" s="54"/>
      <c r="SNT18" s="54"/>
      <c r="SNU18" s="54"/>
      <c r="SNV18" s="54"/>
      <c r="SNW18" s="54"/>
      <c r="SNX18" s="54"/>
      <c r="SNY18" s="54"/>
      <c r="SNZ18" s="54"/>
      <c r="SOA18" s="54"/>
      <c r="SOB18" s="54"/>
      <c r="SOC18" s="54"/>
      <c r="SOD18" s="54"/>
      <c r="SOE18" s="54"/>
      <c r="SOF18" s="54"/>
      <c r="SOG18" s="54"/>
      <c r="SOH18" s="54"/>
      <c r="SOI18" s="54"/>
      <c r="SOJ18" s="54"/>
      <c r="SOK18" s="54"/>
      <c r="SOL18" s="54"/>
      <c r="SOM18" s="54"/>
      <c r="SON18" s="54"/>
      <c r="SOO18" s="54"/>
      <c r="SOP18" s="54"/>
      <c r="SOQ18" s="54"/>
      <c r="SOR18" s="54"/>
      <c r="SOS18" s="54"/>
      <c r="SOT18" s="54"/>
      <c r="SOU18" s="54"/>
      <c r="SOV18" s="54"/>
      <c r="SOW18" s="54"/>
      <c r="SOX18" s="54"/>
      <c r="SOY18" s="54"/>
      <c r="SOZ18" s="54"/>
      <c r="SPA18" s="54"/>
      <c r="SPB18" s="54"/>
      <c r="SPC18" s="54"/>
      <c r="SPD18" s="54"/>
      <c r="SPE18" s="54"/>
      <c r="SPF18" s="54"/>
      <c r="SPG18" s="54"/>
      <c r="SPH18" s="54"/>
      <c r="SPI18" s="54"/>
      <c r="SPJ18" s="54"/>
      <c r="SPK18" s="54"/>
      <c r="SPL18" s="54"/>
      <c r="SPM18" s="54"/>
      <c r="SPN18" s="54"/>
      <c r="SPO18" s="54"/>
      <c r="SPP18" s="54"/>
      <c r="SPQ18" s="54"/>
      <c r="SPR18" s="54"/>
      <c r="SPS18" s="54"/>
      <c r="SPT18" s="54"/>
      <c r="SPU18" s="54"/>
      <c r="SPV18" s="54"/>
      <c r="SPW18" s="54"/>
      <c r="SPX18" s="54"/>
      <c r="SPY18" s="54"/>
      <c r="SPZ18" s="54"/>
      <c r="SQA18" s="54"/>
      <c r="SQB18" s="54"/>
      <c r="SQC18" s="54"/>
      <c r="SQD18" s="54"/>
      <c r="SQE18" s="54"/>
      <c r="SQF18" s="54"/>
      <c r="SQG18" s="54"/>
      <c r="SQH18" s="54"/>
      <c r="SQI18" s="54"/>
      <c r="SQJ18" s="54"/>
      <c r="SQK18" s="54"/>
      <c r="SQL18" s="54"/>
      <c r="SQM18" s="54"/>
      <c r="SQN18" s="54"/>
      <c r="SQO18" s="54"/>
      <c r="SQP18" s="54"/>
      <c r="SQQ18" s="54"/>
      <c r="SQR18" s="54"/>
      <c r="SQS18" s="54"/>
      <c r="SQT18" s="54"/>
      <c r="SQU18" s="54"/>
      <c r="SQV18" s="54"/>
      <c r="SQW18" s="54"/>
      <c r="SQX18" s="54"/>
      <c r="SQY18" s="54"/>
      <c r="SQZ18" s="54"/>
      <c r="SRA18" s="54"/>
      <c r="SRB18" s="54"/>
      <c r="SRC18" s="54"/>
      <c r="SRD18" s="54"/>
      <c r="SRE18" s="54"/>
      <c r="SRF18" s="54"/>
      <c r="SRG18" s="54"/>
      <c r="SRH18" s="54"/>
      <c r="SRI18" s="54"/>
      <c r="SRJ18" s="54"/>
      <c r="SRK18" s="54"/>
      <c r="SRL18" s="54"/>
      <c r="SRM18" s="54"/>
      <c r="SRN18" s="54"/>
      <c r="SRO18" s="54"/>
      <c r="SRP18" s="54"/>
      <c r="SRQ18" s="54"/>
      <c r="SRR18" s="54"/>
      <c r="SRS18" s="54"/>
      <c r="SRT18" s="54"/>
      <c r="SRU18" s="54"/>
      <c r="SRV18" s="54"/>
      <c r="SRW18" s="54"/>
      <c r="SRX18" s="54"/>
      <c r="SRY18" s="54"/>
      <c r="SRZ18" s="54"/>
      <c r="SSA18" s="54"/>
      <c r="SSB18" s="54"/>
      <c r="SSC18" s="54"/>
      <c r="SSD18" s="54"/>
      <c r="SSE18" s="54"/>
      <c r="SSF18" s="54"/>
      <c r="SSG18" s="54"/>
      <c r="SSH18" s="54"/>
      <c r="SSI18" s="54"/>
      <c r="SSJ18" s="54"/>
      <c r="SSK18" s="54"/>
      <c r="SSL18" s="54"/>
      <c r="SSM18" s="54"/>
      <c r="SSN18" s="54"/>
      <c r="SSO18" s="54"/>
      <c r="SSP18" s="54"/>
      <c r="SSQ18" s="54"/>
      <c r="SSR18" s="54"/>
      <c r="SSS18" s="54"/>
      <c r="SST18" s="54"/>
      <c r="SSU18" s="54"/>
      <c r="SSV18" s="54"/>
      <c r="SSW18" s="54"/>
      <c r="SSX18" s="54"/>
      <c r="SSY18" s="54"/>
      <c r="SSZ18" s="54"/>
      <c r="STA18" s="54"/>
      <c r="STB18" s="54"/>
      <c r="STC18" s="54"/>
      <c r="STD18" s="54"/>
      <c r="STE18" s="54"/>
      <c r="STF18" s="54"/>
      <c r="STG18" s="54"/>
      <c r="STH18" s="54"/>
      <c r="STI18" s="54"/>
      <c r="STJ18" s="54"/>
      <c r="STK18" s="54"/>
      <c r="STL18" s="54"/>
      <c r="STM18" s="54"/>
      <c r="STN18" s="54"/>
      <c r="STO18" s="54"/>
      <c r="STP18" s="54"/>
      <c r="STQ18" s="54"/>
      <c r="STR18" s="54"/>
      <c r="STS18" s="54"/>
      <c r="STT18" s="54"/>
      <c r="STU18" s="54"/>
      <c r="STV18" s="54"/>
      <c r="STW18" s="54"/>
      <c r="STX18" s="54"/>
      <c r="STY18" s="54"/>
      <c r="STZ18" s="54"/>
      <c r="SUA18" s="54"/>
      <c r="SUB18" s="54"/>
      <c r="SUC18" s="54"/>
      <c r="SUD18" s="54"/>
      <c r="SUE18" s="54"/>
      <c r="SUF18" s="54"/>
      <c r="SUG18" s="54"/>
      <c r="SUH18" s="54"/>
      <c r="SUI18" s="54"/>
      <c r="SUJ18" s="54"/>
      <c r="SUK18" s="54"/>
      <c r="SUL18" s="54"/>
      <c r="SUM18" s="54"/>
      <c r="SUN18" s="54"/>
      <c r="SUO18" s="54"/>
      <c r="SUP18" s="54"/>
      <c r="SUQ18" s="54"/>
      <c r="SUR18" s="54"/>
      <c r="SUS18" s="54"/>
      <c r="SUT18" s="54"/>
      <c r="SUU18" s="54"/>
      <c r="SUV18" s="54"/>
      <c r="SUW18" s="54"/>
      <c r="SUX18" s="54"/>
      <c r="SUY18" s="54"/>
      <c r="SUZ18" s="54"/>
      <c r="SVA18" s="54"/>
      <c r="SVB18" s="54"/>
      <c r="SVC18" s="54"/>
      <c r="SVD18" s="54"/>
      <c r="SVE18" s="54"/>
      <c r="SVF18" s="54"/>
      <c r="SVG18" s="54"/>
      <c r="SVH18" s="54"/>
      <c r="SVI18" s="54"/>
      <c r="SVJ18" s="54"/>
      <c r="SVK18" s="54"/>
      <c r="SVL18" s="54"/>
      <c r="SVM18" s="54"/>
      <c r="SVN18" s="54"/>
      <c r="SVO18" s="54"/>
      <c r="SVP18" s="54"/>
      <c r="SVQ18" s="54"/>
      <c r="SVR18" s="54"/>
      <c r="SVS18" s="54"/>
      <c r="SVT18" s="54"/>
      <c r="SVU18" s="54"/>
      <c r="SVV18" s="54"/>
      <c r="SVW18" s="54"/>
      <c r="SVX18" s="54"/>
      <c r="SVY18" s="54"/>
      <c r="SVZ18" s="54"/>
      <c r="SWA18" s="54"/>
      <c r="SWB18" s="54"/>
      <c r="SWC18" s="54"/>
      <c r="SWD18" s="54"/>
      <c r="SWE18" s="54"/>
      <c r="SWF18" s="54"/>
      <c r="SWG18" s="54"/>
      <c r="SWH18" s="54"/>
      <c r="SWI18" s="54"/>
      <c r="SWJ18" s="54"/>
      <c r="SWK18" s="54"/>
      <c r="SWL18" s="54"/>
      <c r="SWM18" s="54"/>
      <c r="SWN18" s="54"/>
      <c r="SWO18" s="54"/>
      <c r="SWP18" s="54"/>
      <c r="SWQ18" s="54"/>
      <c r="SWR18" s="54"/>
      <c r="SWS18" s="54"/>
      <c r="SWT18" s="54"/>
      <c r="SWU18" s="54"/>
      <c r="SWV18" s="54"/>
      <c r="SWW18" s="54"/>
      <c r="SWX18" s="54"/>
      <c r="SWY18" s="54"/>
      <c r="SWZ18" s="54"/>
      <c r="SXA18" s="54"/>
      <c r="SXB18" s="54"/>
      <c r="SXC18" s="54"/>
      <c r="SXD18" s="54"/>
      <c r="SXE18" s="54"/>
      <c r="SXF18" s="54"/>
      <c r="SXG18" s="54"/>
      <c r="SXH18" s="54"/>
      <c r="SXI18" s="54"/>
      <c r="SXJ18" s="54"/>
      <c r="SXK18" s="54"/>
      <c r="SXL18" s="54"/>
      <c r="SXM18" s="54"/>
      <c r="SXN18" s="54"/>
      <c r="SXO18" s="54"/>
      <c r="SXP18" s="54"/>
      <c r="SXQ18" s="54"/>
      <c r="SXR18" s="54"/>
      <c r="SXS18" s="54"/>
      <c r="SXT18" s="54"/>
      <c r="SXU18" s="54"/>
      <c r="SXV18" s="54"/>
      <c r="SXW18" s="54"/>
      <c r="SXX18" s="54"/>
      <c r="SXY18" s="54"/>
      <c r="SXZ18" s="54"/>
      <c r="SYA18" s="54"/>
      <c r="SYB18" s="54"/>
      <c r="SYC18" s="54"/>
      <c r="SYD18" s="54"/>
      <c r="SYE18" s="54"/>
      <c r="SYF18" s="54"/>
      <c r="SYG18" s="54"/>
      <c r="SYH18" s="54"/>
      <c r="SYI18" s="54"/>
      <c r="SYJ18" s="54"/>
      <c r="SYK18" s="54"/>
      <c r="SYL18" s="54"/>
      <c r="SYM18" s="54"/>
      <c r="SYN18" s="54"/>
      <c r="SYO18" s="54"/>
      <c r="SYP18" s="54"/>
      <c r="SYQ18" s="54"/>
      <c r="SYR18" s="54"/>
      <c r="SYS18" s="54"/>
      <c r="SYT18" s="54"/>
      <c r="SYU18" s="54"/>
      <c r="SYV18" s="54"/>
      <c r="SYW18" s="54"/>
      <c r="SYX18" s="54"/>
      <c r="SYY18" s="54"/>
      <c r="SYZ18" s="54"/>
      <c r="SZA18" s="54"/>
      <c r="SZB18" s="54"/>
      <c r="SZC18" s="54"/>
      <c r="SZD18" s="54"/>
      <c r="SZE18" s="54"/>
      <c r="SZF18" s="54"/>
      <c r="SZG18" s="54"/>
      <c r="SZH18" s="54"/>
      <c r="SZI18" s="54"/>
      <c r="SZJ18" s="54"/>
      <c r="SZK18" s="54"/>
      <c r="SZL18" s="54"/>
      <c r="SZM18" s="54"/>
      <c r="SZN18" s="54"/>
      <c r="SZO18" s="54"/>
      <c r="SZP18" s="54"/>
      <c r="SZQ18" s="54"/>
      <c r="SZR18" s="54"/>
      <c r="SZS18" s="54"/>
      <c r="SZT18" s="54"/>
      <c r="SZU18" s="54"/>
      <c r="SZV18" s="54"/>
      <c r="SZW18" s="54"/>
      <c r="SZX18" s="54"/>
      <c r="SZY18" s="54"/>
      <c r="SZZ18" s="54"/>
      <c r="TAA18" s="54"/>
      <c r="TAB18" s="54"/>
      <c r="TAC18" s="54"/>
      <c r="TAD18" s="54"/>
      <c r="TAE18" s="54"/>
      <c r="TAF18" s="54"/>
      <c r="TAG18" s="54"/>
      <c r="TAH18" s="54"/>
      <c r="TAI18" s="54"/>
      <c r="TAJ18" s="54"/>
      <c r="TAK18" s="54"/>
      <c r="TAL18" s="54"/>
      <c r="TAM18" s="54"/>
      <c r="TAN18" s="54"/>
      <c r="TAO18" s="54"/>
      <c r="TAP18" s="54"/>
      <c r="TAQ18" s="54"/>
      <c r="TAR18" s="54"/>
      <c r="TAS18" s="54"/>
      <c r="TAT18" s="54"/>
      <c r="TAU18" s="54"/>
      <c r="TAV18" s="54"/>
      <c r="TAW18" s="54"/>
      <c r="TAX18" s="54"/>
      <c r="TAY18" s="54"/>
      <c r="TAZ18" s="54"/>
      <c r="TBA18" s="54"/>
      <c r="TBB18" s="54"/>
      <c r="TBC18" s="54"/>
      <c r="TBD18" s="54"/>
      <c r="TBE18" s="54"/>
      <c r="TBF18" s="54"/>
      <c r="TBG18" s="54"/>
      <c r="TBH18" s="54"/>
      <c r="TBI18" s="54"/>
      <c r="TBJ18" s="54"/>
      <c r="TBK18" s="54"/>
      <c r="TBL18" s="54"/>
      <c r="TBM18" s="54"/>
      <c r="TBN18" s="54"/>
      <c r="TBO18" s="54"/>
      <c r="TBP18" s="54"/>
      <c r="TBQ18" s="54"/>
      <c r="TBR18" s="54"/>
      <c r="TBS18" s="54"/>
      <c r="TBT18" s="54"/>
      <c r="TBU18" s="54"/>
      <c r="TBV18" s="54"/>
      <c r="TBW18" s="54"/>
      <c r="TBX18" s="54"/>
      <c r="TBY18" s="54"/>
      <c r="TBZ18" s="54"/>
      <c r="TCA18" s="54"/>
      <c r="TCB18" s="54"/>
      <c r="TCC18" s="54"/>
      <c r="TCD18" s="54"/>
      <c r="TCE18" s="54"/>
      <c r="TCF18" s="54"/>
      <c r="TCG18" s="54"/>
      <c r="TCH18" s="54"/>
      <c r="TCI18" s="54"/>
      <c r="TCJ18" s="54"/>
      <c r="TCK18" s="54"/>
      <c r="TCL18" s="54"/>
      <c r="TCM18" s="54"/>
      <c r="TCN18" s="54"/>
      <c r="TCO18" s="54"/>
      <c r="TCP18" s="54"/>
      <c r="TCQ18" s="54"/>
      <c r="TCR18" s="54"/>
      <c r="TCS18" s="54"/>
      <c r="TCT18" s="54"/>
      <c r="TCU18" s="54"/>
      <c r="TCV18" s="54"/>
      <c r="TCW18" s="54"/>
      <c r="TCX18" s="54"/>
      <c r="TCY18" s="54"/>
      <c r="TCZ18" s="54"/>
      <c r="TDA18" s="54"/>
      <c r="TDB18" s="54"/>
      <c r="TDC18" s="54"/>
      <c r="TDD18" s="54"/>
      <c r="TDE18" s="54"/>
      <c r="TDF18" s="54"/>
      <c r="TDG18" s="54"/>
      <c r="TDH18" s="54"/>
      <c r="TDI18" s="54"/>
      <c r="TDJ18" s="54"/>
      <c r="TDK18" s="54"/>
      <c r="TDL18" s="54"/>
      <c r="TDM18" s="54"/>
      <c r="TDN18" s="54"/>
      <c r="TDO18" s="54"/>
      <c r="TDP18" s="54"/>
      <c r="TDQ18" s="54"/>
      <c r="TDR18" s="54"/>
      <c r="TDS18" s="54"/>
      <c r="TDT18" s="54"/>
      <c r="TDU18" s="54"/>
      <c r="TDV18" s="54"/>
      <c r="TDW18" s="54"/>
      <c r="TDX18" s="54"/>
      <c r="TDY18" s="54"/>
      <c r="TDZ18" s="54"/>
      <c r="TEA18" s="54"/>
      <c r="TEB18" s="54"/>
      <c r="TEC18" s="54"/>
      <c r="TED18" s="54"/>
      <c r="TEE18" s="54"/>
      <c r="TEF18" s="54"/>
      <c r="TEG18" s="54"/>
      <c r="TEH18" s="54"/>
      <c r="TEI18" s="54"/>
      <c r="TEJ18" s="54"/>
      <c r="TEK18" s="54"/>
      <c r="TEL18" s="54"/>
      <c r="TEM18" s="54"/>
      <c r="TEN18" s="54"/>
      <c r="TEO18" s="54"/>
      <c r="TEP18" s="54"/>
      <c r="TEQ18" s="54"/>
      <c r="TER18" s="54"/>
      <c r="TES18" s="54"/>
      <c r="TET18" s="54"/>
      <c r="TEU18" s="54"/>
      <c r="TEV18" s="54"/>
      <c r="TEW18" s="54"/>
      <c r="TEX18" s="54"/>
      <c r="TEY18" s="54"/>
      <c r="TEZ18" s="54"/>
      <c r="TFA18" s="54"/>
      <c r="TFB18" s="54"/>
      <c r="TFC18" s="54"/>
      <c r="TFD18" s="54"/>
      <c r="TFE18" s="54"/>
      <c r="TFF18" s="54"/>
      <c r="TFG18" s="54"/>
      <c r="TFH18" s="54"/>
      <c r="TFI18" s="54"/>
      <c r="TFJ18" s="54"/>
      <c r="TFK18" s="54"/>
      <c r="TFL18" s="54"/>
      <c r="TFM18" s="54"/>
      <c r="TFN18" s="54"/>
      <c r="TFO18" s="54"/>
      <c r="TFP18" s="54"/>
      <c r="TFQ18" s="54"/>
      <c r="TFR18" s="54"/>
      <c r="TFS18" s="54"/>
      <c r="TFT18" s="54"/>
      <c r="TFU18" s="54"/>
      <c r="TFV18" s="54"/>
      <c r="TFW18" s="54"/>
      <c r="TFX18" s="54"/>
      <c r="TFY18" s="54"/>
      <c r="TFZ18" s="54"/>
      <c r="TGA18" s="54"/>
      <c r="TGB18" s="54"/>
      <c r="TGC18" s="54"/>
      <c r="TGD18" s="54"/>
      <c r="TGE18" s="54"/>
      <c r="TGF18" s="54"/>
      <c r="TGG18" s="54"/>
      <c r="TGH18" s="54"/>
      <c r="TGI18" s="54"/>
      <c r="TGJ18" s="54"/>
      <c r="TGK18" s="54"/>
      <c r="TGL18" s="54"/>
      <c r="TGM18" s="54"/>
      <c r="TGN18" s="54"/>
      <c r="TGO18" s="54"/>
      <c r="TGP18" s="54"/>
      <c r="TGQ18" s="54"/>
      <c r="TGR18" s="54"/>
      <c r="TGS18" s="54"/>
      <c r="TGT18" s="54"/>
      <c r="TGU18" s="54"/>
      <c r="TGV18" s="54"/>
      <c r="TGW18" s="54"/>
      <c r="TGX18" s="54"/>
      <c r="TGY18" s="54"/>
      <c r="TGZ18" s="54"/>
      <c r="THA18" s="54"/>
      <c r="THB18" s="54"/>
      <c r="THC18" s="54"/>
      <c r="THD18" s="54"/>
      <c r="THE18" s="54"/>
      <c r="THF18" s="54"/>
      <c r="THG18" s="54"/>
      <c r="THH18" s="54"/>
      <c r="THI18" s="54"/>
      <c r="THJ18" s="54"/>
      <c r="THK18" s="54"/>
      <c r="THL18" s="54"/>
      <c r="THM18" s="54"/>
      <c r="THN18" s="54"/>
      <c r="THO18" s="54"/>
      <c r="THP18" s="54"/>
      <c r="THQ18" s="54"/>
      <c r="THR18" s="54"/>
      <c r="THS18" s="54"/>
      <c r="THT18" s="54"/>
      <c r="THU18" s="54"/>
      <c r="THV18" s="54"/>
      <c r="THW18" s="54"/>
      <c r="THX18" s="54"/>
      <c r="THY18" s="54"/>
      <c r="THZ18" s="54"/>
      <c r="TIA18" s="54"/>
      <c r="TIB18" s="54"/>
      <c r="TIC18" s="54"/>
      <c r="TID18" s="54"/>
      <c r="TIE18" s="54"/>
      <c r="TIF18" s="54"/>
      <c r="TIG18" s="54"/>
      <c r="TIH18" s="54"/>
      <c r="TII18" s="54"/>
      <c r="TIJ18" s="54"/>
      <c r="TIK18" s="54"/>
      <c r="TIL18" s="54"/>
      <c r="TIM18" s="54"/>
      <c r="TIN18" s="54"/>
      <c r="TIO18" s="54"/>
      <c r="TIP18" s="54"/>
      <c r="TIQ18" s="54"/>
      <c r="TIR18" s="54"/>
      <c r="TIS18" s="54"/>
      <c r="TIT18" s="54"/>
      <c r="TIU18" s="54"/>
      <c r="TIV18" s="54"/>
      <c r="TIW18" s="54"/>
      <c r="TIX18" s="54"/>
      <c r="TIY18" s="54"/>
      <c r="TIZ18" s="54"/>
      <c r="TJA18" s="54"/>
      <c r="TJB18" s="54"/>
      <c r="TJC18" s="54"/>
      <c r="TJD18" s="54"/>
      <c r="TJE18" s="54"/>
      <c r="TJF18" s="54"/>
      <c r="TJG18" s="54"/>
      <c r="TJH18" s="54"/>
      <c r="TJI18" s="54"/>
      <c r="TJJ18" s="54"/>
      <c r="TJK18" s="54"/>
      <c r="TJL18" s="54"/>
      <c r="TJM18" s="54"/>
      <c r="TJN18" s="54"/>
      <c r="TJO18" s="54"/>
      <c r="TJP18" s="54"/>
      <c r="TJQ18" s="54"/>
      <c r="TJR18" s="54"/>
      <c r="TJS18" s="54"/>
      <c r="TJT18" s="54"/>
      <c r="TJU18" s="54"/>
      <c r="TJV18" s="54"/>
      <c r="TJW18" s="54"/>
      <c r="TJX18" s="54"/>
      <c r="TJY18" s="54"/>
      <c r="TJZ18" s="54"/>
      <c r="TKA18" s="54"/>
      <c r="TKB18" s="54"/>
      <c r="TKC18" s="54"/>
      <c r="TKD18" s="54"/>
      <c r="TKE18" s="54"/>
      <c r="TKF18" s="54"/>
      <c r="TKG18" s="54"/>
      <c r="TKH18" s="54"/>
      <c r="TKI18" s="54"/>
      <c r="TKJ18" s="54"/>
      <c r="TKK18" s="54"/>
      <c r="TKL18" s="54"/>
      <c r="TKM18" s="54"/>
      <c r="TKN18" s="54"/>
      <c r="TKO18" s="54"/>
      <c r="TKP18" s="54"/>
      <c r="TKQ18" s="54"/>
      <c r="TKR18" s="54"/>
      <c r="TKS18" s="54"/>
      <c r="TKT18" s="54"/>
      <c r="TKU18" s="54"/>
      <c r="TKV18" s="54"/>
      <c r="TKW18" s="54"/>
      <c r="TKX18" s="54"/>
      <c r="TKY18" s="54"/>
      <c r="TKZ18" s="54"/>
      <c r="TLA18" s="54"/>
      <c r="TLB18" s="54"/>
      <c r="TLC18" s="54"/>
      <c r="TLD18" s="54"/>
      <c r="TLE18" s="54"/>
      <c r="TLF18" s="54"/>
      <c r="TLG18" s="54"/>
      <c r="TLH18" s="54"/>
      <c r="TLI18" s="54"/>
      <c r="TLJ18" s="54"/>
      <c r="TLK18" s="54"/>
      <c r="TLL18" s="54"/>
      <c r="TLM18" s="54"/>
      <c r="TLN18" s="54"/>
      <c r="TLO18" s="54"/>
      <c r="TLP18" s="54"/>
      <c r="TLQ18" s="54"/>
      <c r="TLR18" s="54"/>
      <c r="TLS18" s="54"/>
      <c r="TLT18" s="54"/>
      <c r="TLU18" s="54"/>
      <c r="TLV18" s="54"/>
      <c r="TLW18" s="54"/>
      <c r="TLX18" s="54"/>
      <c r="TLY18" s="54"/>
      <c r="TLZ18" s="54"/>
      <c r="TMA18" s="54"/>
      <c r="TMB18" s="54"/>
      <c r="TMC18" s="54"/>
      <c r="TMD18" s="54"/>
      <c r="TME18" s="54"/>
      <c r="TMF18" s="54"/>
      <c r="TMG18" s="54"/>
      <c r="TMH18" s="54"/>
      <c r="TMI18" s="54"/>
      <c r="TMJ18" s="54"/>
      <c r="TMK18" s="54"/>
      <c r="TML18" s="54"/>
      <c r="TMM18" s="54"/>
      <c r="TMN18" s="54"/>
      <c r="TMO18" s="54"/>
      <c r="TMP18" s="54"/>
      <c r="TMQ18" s="54"/>
      <c r="TMR18" s="54"/>
      <c r="TMS18" s="54"/>
      <c r="TMT18" s="54"/>
      <c r="TMU18" s="54"/>
      <c r="TMV18" s="54"/>
      <c r="TMW18" s="54"/>
      <c r="TMX18" s="54"/>
      <c r="TMY18" s="54"/>
      <c r="TMZ18" s="54"/>
      <c r="TNA18" s="54"/>
      <c r="TNB18" s="54"/>
      <c r="TNC18" s="54"/>
      <c r="TND18" s="54"/>
      <c r="TNE18" s="54"/>
      <c r="TNF18" s="54"/>
      <c r="TNG18" s="54"/>
      <c r="TNH18" s="54"/>
      <c r="TNI18" s="54"/>
      <c r="TNJ18" s="54"/>
      <c r="TNK18" s="54"/>
      <c r="TNL18" s="54"/>
      <c r="TNM18" s="54"/>
      <c r="TNN18" s="54"/>
      <c r="TNO18" s="54"/>
      <c r="TNP18" s="54"/>
      <c r="TNQ18" s="54"/>
      <c r="TNR18" s="54"/>
      <c r="TNS18" s="54"/>
      <c r="TNT18" s="54"/>
      <c r="TNU18" s="54"/>
      <c r="TNV18" s="54"/>
      <c r="TNW18" s="54"/>
      <c r="TNX18" s="54"/>
      <c r="TNY18" s="54"/>
      <c r="TNZ18" s="54"/>
      <c r="TOA18" s="54"/>
      <c r="TOB18" s="54"/>
      <c r="TOC18" s="54"/>
      <c r="TOD18" s="54"/>
      <c r="TOE18" s="54"/>
      <c r="TOF18" s="54"/>
      <c r="TOG18" s="54"/>
      <c r="TOH18" s="54"/>
      <c r="TOI18" s="54"/>
      <c r="TOJ18" s="54"/>
      <c r="TOK18" s="54"/>
      <c r="TOL18" s="54"/>
      <c r="TOM18" s="54"/>
      <c r="TON18" s="54"/>
      <c r="TOO18" s="54"/>
      <c r="TOP18" s="54"/>
      <c r="TOQ18" s="54"/>
      <c r="TOR18" s="54"/>
      <c r="TOS18" s="54"/>
      <c r="TOT18" s="54"/>
      <c r="TOU18" s="54"/>
      <c r="TOV18" s="54"/>
      <c r="TOW18" s="54"/>
      <c r="TOX18" s="54"/>
      <c r="TOY18" s="54"/>
      <c r="TOZ18" s="54"/>
      <c r="TPA18" s="54"/>
      <c r="TPB18" s="54"/>
      <c r="TPC18" s="54"/>
      <c r="TPD18" s="54"/>
      <c r="TPE18" s="54"/>
      <c r="TPF18" s="54"/>
      <c r="TPG18" s="54"/>
      <c r="TPH18" s="54"/>
      <c r="TPI18" s="54"/>
      <c r="TPJ18" s="54"/>
      <c r="TPK18" s="54"/>
      <c r="TPL18" s="54"/>
      <c r="TPM18" s="54"/>
      <c r="TPN18" s="54"/>
      <c r="TPO18" s="54"/>
      <c r="TPP18" s="54"/>
      <c r="TPQ18" s="54"/>
      <c r="TPR18" s="54"/>
      <c r="TPS18" s="54"/>
      <c r="TPT18" s="54"/>
      <c r="TPU18" s="54"/>
      <c r="TPV18" s="54"/>
      <c r="TPW18" s="54"/>
      <c r="TPX18" s="54"/>
      <c r="TPY18" s="54"/>
      <c r="TPZ18" s="54"/>
      <c r="TQA18" s="54"/>
      <c r="TQB18" s="54"/>
      <c r="TQC18" s="54"/>
      <c r="TQD18" s="54"/>
      <c r="TQE18" s="54"/>
      <c r="TQF18" s="54"/>
      <c r="TQG18" s="54"/>
      <c r="TQH18" s="54"/>
      <c r="TQI18" s="54"/>
      <c r="TQJ18" s="54"/>
      <c r="TQK18" s="54"/>
      <c r="TQL18" s="54"/>
      <c r="TQM18" s="54"/>
      <c r="TQN18" s="54"/>
      <c r="TQO18" s="54"/>
      <c r="TQP18" s="54"/>
      <c r="TQQ18" s="54"/>
      <c r="TQR18" s="54"/>
      <c r="TQS18" s="54"/>
      <c r="TQT18" s="54"/>
      <c r="TQU18" s="54"/>
      <c r="TQV18" s="54"/>
      <c r="TQW18" s="54"/>
      <c r="TQX18" s="54"/>
      <c r="TQY18" s="54"/>
      <c r="TQZ18" s="54"/>
      <c r="TRA18" s="54"/>
      <c r="TRB18" s="54"/>
      <c r="TRC18" s="54"/>
      <c r="TRD18" s="54"/>
      <c r="TRE18" s="54"/>
      <c r="TRF18" s="54"/>
      <c r="TRG18" s="54"/>
      <c r="TRH18" s="54"/>
      <c r="TRI18" s="54"/>
      <c r="TRJ18" s="54"/>
      <c r="TRK18" s="54"/>
      <c r="TRL18" s="54"/>
      <c r="TRM18" s="54"/>
      <c r="TRN18" s="54"/>
      <c r="TRO18" s="54"/>
      <c r="TRP18" s="54"/>
      <c r="TRQ18" s="54"/>
      <c r="TRR18" s="54"/>
      <c r="TRS18" s="54"/>
      <c r="TRT18" s="54"/>
      <c r="TRU18" s="54"/>
      <c r="TRV18" s="54"/>
      <c r="TRW18" s="54"/>
      <c r="TRX18" s="54"/>
      <c r="TRY18" s="54"/>
      <c r="TRZ18" s="54"/>
      <c r="TSA18" s="54"/>
      <c r="TSB18" s="54"/>
      <c r="TSC18" s="54"/>
      <c r="TSD18" s="54"/>
      <c r="TSE18" s="54"/>
      <c r="TSF18" s="54"/>
      <c r="TSG18" s="54"/>
      <c r="TSH18" s="54"/>
      <c r="TSI18" s="54"/>
      <c r="TSJ18" s="54"/>
      <c r="TSK18" s="54"/>
      <c r="TSL18" s="54"/>
      <c r="TSM18" s="54"/>
      <c r="TSN18" s="54"/>
      <c r="TSO18" s="54"/>
      <c r="TSP18" s="54"/>
      <c r="TSQ18" s="54"/>
      <c r="TSR18" s="54"/>
      <c r="TSS18" s="54"/>
      <c r="TST18" s="54"/>
      <c r="TSU18" s="54"/>
      <c r="TSV18" s="54"/>
      <c r="TSW18" s="54"/>
      <c r="TSX18" s="54"/>
      <c r="TSY18" s="54"/>
      <c r="TSZ18" s="54"/>
      <c r="TTA18" s="54"/>
      <c r="TTB18" s="54"/>
      <c r="TTC18" s="54"/>
      <c r="TTD18" s="54"/>
      <c r="TTE18" s="54"/>
      <c r="TTF18" s="54"/>
      <c r="TTG18" s="54"/>
      <c r="TTH18" s="54"/>
      <c r="TTI18" s="54"/>
      <c r="TTJ18" s="54"/>
      <c r="TTK18" s="54"/>
      <c r="TTL18" s="54"/>
      <c r="TTM18" s="54"/>
      <c r="TTN18" s="54"/>
      <c r="TTO18" s="54"/>
      <c r="TTP18" s="54"/>
      <c r="TTQ18" s="54"/>
      <c r="TTR18" s="54"/>
      <c r="TTS18" s="54"/>
      <c r="TTT18" s="54"/>
      <c r="TTU18" s="54"/>
      <c r="TTV18" s="54"/>
      <c r="TTW18" s="54"/>
      <c r="TTX18" s="54"/>
      <c r="TTY18" s="54"/>
      <c r="TTZ18" s="54"/>
      <c r="TUA18" s="54"/>
      <c r="TUB18" s="54"/>
      <c r="TUC18" s="54"/>
      <c r="TUD18" s="54"/>
      <c r="TUE18" s="54"/>
      <c r="TUF18" s="54"/>
      <c r="TUG18" s="54"/>
      <c r="TUH18" s="54"/>
      <c r="TUI18" s="54"/>
      <c r="TUJ18" s="54"/>
      <c r="TUK18" s="54"/>
      <c r="TUL18" s="54"/>
      <c r="TUM18" s="54"/>
      <c r="TUN18" s="54"/>
      <c r="TUO18" s="54"/>
      <c r="TUP18" s="54"/>
      <c r="TUQ18" s="54"/>
      <c r="TUR18" s="54"/>
      <c r="TUS18" s="54"/>
      <c r="TUT18" s="54"/>
      <c r="TUU18" s="54"/>
      <c r="TUV18" s="54"/>
      <c r="TUW18" s="54"/>
      <c r="TUX18" s="54"/>
      <c r="TUY18" s="54"/>
      <c r="TUZ18" s="54"/>
      <c r="TVA18" s="54"/>
      <c r="TVB18" s="54"/>
      <c r="TVC18" s="54"/>
      <c r="TVD18" s="54"/>
      <c r="TVE18" s="54"/>
      <c r="TVF18" s="54"/>
      <c r="TVG18" s="54"/>
      <c r="TVH18" s="54"/>
      <c r="TVI18" s="54"/>
      <c r="TVJ18" s="54"/>
      <c r="TVK18" s="54"/>
      <c r="TVL18" s="54"/>
      <c r="TVM18" s="54"/>
      <c r="TVN18" s="54"/>
      <c r="TVO18" s="54"/>
      <c r="TVP18" s="54"/>
      <c r="TVQ18" s="54"/>
      <c r="TVR18" s="54"/>
      <c r="TVS18" s="54"/>
      <c r="TVT18" s="54"/>
      <c r="TVU18" s="54"/>
      <c r="TVV18" s="54"/>
      <c r="TVW18" s="54"/>
      <c r="TVX18" s="54"/>
      <c r="TVY18" s="54"/>
      <c r="TVZ18" s="54"/>
      <c r="TWA18" s="54"/>
      <c r="TWB18" s="54"/>
      <c r="TWC18" s="54"/>
      <c r="TWD18" s="54"/>
      <c r="TWE18" s="54"/>
      <c r="TWF18" s="54"/>
      <c r="TWG18" s="54"/>
      <c r="TWH18" s="54"/>
      <c r="TWI18" s="54"/>
      <c r="TWJ18" s="54"/>
      <c r="TWK18" s="54"/>
      <c r="TWL18" s="54"/>
      <c r="TWM18" s="54"/>
      <c r="TWN18" s="54"/>
      <c r="TWO18" s="54"/>
      <c r="TWP18" s="54"/>
      <c r="TWQ18" s="54"/>
      <c r="TWR18" s="54"/>
      <c r="TWS18" s="54"/>
      <c r="TWT18" s="54"/>
      <c r="TWU18" s="54"/>
      <c r="TWV18" s="54"/>
      <c r="TWW18" s="54"/>
      <c r="TWX18" s="54"/>
      <c r="TWY18" s="54"/>
      <c r="TWZ18" s="54"/>
      <c r="TXA18" s="54"/>
      <c r="TXB18" s="54"/>
      <c r="TXC18" s="54"/>
      <c r="TXD18" s="54"/>
      <c r="TXE18" s="54"/>
      <c r="TXF18" s="54"/>
      <c r="TXG18" s="54"/>
      <c r="TXH18" s="54"/>
      <c r="TXI18" s="54"/>
      <c r="TXJ18" s="54"/>
      <c r="TXK18" s="54"/>
      <c r="TXL18" s="54"/>
      <c r="TXM18" s="54"/>
      <c r="TXN18" s="54"/>
      <c r="TXO18" s="54"/>
      <c r="TXP18" s="54"/>
      <c r="TXQ18" s="54"/>
      <c r="TXR18" s="54"/>
      <c r="TXS18" s="54"/>
      <c r="TXT18" s="54"/>
      <c r="TXU18" s="54"/>
      <c r="TXV18" s="54"/>
      <c r="TXW18" s="54"/>
      <c r="TXX18" s="54"/>
      <c r="TXY18" s="54"/>
      <c r="TXZ18" s="54"/>
      <c r="TYA18" s="54"/>
      <c r="TYB18" s="54"/>
      <c r="TYC18" s="54"/>
      <c r="TYD18" s="54"/>
      <c r="TYE18" s="54"/>
      <c r="TYF18" s="54"/>
      <c r="TYG18" s="54"/>
      <c r="TYH18" s="54"/>
      <c r="TYI18" s="54"/>
      <c r="TYJ18" s="54"/>
      <c r="TYK18" s="54"/>
      <c r="TYL18" s="54"/>
      <c r="TYM18" s="54"/>
      <c r="TYN18" s="54"/>
      <c r="TYO18" s="54"/>
      <c r="TYP18" s="54"/>
      <c r="TYQ18" s="54"/>
      <c r="TYR18" s="54"/>
      <c r="TYS18" s="54"/>
      <c r="TYT18" s="54"/>
      <c r="TYU18" s="54"/>
      <c r="TYV18" s="54"/>
      <c r="TYW18" s="54"/>
      <c r="TYX18" s="54"/>
      <c r="TYY18" s="54"/>
      <c r="TYZ18" s="54"/>
      <c r="TZA18" s="54"/>
      <c r="TZB18" s="54"/>
      <c r="TZC18" s="54"/>
      <c r="TZD18" s="54"/>
      <c r="TZE18" s="54"/>
      <c r="TZF18" s="54"/>
      <c r="TZG18" s="54"/>
      <c r="TZH18" s="54"/>
      <c r="TZI18" s="54"/>
      <c r="TZJ18" s="54"/>
      <c r="TZK18" s="54"/>
      <c r="TZL18" s="54"/>
      <c r="TZM18" s="54"/>
      <c r="TZN18" s="54"/>
      <c r="TZO18" s="54"/>
      <c r="TZP18" s="54"/>
      <c r="TZQ18" s="54"/>
      <c r="TZR18" s="54"/>
      <c r="TZS18" s="54"/>
      <c r="TZT18" s="54"/>
      <c r="TZU18" s="54"/>
      <c r="TZV18" s="54"/>
      <c r="TZW18" s="54"/>
      <c r="TZX18" s="54"/>
      <c r="TZY18" s="54"/>
      <c r="TZZ18" s="54"/>
      <c r="UAA18" s="54"/>
      <c r="UAB18" s="54"/>
      <c r="UAC18" s="54"/>
      <c r="UAD18" s="54"/>
      <c r="UAE18" s="54"/>
      <c r="UAF18" s="54"/>
      <c r="UAG18" s="54"/>
      <c r="UAH18" s="54"/>
      <c r="UAI18" s="54"/>
      <c r="UAJ18" s="54"/>
      <c r="UAK18" s="54"/>
      <c r="UAL18" s="54"/>
      <c r="UAM18" s="54"/>
      <c r="UAN18" s="54"/>
      <c r="UAO18" s="54"/>
      <c r="UAP18" s="54"/>
      <c r="UAQ18" s="54"/>
      <c r="UAR18" s="54"/>
      <c r="UAS18" s="54"/>
      <c r="UAT18" s="54"/>
      <c r="UAU18" s="54"/>
      <c r="UAV18" s="54"/>
      <c r="UAW18" s="54"/>
      <c r="UAX18" s="54"/>
      <c r="UAY18" s="54"/>
      <c r="UAZ18" s="54"/>
      <c r="UBA18" s="54"/>
      <c r="UBB18" s="54"/>
      <c r="UBC18" s="54"/>
      <c r="UBD18" s="54"/>
      <c r="UBE18" s="54"/>
      <c r="UBF18" s="54"/>
      <c r="UBG18" s="54"/>
      <c r="UBH18" s="54"/>
      <c r="UBI18" s="54"/>
      <c r="UBJ18" s="54"/>
      <c r="UBK18" s="54"/>
      <c r="UBL18" s="54"/>
      <c r="UBM18" s="54"/>
      <c r="UBN18" s="54"/>
      <c r="UBO18" s="54"/>
      <c r="UBP18" s="54"/>
      <c r="UBQ18" s="54"/>
      <c r="UBR18" s="54"/>
      <c r="UBS18" s="54"/>
      <c r="UBT18" s="54"/>
      <c r="UBU18" s="54"/>
      <c r="UBV18" s="54"/>
      <c r="UBW18" s="54"/>
      <c r="UBX18" s="54"/>
      <c r="UBY18" s="54"/>
      <c r="UBZ18" s="54"/>
      <c r="UCA18" s="54"/>
      <c r="UCB18" s="54"/>
      <c r="UCC18" s="54"/>
      <c r="UCD18" s="54"/>
      <c r="UCE18" s="54"/>
      <c r="UCF18" s="54"/>
      <c r="UCG18" s="54"/>
      <c r="UCH18" s="54"/>
      <c r="UCI18" s="54"/>
      <c r="UCJ18" s="54"/>
      <c r="UCK18" s="54"/>
      <c r="UCL18" s="54"/>
      <c r="UCM18" s="54"/>
      <c r="UCN18" s="54"/>
      <c r="UCO18" s="54"/>
      <c r="UCP18" s="54"/>
      <c r="UCQ18" s="54"/>
      <c r="UCR18" s="54"/>
      <c r="UCS18" s="54"/>
      <c r="UCT18" s="54"/>
      <c r="UCU18" s="54"/>
      <c r="UCV18" s="54"/>
      <c r="UCW18" s="54"/>
      <c r="UCX18" s="54"/>
      <c r="UCY18" s="54"/>
      <c r="UCZ18" s="54"/>
      <c r="UDA18" s="54"/>
      <c r="UDB18" s="54"/>
      <c r="UDC18" s="54"/>
      <c r="UDD18" s="54"/>
      <c r="UDE18" s="54"/>
      <c r="UDF18" s="54"/>
      <c r="UDG18" s="54"/>
      <c r="UDH18" s="54"/>
      <c r="UDI18" s="54"/>
      <c r="UDJ18" s="54"/>
      <c r="UDK18" s="54"/>
      <c r="UDL18" s="54"/>
      <c r="UDM18" s="54"/>
      <c r="UDN18" s="54"/>
      <c r="UDO18" s="54"/>
      <c r="UDP18" s="54"/>
      <c r="UDQ18" s="54"/>
      <c r="UDR18" s="54"/>
      <c r="UDS18" s="54"/>
      <c r="UDT18" s="54"/>
      <c r="UDU18" s="54"/>
      <c r="UDV18" s="54"/>
      <c r="UDW18" s="54"/>
      <c r="UDX18" s="54"/>
      <c r="UDY18" s="54"/>
      <c r="UDZ18" s="54"/>
      <c r="UEA18" s="54"/>
      <c r="UEB18" s="54"/>
      <c r="UEC18" s="54"/>
      <c r="UED18" s="54"/>
      <c r="UEE18" s="54"/>
      <c r="UEF18" s="54"/>
      <c r="UEG18" s="54"/>
      <c r="UEH18" s="54"/>
      <c r="UEI18" s="54"/>
      <c r="UEJ18" s="54"/>
      <c r="UEK18" s="54"/>
      <c r="UEL18" s="54"/>
      <c r="UEM18" s="54"/>
      <c r="UEN18" s="54"/>
      <c r="UEO18" s="54"/>
      <c r="UEP18" s="54"/>
      <c r="UEQ18" s="54"/>
      <c r="UER18" s="54"/>
      <c r="UES18" s="54"/>
      <c r="UET18" s="54"/>
      <c r="UEU18" s="54"/>
      <c r="UEV18" s="54"/>
      <c r="UEW18" s="54"/>
      <c r="UEX18" s="54"/>
      <c r="UEY18" s="54"/>
      <c r="UEZ18" s="54"/>
      <c r="UFA18" s="54"/>
      <c r="UFB18" s="54"/>
      <c r="UFC18" s="54"/>
      <c r="UFD18" s="54"/>
      <c r="UFE18" s="54"/>
      <c r="UFF18" s="54"/>
      <c r="UFG18" s="54"/>
      <c r="UFH18" s="54"/>
      <c r="UFI18" s="54"/>
      <c r="UFJ18" s="54"/>
      <c r="UFK18" s="54"/>
      <c r="UFL18" s="54"/>
      <c r="UFM18" s="54"/>
      <c r="UFN18" s="54"/>
      <c r="UFO18" s="54"/>
      <c r="UFP18" s="54"/>
      <c r="UFQ18" s="54"/>
      <c r="UFR18" s="54"/>
      <c r="UFS18" s="54"/>
      <c r="UFT18" s="54"/>
      <c r="UFU18" s="54"/>
      <c r="UFV18" s="54"/>
      <c r="UFW18" s="54"/>
      <c r="UFX18" s="54"/>
      <c r="UFY18" s="54"/>
      <c r="UFZ18" s="54"/>
      <c r="UGA18" s="54"/>
      <c r="UGB18" s="54"/>
      <c r="UGC18" s="54"/>
      <c r="UGD18" s="54"/>
      <c r="UGE18" s="54"/>
      <c r="UGF18" s="54"/>
      <c r="UGG18" s="54"/>
      <c r="UGH18" s="54"/>
      <c r="UGI18" s="54"/>
      <c r="UGJ18" s="54"/>
      <c r="UGK18" s="54"/>
      <c r="UGL18" s="54"/>
      <c r="UGM18" s="54"/>
      <c r="UGN18" s="54"/>
      <c r="UGO18" s="54"/>
      <c r="UGP18" s="54"/>
      <c r="UGQ18" s="54"/>
      <c r="UGR18" s="54"/>
      <c r="UGS18" s="54"/>
      <c r="UGT18" s="54"/>
      <c r="UGU18" s="54"/>
      <c r="UGV18" s="54"/>
      <c r="UGW18" s="54"/>
      <c r="UGX18" s="54"/>
      <c r="UGY18" s="54"/>
      <c r="UGZ18" s="54"/>
      <c r="UHA18" s="54"/>
      <c r="UHB18" s="54"/>
      <c r="UHC18" s="54"/>
      <c r="UHD18" s="54"/>
      <c r="UHE18" s="54"/>
      <c r="UHF18" s="54"/>
      <c r="UHG18" s="54"/>
      <c r="UHH18" s="54"/>
      <c r="UHI18" s="54"/>
      <c r="UHJ18" s="54"/>
      <c r="UHK18" s="54"/>
      <c r="UHL18" s="54"/>
      <c r="UHM18" s="54"/>
      <c r="UHN18" s="54"/>
      <c r="UHO18" s="54"/>
      <c r="UHP18" s="54"/>
      <c r="UHQ18" s="54"/>
      <c r="UHR18" s="54"/>
      <c r="UHS18" s="54"/>
      <c r="UHT18" s="54"/>
      <c r="UHU18" s="54"/>
      <c r="UHV18" s="54"/>
      <c r="UHW18" s="54"/>
      <c r="UHX18" s="54"/>
      <c r="UHY18" s="54"/>
      <c r="UHZ18" s="54"/>
      <c r="UIA18" s="54"/>
      <c r="UIB18" s="54"/>
      <c r="UIC18" s="54"/>
      <c r="UID18" s="54"/>
      <c r="UIE18" s="54"/>
      <c r="UIF18" s="54"/>
      <c r="UIG18" s="54"/>
      <c r="UIH18" s="54"/>
      <c r="UII18" s="54"/>
      <c r="UIJ18" s="54"/>
      <c r="UIK18" s="54"/>
      <c r="UIL18" s="54"/>
      <c r="UIM18" s="54"/>
      <c r="UIN18" s="54"/>
      <c r="UIO18" s="54"/>
      <c r="UIP18" s="54"/>
      <c r="UIQ18" s="54"/>
      <c r="UIR18" s="54"/>
      <c r="UIS18" s="54"/>
      <c r="UIT18" s="54"/>
      <c r="UIU18" s="54"/>
      <c r="UIV18" s="54"/>
      <c r="UIW18" s="54"/>
      <c r="UIX18" s="54"/>
      <c r="UIY18" s="54"/>
      <c r="UIZ18" s="54"/>
      <c r="UJA18" s="54"/>
      <c r="UJB18" s="54"/>
      <c r="UJC18" s="54"/>
      <c r="UJD18" s="54"/>
      <c r="UJE18" s="54"/>
      <c r="UJF18" s="54"/>
      <c r="UJG18" s="54"/>
      <c r="UJH18" s="54"/>
      <c r="UJI18" s="54"/>
      <c r="UJJ18" s="54"/>
      <c r="UJK18" s="54"/>
      <c r="UJL18" s="54"/>
      <c r="UJM18" s="54"/>
      <c r="UJN18" s="54"/>
      <c r="UJO18" s="54"/>
      <c r="UJP18" s="54"/>
      <c r="UJQ18" s="54"/>
      <c r="UJR18" s="54"/>
      <c r="UJS18" s="54"/>
      <c r="UJT18" s="54"/>
      <c r="UJU18" s="54"/>
      <c r="UJV18" s="54"/>
      <c r="UJW18" s="54"/>
      <c r="UJX18" s="54"/>
      <c r="UJY18" s="54"/>
      <c r="UJZ18" s="54"/>
      <c r="UKA18" s="54"/>
      <c r="UKB18" s="54"/>
      <c r="UKC18" s="54"/>
      <c r="UKD18" s="54"/>
      <c r="UKE18" s="54"/>
      <c r="UKF18" s="54"/>
      <c r="UKG18" s="54"/>
      <c r="UKH18" s="54"/>
      <c r="UKI18" s="54"/>
      <c r="UKJ18" s="54"/>
      <c r="UKK18" s="54"/>
      <c r="UKL18" s="54"/>
      <c r="UKM18" s="54"/>
      <c r="UKN18" s="54"/>
      <c r="UKO18" s="54"/>
      <c r="UKP18" s="54"/>
      <c r="UKQ18" s="54"/>
      <c r="UKR18" s="54"/>
      <c r="UKS18" s="54"/>
      <c r="UKT18" s="54"/>
      <c r="UKU18" s="54"/>
      <c r="UKV18" s="54"/>
      <c r="UKW18" s="54"/>
      <c r="UKX18" s="54"/>
      <c r="UKY18" s="54"/>
      <c r="UKZ18" s="54"/>
      <c r="ULA18" s="54"/>
      <c r="ULB18" s="54"/>
      <c r="ULC18" s="54"/>
      <c r="ULD18" s="54"/>
      <c r="ULE18" s="54"/>
      <c r="ULF18" s="54"/>
      <c r="ULG18" s="54"/>
      <c r="ULH18" s="54"/>
      <c r="ULI18" s="54"/>
      <c r="ULJ18" s="54"/>
      <c r="ULK18" s="54"/>
      <c r="ULL18" s="54"/>
      <c r="ULM18" s="54"/>
      <c r="ULN18" s="54"/>
      <c r="ULO18" s="54"/>
      <c r="ULP18" s="54"/>
      <c r="ULQ18" s="54"/>
      <c r="ULR18" s="54"/>
      <c r="ULS18" s="54"/>
      <c r="ULT18" s="54"/>
      <c r="ULU18" s="54"/>
      <c r="ULV18" s="54"/>
      <c r="ULW18" s="54"/>
      <c r="ULX18" s="54"/>
      <c r="ULY18" s="54"/>
      <c r="ULZ18" s="54"/>
      <c r="UMA18" s="54"/>
      <c r="UMB18" s="54"/>
      <c r="UMC18" s="54"/>
      <c r="UMD18" s="54"/>
      <c r="UME18" s="54"/>
      <c r="UMF18" s="54"/>
      <c r="UMG18" s="54"/>
      <c r="UMH18" s="54"/>
      <c r="UMI18" s="54"/>
      <c r="UMJ18" s="54"/>
      <c r="UMK18" s="54"/>
      <c r="UML18" s="54"/>
      <c r="UMM18" s="54"/>
      <c r="UMN18" s="54"/>
      <c r="UMO18" s="54"/>
      <c r="UMP18" s="54"/>
      <c r="UMQ18" s="54"/>
      <c r="UMR18" s="54"/>
      <c r="UMS18" s="54"/>
      <c r="UMT18" s="54"/>
      <c r="UMU18" s="54"/>
      <c r="UMV18" s="54"/>
      <c r="UMW18" s="54"/>
      <c r="UMX18" s="54"/>
      <c r="UMY18" s="54"/>
      <c r="UMZ18" s="54"/>
      <c r="UNA18" s="54"/>
      <c r="UNB18" s="54"/>
      <c r="UNC18" s="54"/>
      <c r="UND18" s="54"/>
      <c r="UNE18" s="54"/>
      <c r="UNF18" s="54"/>
      <c r="UNG18" s="54"/>
      <c r="UNH18" s="54"/>
      <c r="UNI18" s="54"/>
      <c r="UNJ18" s="54"/>
      <c r="UNK18" s="54"/>
      <c r="UNL18" s="54"/>
      <c r="UNM18" s="54"/>
      <c r="UNN18" s="54"/>
      <c r="UNO18" s="54"/>
      <c r="UNP18" s="54"/>
      <c r="UNQ18" s="54"/>
      <c r="UNR18" s="54"/>
      <c r="UNS18" s="54"/>
      <c r="UNT18" s="54"/>
      <c r="UNU18" s="54"/>
      <c r="UNV18" s="54"/>
      <c r="UNW18" s="54"/>
      <c r="UNX18" s="54"/>
      <c r="UNY18" s="54"/>
      <c r="UNZ18" s="54"/>
      <c r="UOA18" s="54"/>
      <c r="UOB18" s="54"/>
      <c r="UOC18" s="54"/>
      <c r="UOD18" s="54"/>
      <c r="UOE18" s="54"/>
      <c r="UOF18" s="54"/>
      <c r="UOG18" s="54"/>
      <c r="UOH18" s="54"/>
      <c r="UOI18" s="54"/>
      <c r="UOJ18" s="54"/>
      <c r="UOK18" s="54"/>
      <c r="UOL18" s="54"/>
      <c r="UOM18" s="54"/>
      <c r="UON18" s="54"/>
      <c r="UOO18" s="54"/>
      <c r="UOP18" s="54"/>
      <c r="UOQ18" s="54"/>
      <c r="UOR18" s="54"/>
      <c r="UOS18" s="54"/>
      <c r="UOT18" s="54"/>
      <c r="UOU18" s="54"/>
      <c r="UOV18" s="54"/>
      <c r="UOW18" s="54"/>
      <c r="UOX18" s="54"/>
      <c r="UOY18" s="54"/>
      <c r="UOZ18" s="54"/>
      <c r="UPA18" s="54"/>
      <c r="UPB18" s="54"/>
      <c r="UPC18" s="54"/>
      <c r="UPD18" s="54"/>
      <c r="UPE18" s="54"/>
      <c r="UPF18" s="54"/>
      <c r="UPG18" s="54"/>
      <c r="UPH18" s="54"/>
      <c r="UPI18" s="54"/>
      <c r="UPJ18" s="54"/>
      <c r="UPK18" s="54"/>
      <c r="UPL18" s="54"/>
      <c r="UPM18" s="54"/>
      <c r="UPN18" s="54"/>
      <c r="UPO18" s="54"/>
      <c r="UPP18" s="54"/>
      <c r="UPQ18" s="54"/>
      <c r="UPR18" s="54"/>
      <c r="UPS18" s="54"/>
      <c r="UPT18" s="54"/>
      <c r="UPU18" s="54"/>
      <c r="UPV18" s="54"/>
      <c r="UPW18" s="54"/>
      <c r="UPX18" s="54"/>
      <c r="UPY18" s="54"/>
      <c r="UPZ18" s="54"/>
      <c r="UQA18" s="54"/>
      <c r="UQB18" s="54"/>
      <c r="UQC18" s="54"/>
      <c r="UQD18" s="54"/>
      <c r="UQE18" s="54"/>
      <c r="UQF18" s="54"/>
      <c r="UQG18" s="54"/>
      <c r="UQH18" s="54"/>
      <c r="UQI18" s="54"/>
      <c r="UQJ18" s="54"/>
      <c r="UQK18" s="54"/>
      <c r="UQL18" s="54"/>
      <c r="UQM18" s="54"/>
      <c r="UQN18" s="54"/>
      <c r="UQO18" s="54"/>
      <c r="UQP18" s="54"/>
      <c r="UQQ18" s="54"/>
      <c r="UQR18" s="54"/>
      <c r="UQS18" s="54"/>
      <c r="UQT18" s="54"/>
      <c r="UQU18" s="54"/>
      <c r="UQV18" s="54"/>
      <c r="UQW18" s="54"/>
      <c r="UQX18" s="54"/>
      <c r="UQY18" s="54"/>
      <c r="UQZ18" s="54"/>
      <c r="URA18" s="54"/>
      <c r="URB18" s="54"/>
      <c r="URC18" s="54"/>
      <c r="URD18" s="54"/>
      <c r="URE18" s="54"/>
      <c r="URF18" s="54"/>
      <c r="URG18" s="54"/>
      <c r="URH18" s="54"/>
      <c r="URI18" s="54"/>
      <c r="URJ18" s="54"/>
      <c r="URK18" s="54"/>
      <c r="URL18" s="54"/>
      <c r="URM18" s="54"/>
      <c r="URN18" s="54"/>
      <c r="URO18" s="54"/>
      <c r="URP18" s="54"/>
      <c r="URQ18" s="54"/>
      <c r="URR18" s="54"/>
      <c r="URS18" s="54"/>
      <c r="URT18" s="54"/>
      <c r="URU18" s="54"/>
      <c r="URV18" s="54"/>
      <c r="URW18" s="54"/>
      <c r="URX18" s="54"/>
      <c r="URY18" s="54"/>
      <c r="URZ18" s="54"/>
      <c r="USA18" s="54"/>
      <c r="USB18" s="54"/>
      <c r="USC18" s="54"/>
      <c r="USD18" s="54"/>
      <c r="USE18" s="54"/>
      <c r="USF18" s="54"/>
      <c r="USG18" s="54"/>
      <c r="USH18" s="54"/>
      <c r="USI18" s="54"/>
      <c r="USJ18" s="54"/>
      <c r="USK18" s="54"/>
      <c r="USL18" s="54"/>
      <c r="USM18" s="54"/>
      <c r="USN18" s="54"/>
      <c r="USO18" s="54"/>
      <c r="USP18" s="54"/>
      <c r="USQ18" s="54"/>
      <c r="USR18" s="54"/>
      <c r="USS18" s="54"/>
      <c r="UST18" s="54"/>
      <c r="USU18" s="54"/>
      <c r="USV18" s="54"/>
      <c r="USW18" s="54"/>
      <c r="USX18" s="54"/>
      <c r="USY18" s="54"/>
      <c r="USZ18" s="54"/>
      <c r="UTA18" s="54"/>
      <c r="UTB18" s="54"/>
      <c r="UTC18" s="54"/>
      <c r="UTD18" s="54"/>
      <c r="UTE18" s="54"/>
      <c r="UTF18" s="54"/>
      <c r="UTG18" s="54"/>
      <c r="UTH18" s="54"/>
      <c r="UTI18" s="54"/>
      <c r="UTJ18" s="54"/>
      <c r="UTK18" s="54"/>
      <c r="UTL18" s="54"/>
      <c r="UTM18" s="54"/>
      <c r="UTN18" s="54"/>
      <c r="UTO18" s="54"/>
      <c r="UTP18" s="54"/>
      <c r="UTQ18" s="54"/>
      <c r="UTR18" s="54"/>
      <c r="UTS18" s="54"/>
      <c r="UTT18" s="54"/>
      <c r="UTU18" s="54"/>
      <c r="UTV18" s="54"/>
      <c r="UTW18" s="54"/>
      <c r="UTX18" s="54"/>
      <c r="UTY18" s="54"/>
      <c r="UTZ18" s="54"/>
      <c r="UUA18" s="54"/>
      <c r="UUB18" s="54"/>
      <c r="UUC18" s="54"/>
      <c r="UUD18" s="54"/>
      <c r="UUE18" s="54"/>
      <c r="UUF18" s="54"/>
      <c r="UUG18" s="54"/>
      <c r="UUH18" s="54"/>
      <c r="UUI18" s="54"/>
      <c r="UUJ18" s="54"/>
      <c r="UUK18" s="54"/>
      <c r="UUL18" s="54"/>
      <c r="UUM18" s="54"/>
      <c r="UUN18" s="54"/>
      <c r="UUO18" s="54"/>
      <c r="UUP18" s="54"/>
      <c r="UUQ18" s="54"/>
      <c r="UUR18" s="54"/>
      <c r="UUS18" s="54"/>
      <c r="UUT18" s="54"/>
      <c r="UUU18" s="54"/>
      <c r="UUV18" s="54"/>
      <c r="UUW18" s="54"/>
      <c r="UUX18" s="54"/>
      <c r="UUY18" s="54"/>
      <c r="UUZ18" s="54"/>
      <c r="UVA18" s="54"/>
      <c r="UVB18" s="54"/>
      <c r="UVC18" s="54"/>
      <c r="UVD18" s="54"/>
      <c r="UVE18" s="54"/>
      <c r="UVF18" s="54"/>
      <c r="UVG18" s="54"/>
      <c r="UVH18" s="54"/>
      <c r="UVI18" s="54"/>
      <c r="UVJ18" s="54"/>
      <c r="UVK18" s="54"/>
      <c r="UVL18" s="54"/>
      <c r="UVM18" s="54"/>
      <c r="UVN18" s="54"/>
      <c r="UVO18" s="54"/>
      <c r="UVP18" s="54"/>
      <c r="UVQ18" s="54"/>
      <c r="UVR18" s="54"/>
      <c r="UVS18" s="54"/>
      <c r="UVT18" s="54"/>
      <c r="UVU18" s="54"/>
      <c r="UVV18" s="54"/>
      <c r="UVW18" s="54"/>
      <c r="UVX18" s="54"/>
      <c r="UVY18" s="54"/>
      <c r="UVZ18" s="54"/>
      <c r="UWA18" s="54"/>
      <c r="UWB18" s="54"/>
      <c r="UWC18" s="54"/>
      <c r="UWD18" s="54"/>
      <c r="UWE18" s="54"/>
      <c r="UWF18" s="54"/>
      <c r="UWG18" s="54"/>
      <c r="UWH18" s="54"/>
      <c r="UWI18" s="54"/>
      <c r="UWJ18" s="54"/>
      <c r="UWK18" s="54"/>
      <c r="UWL18" s="54"/>
      <c r="UWM18" s="54"/>
      <c r="UWN18" s="54"/>
      <c r="UWO18" s="54"/>
      <c r="UWP18" s="54"/>
      <c r="UWQ18" s="54"/>
      <c r="UWR18" s="54"/>
      <c r="UWS18" s="54"/>
      <c r="UWT18" s="54"/>
      <c r="UWU18" s="54"/>
      <c r="UWV18" s="54"/>
      <c r="UWW18" s="54"/>
      <c r="UWX18" s="54"/>
      <c r="UWY18" s="54"/>
      <c r="UWZ18" s="54"/>
      <c r="UXA18" s="54"/>
      <c r="UXB18" s="54"/>
      <c r="UXC18" s="54"/>
      <c r="UXD18" s="54"/>
      <c r="UXE18" s="54"/>
      <c r="UXF18" s="54"/>
      <c r="UXG18" s="54"/>
      <c r="UXH18" s="54"/>
      <c r="UXI18" s="54"/>
      <c r="UXJ18" s="54"/>
      <c r="UXK18" s="54"/>
      <c r="UXL18" s="54"/>
      <c r="UXM18" s="54"/>
      <c r="UXN18" s="54"/>
      <c r="UXO18" s="54"/>
      <c r="UXP18" s="54"/>
      <c r="UXQ18" s="54"/>
      <c r="UXR18" s="54"/>
      <c r="UXS18" s="54"/>
      <c r="UXT18" s="54"/>
      <c r="UXU18" s="54"/>
      <c r="UXV18" s="54"/>
      <c r="UXW18" s="54"/>
      <c r="UXX18" s="54"/>
      <c r="UXY18" s="54"/>
      <c r="UXZ18" s="54"/>
      <c r="UYA18" s="54"/>
      <c r="UYB18" s="54"/>
      <c r="UYC18" s="54"/>
      <c r="UYD18" s="54"/>
      <c r="UYE18" s="54"/>
      <c r="UYF18" s="54"/>
      <c r="UYG18" s="54"/>
      <c r="UYH18" s="54"/>
      <c r="UYI18" s="54"/>
      <c r="UYJ18" s="54"/>
      <c r="UYK18" s="54"/>
      <c r="UYL18" s="54"/>
      <c r="UYM18" s="54"/>
      <c r="UYN18" s="54"/>
      <c r="UYO18" s="54"/>
      <c r="UYP18" s="54"/>
      <c r="UYQ18" s="54"/>
      <c r="UYR18" s="54"/>
      <c r="UYS18" s="54"/>
      <c r="UYT18" s="54"/>
      <c r="UYU18" s="54"/>
      <c r="UYV18" s="54"/>
      <c r="UYW18" s="54"/>
      <c r="UYX18" s="54"/>
      <c r="UYY18" s="54"/>
      <c r="UYZ18" s="54"/>
      <c r="UZA18" s="54"/>
      <c r="UZB18" s="54"/>
      <c r="UZC18" s="54"/>
      <c r="UZD18" s="54"/>
      <c r="UZE18" s="54"/>
      <c r="UZF18" s="54"/>
      <c r="UZG18" s="54"/>
      <c r="UZH18" s="54"/>
      <c r="UZI18" s="54"/>
      <c r="UZJ18" s="54"/>
      <c r="UZK18" s="54"/>
      <c r="UZL18" s="54"/>
      <c r="UZM18" s="54"/>
      <c r="UZN18" s="54"/>
      <c r="UZO18" s="54"/>
      <c r="UZP18" s="54"/>
      <c r="UZQ18" s="54"/>
      <c r="UZR18" s="54"/>
      <c r="UZS18" s="54"/>
      <c r="UZT18" s="54"/>
      <c r="UZU18" s="54"/>
      <c r="UZV18" s="54"/>
      <c r="UZW18" s="54"/>
      <c r="UZX18" s="54"/>
      <c r="UZY18" s="54"/>
      <c r="UZZ18" s="54"/>
      <c r="VAA18" s="54"/>
      <c r="VAB18" s="54"/>
      <c r="VAC18" s="54"/>
      <c r="VAD18" s="54"/>
      <c r="VAE18" s="54"/>
      <c r="VAF18" s="54"/>
      <c r="VAG18" s="54"/>
      <c r="VAH18" s="54"/>
      <c r="VAI18" s="54"/>
      <c r="VAJ18" s="54"/>
      <c r="VAK18" s="54"/>
      <c r="VAL18" s="54"/>
      <c r="VAM18" s="54"/>
      <c r="VAN18" s="54"/>
      <c r="VAO18" s="54"/>
      <c r="VAP18" s="54"/>
      <c r="VAQ18" s="54"/>
      <c r="VAR18" s="54"/>
      <c r="VAS18" s="54"/>
      <c r="VAT18" s="54"/>
      <c r="VAU18" s="54"/>
      <c r="VAV18" s="54"/>
      <c r="VAW18" s="54"/>
      <c r="VAX18" s="54"/>
      <c r="VAY18" s="54"/>
      <c r="VAZ18" s="54"/>
      <c r="VBA18" s="54"/>
      <c r="VBB18" s="54"/>
      <c r="VBC18" s="54"/>
      <c r="VBD18" s="54"/>
      <c r="VBE18" s="54"/>
      <c r="VBF18" s="54"/>
      <c r="VBG18" s="54"/>
      <c r="VBH18" s="54"/>
      <c r="VBI18" s="54"/>
      <c r="VBJ18" s="54"/>
      <c r="VBK18" s="54"/>
      <c r="VBL18" s="54"/>
      <c r="VBM18" s="54"/>
      <c r="VBN18" s="54"/>
      <c r="VBO18" s="54"/>
      <c r="VBP18" s="54"/>
      <c r="VBQ18" s="54"/>
      <c r="VBR18" s="54"/>
      <c r="VBS18" s="54"/>
      <c r="VBT18" s="54"/>
      <c r="VBU18" s="54"/>
      <c r="VBV18" s="54"/>
      <c r="VBW18" s="54"/>
      <c r="VBX18" s="54"/>
      <c r="VBY18" s="54"/>
      <c r="VBZ18" s="54"/>
      <c r="VCA18" s="54"/>
      <c r="VCB18" s="54"/>
      <c r="VCC18" s="54"/>
      <c r="VCD18" s="54"/>
      <c r="VCE18" s="54"/>
      <c r="VCF18" s="54"/>
      <c r="VCG18" s="54"/>
      <c r="VCH18" s="54"/>
      <c r="VCI18" s="54"/>
      <c r="VCJ18" s="54"/>
      <c r="VCK18" s="54"/>
      <c r="VCL18" s="54"/>
      <c r="VCM18" s="54"/>
      <c r="VCN18" s="54"/>
      <c r="VCO18" s="54"/>
      <c r="VCP18" s="54"/>
      <c r="VCQ18" s="54"/>
      <c r="VCR18" s="54"/>
      <c r="VCS18" s="54"/>
      <c r="VCT18" s="54"/>
      <c r="VCU18" s="54"/>
      <c r="VCV18" s="54"/>
      <c r="VCW18" s="54"/>
      <c r="VCX18" s="54"/>
      <c r="VCY18" s="54"/>
      <c r="VCZ18" s="54"/>
      <c r="VDA18" s="54"/>
      <c r="VDB18" s="54"/>
      <c r="VDC18" s="54"/>
      <c r="VDD18" s="54"/>
      <c r="VDE18" s="54"/>
      <c r="VDF18" s="54"/>
      <c r="VDG18" s="54"/>
      <c r="VDH18" s="54"/>
      <c r="VDI18" s="54"/>
      <c r="VDJ18" s="54"/>
      <c r="VDK18" s="54"/>
      <c r="VDL18" s="54"/>
      <c r="VDM18" s="54"/>
      <c r="VDN18" s="54"/>
      <c r="VDO18" s="54"/>
      <c r="VDP18" s="54"/>
      <c r="VDQ18" s="54"/>
      <c r="VDR18" s="54"/>
      <c r="VDS18" s="54"/>
      <c r="VDT18" s="54"/>
      <c r="VDU18" s="54"/>
      <c r="VDV18" s="54"/>
      <c r="VDW18" s="54"/>
      <c r="VDX18" s="54"/>
      <c r="VDY18" s="54"/>
      <c r="VDZ18" s="54"/>
      <c r="VEA18" s="54"/>
      <c r="VEB18" s="54"/>
      <c r="VEC18" s="54"/>
      <c r="VED18" s="54"/>
      <c r="VEE18" s="54"/>
      <c r="VEF18" s="54"/>
      <c r="VEG18" s="54"/>
      <c r="VEH18" s="54"/>
      <c r="VEI18" s="54"/>
      <c r="VEJ18" s="54"/>
      <c r="VEK18" s="54"/>
      <c r="VEL18" s="54"/>
      <c r="VEM18" s="54"/>
      <c r="VEN18" s="54"/>
      <c r="VEO18" s="54"/>
      <c r="VEP18" s="54"/>
      <c r="VEQ18" s="54"/>
      <c r="VER18" s="54"/>
      <c r="VES18" s="54"/>
      <c r="VET18" s="54"/>
      <c r="VEU18" s="54"/>
      <c r="VEV18" s="54"/>
      <c r="VEW18" s="54"/>
      <c r="VEX18" s="54"/>
      <c r="VEY18" s="54"/>
      <c r="VEZ18" s="54"/>
      <c r="VFA18" s="54"/>
      <c r="VFB18" s="54"/>
      <c r="VFC18" s="54"/>
      <c r="VFD18" s="54"/>
      <c r="VFE18" s="54"/>
      <c r="VFF18" s="54"/>
      <c r="VFG18" s="54"/>
      <c r="VFH18" s="54"/>
      <c r="VFI18" s="54"/>
      <c r="VFJ18" s="54"/>
      <c r="VFK18" s="54"/>
      <c r="VFL18" s="54"/>
      <c r="VFM18" s="54"/>
      <c r="VFN18" s="54"/>
      <c r="VFO18" s="54"/>
      <c r="VFP18" s="54"/>
      <c r="VFQ18" s="54"/>
      <c r="VFR18" s="54"/>
      <c r="VFS18" s="54"/>
      <c r="VFT18" s="54"/>
      <c r="VFU18" s="54"/>
      <c r="VFV18" s="54"/>
      <c r="VFW18" s="54"/>
      <c r="VFX18" s="54"/>
      <c r="VFY18" s="54"/>
      <c r="VFZ18" s="54"/>
      <c r="VGA18" s="54"/>
      <c r="VGB18" s="54"/>
      <c r="VGC18" s="54"/>
      <c r="VGD18" s="54"/>
      <c r="VGE18" s="54"/>
      <c r="VGF18" s="54"/>
      <c r="VGG18" s="54"/>
      <c r="VGH18" s="54"/>
      <c r="VGI18" s="54"/>
      <c r="VGJ18" s="54"/>
      <c r="VGK18" s="54"/>
      <c r="VGL18" s="54"/>
      <c r="VGM18" s="54"/>
      <c r="VGN18" s="54"/>
      <c r="VGO18" s="54"/>
      <c r="VGP18" s="54"/>
      <c r="VGQ18" s="54"/>
      <c r="VGR18" s="54"/>
      <c r="VGS18" s="54"/>
      <c r="VGT18" s="54"/>
      <c r="VGU18" s="54"/>
      <c r="VGV18" s="54"/>
      <c r="VGW18" s="54"/>
      <c r="VGX18" s="54"/>
      <c r="VGY18" s="54"/>
      <c r="VGZ18" s="54"/>
      <c r="VHA18" s="54"/>
      <c r="VHB18" s="54"/>
      <c r="VHC18" s="54"/>
      <c r="VHD18" s="54"/>
      <c r="VHE18" s="54"/>
      <c r="VHF18" s="54"/>
      <c r="VHG18" s="54"/>
      <c r="VHH18" s="54"/>
      <c r="VHI18" s="54"/>
      <c r="VHJ18" s="54"/>
      <c r="VHK18" s="54"/>
      <c r="VHL18" s="54"/>
      <c r="VHM18" s="54"/>
      <c r="VHN18" s="54"/>
      <c r="VHO18" s="54"/>
      <c r="VHP18" s="54"/>
      <c r="VHQ18" s="54"/>
      <c r="VHR18" s="54"/>
      <c r="VHS18" s="54"/>
      <c r="VHT18" s="54"/>
      <c r="VHU18" s="54"/>
      <c r="VHV18" s="54"/>
      <c r="VHW18" s="54"/>
      <c r="VHX18" s="54"/>
      <c r="VHY18" s="54"/>
      <c r="VHZ18" s="54"/>
      <c r="VIA18" s="54"/>
      <c r="VIB18" s="54"/>
      <c r="VIC18" s="54"/>
      <c r="VID18" s="54"/>
      <c r="VIE18" s="54"/>
      <c r="VIF18" s="54"/>
      <c r="VIG18" s="54"/>
      <c r="VIH18" s="54"/>
      <c r="VII18" s="54"/>
      <c r="VIJ18" s="54"/>
      <c r="VIK18" s="54"/>
      <c r="VIL18" s="54"/>
      <c r="VIM18" s="54"/>
      <c r="VIN18" s="54"/>
      <c r="VIO18" s="54"/>
      <c r="VIP18" s="54"/>
      <c r="VIQ18" s="54"/>
      <c r="VIR18" s="54"/>
      <c r="VIS18" s="54"/>
      <c r="VIT18" s="54"/>
      <c r="VIU18" s="54"/>
      <c r="VIV18" s="54"/>
      <c r="VIW18" s="54"/>
      <c r="VIX18" s="54"/>
      <c r="VIY18" s="54"/>
      <c r="VIZ18" s="54"/>
      <c r="VJA18" s="54"/>
      <c r="VJB18" s="54"/>
      <c r="VJC18" s="54"/>
      <c r="VJD18" s="54"/>
      <c r="VJE18" s="54"/>
      <c r="VJF18" s="54"/>
      <c r="VJG18" s="54"/>
      <c r="VJH18" s="54"/>
      <c r="VJI18" s="54"/>
      <c r="VJJ18" s="54"/>
      <c r="VJK18" s="54"/>
      <c r="VJL18" s="54"/>
      <c r="VJM18" s="54"/>
      <c r="VJN18" s="54"/>
      <c r="VJO18" s="54"/>
      <c r="VJP18" s="54"/>
      <c r="VJQ18" s="54"/>
      <c r="VJR18" s="54"/>
      <c r="VJS18" s="54"/>
      <c r="VJT18" s="54"/>
      <c r="VJU18" s="54"/>
      <c r="VJV18" s="54"/>
      <c r="VJW18" s="54"/>
      <c r="VJX18" s="54"/>
      <c r="VJY18" s="54"/>
      <c r="VJZ18" s="54"/>
      <c r="VKA18" s="54"/>
      <c r="VKB18" s="54"/>
      <c r="VKC18" s="54"/>
      <c r="VKD18" s="54"/>
      <c r="VKE18" s="54"/>
      <c r="VKF18" s="54"/>
      <c r="VKG18" s="54"/>
      <c r="VKH18" s="54"/>
      <c r="VKI18" s="54"/>
      <c r="VKJ18" s="54"/>
      <c r="VKK18" s="54"/>
      <c r="VKL18" s="54"/>
      <c r="VKM18" s="54"/>
      <c r="VKN18" s="54"/>
      <c r="VKO18" s="54"/>
      <c r="VKP18" s="54"/>
      <c r="VKQ18" s="54"/>
      <c r="VKR18" s="54"/>
      <c r="VKS18" s="54"/>
      <c r="VKT18" s="54"/>
      <c r="VKU18" s="54"/>
      <c r="VKV18" s="54"/>
      <c r="VKW18" s="54"/>
      <c r="VKX18" s="54"/>
      <c r="VKY18" s="54"/>
      <c r="VKZ18" s="54"/>
      <c r="VLA18" s="54"/>
      <c r="VLB18" s="54"/>
      <c r="VLC18" s="54"/>
      <c r="VLD18" s="54"/>
      <c r="VLE18" s="54"/>
      <c r="VLF18" s="54"/>
      <c r="VLG18" s="54"/>
      <c r="VLH18" s="54"/>
      <c r="VLI18" s="54"/>
      <c r="VLJ18" s="54"/>
      <c r="VLK18" s="54"/>
      <c r="VLL18" s="54"/>
      <c r="VLM18" s="54"/>
      <c r="VLN18" s="54"/>
      <c r="VLO18" s="54"/>
      <c r="VLP18" s="54"/>
      <c r="VLQ18" s="54"/>
      <c r="VLR18" s="54"/>
      <c r="VLS18" s="54"/>
      <c r="VLT18" s="54"/>
      <c r="VLU18" s="54"/>
      <c r="VLV18" s="54"/>
      <c r="VLW18" s="54"/>
      <c r="VLX18" s="54"/>
      <c r="VLY18" s="54"/>
      <c r="VLZ18" s="54"/>
      <c r="VMA18" s="54"/>
      <c r="VMB18" s="54"/>
      <c r="VMC18" s="54"/>
      <c r="VMD18" s="54"/>
      <c r="VME18" s="54"/>
      <c r="VMF18" s="54"/>
      <c r="VMG18" s="54"/>
      <c r="VMH18" s="54"/>
      <c r="VMI18" s="54"/>
      <c r="VMJ18" s="54"/>
      <c r="VMK18" s="54"/>
      <c r="VML18" s="54"/>
      <c r="VMM18" s="54"/>
      <c r="VMN18" s="54"/>
      <c r="VMO18" s="54"/>
      <c r="VMP18" s="54"/>
      <c r="VMQ18" s="54"/>
      <c r="VMR18" s="54"/>
      <c r="VMS18" s="54"/>
      <c r="VMT18" s="54"/>
      <c r="VMU18" s="54"/>
      <c r="VMV18" s="54"/>
      <c r="VMW18" s="54"/>
      <c r="VMX18" s="54"/>
      <c r="VMY18" s="54"/>
      <c r="VMZ18" s="54"/>
      <c r="VNA18" s="54"/>
      <c r="VNB18" s="54"/>
      <c r="VNC18" s="54"/>
      <c r="VND18" s="54"/>
      <c r="VNE18" s="54"/>
      <c r="VNF18" s="54"/>
      <c r="VNG18" s="54"/>
      <c r="VNH18" s="54"/>
      <c r="VNI18" s="54"/>
      <c r="VNJ18" s="54"/>
      <c r="VNK18" s="54"/>
      <c r="VNL18" s="54"/>
      <c r="VNM18" s="54"/>
      <c r="VNN18" s="54"/>
      <c r="VNO18" s="54"/>
      <c r="VNP18" s="54"/>
      <c r="VNQ18" s="54"/>
      <c r="VNR18" s="54"/>
      <c r="VNS18" s="54"/>
      <c r="VNT18" s="54"/>
      <c r="VNU18" s="54"/>
      <c r="VNV18" s="54"/>
      <c r="VNW18" s="54"/>
      <c r="VNX18" s="54"/>
      <c r="VNY18" s="54"/>
      <c r="VNZ18" s="54"/>
      <c r="VOA18" s="54"/>
      <c r="VOB18" s="54"/>
      <c r="VOC18" s="54"/>
      <c r="VOD18" s="54"/>
      <c r="VOE18" s="54"/>
      <c r="VOF18" s="54"/>
      <c r="VOG18" s="54"/>
      <c r="VOH18" s="54"/>
      <c r="VOI18" s="54"/>
      <c r="VOJ18" s="54"/>
      <c r="VOK18" s="54"/>
      <c r="VOL18" s="54"/>
      <c r="VOM18" s="54"/>
      <c r="VON18" s="54"/>
      <c r="VOO18" s="54"/>
      <c r="VOP18" s="54"/>
      <c r="VOQ18" s="54"/>
      <c r="VOR18" s="54"/>
      <c r="VOS18" s="54"/>
      <c r="VOT18" s="54"/>
      <c r="VOU18" s="54"/>
      <c r="VOV18" s="54"/>
      <c r="VOW18" s="54"/>
      <c r="VOX18" s="54"/>
      <c r="VOY18" s="54"/>
      <c r="VOZ18" s="54"/>
      <c r="VPA18" s="54"/>
      <c r="VPB18" s="54"/>
      <c r="VPC18" s="54"/>
      <c r="VPD18" s="54"/>
      <c r="VPE18" s="54"/>
      <c r="VPF18" s="54"/>
      <c r="VPG18" s="54"/>
      <c r="VPH18" s="54"/>
      <c r="VPI18" s="54"/>
      <c r="VPJ18" s="54"/>
      <c r="VPK18" s="54"/>
      <c r="VPL18" s="54"/>
      <c r="VPM18" s="54"/>
      <c r="VPN18" s="54"/>
      <c r="VPO18" s="54"/>
      <c r="VPP18" s="54"/>
      <c r="VPQ18" s="54"/>
      <c r="VPR18" s="54"/>
      <c r="VPS18" s="54"/>
      <c r="VPT18" s="54"/>
      <c r="VPU18" s="54"/>
      <c r="VPV18" s="54"/>
      <c r="VPW18" s="54"/>
      <c r="VPX18" s="54"/>
      <c r="VPY18" s="54"/>
      <c r="VPZ18" s="54"/>
      <c r="VQA18" s="54"/>
      <c r="VQB18" s="54"/>
      <c r="VQC18" s="54"/>
      <c r="VQD18" s="54"/>
      <c r="VQE18" s="54"/>
      <c r="VQF18" s="54"/>
      <c r="VQG18" s="54"/>
      <c r="VQH18" s="54"/>
      <c r="VQI18" s="54"/>
      <c r="VQJ18" s="54"/>
      <c r="VQK18" s="54"/>
      <c r="VQL18" s="54"/>
      <c r="VQM18" s="54"/>
      <c r="VQN18" s="54"/>
      <c r="VQO18" s="54"/>
      <c r="VQP18" s="54"/>
      <c r="VQQ18" s="54"/>
      <c r="VQR18" s="54"/>
      <c r="VQS18" s="54"/>
      <c r="VQT18" s="54"/>
      <c r="VQU18" s="54"/>
      <c r="VQV18" s="54"/>
      <c r="VQW18" s="54"/>
      <c r="VQX18" s="54"/>
      <c r="VQY18" s="54"/>
      <c r="VQZ18" s="54"/>
      <c r="VRA18" s="54"/>
      <c r="VRB18" s="54"/>
      <c r="VRC18" s="54"/>
      <c r="VRD18" s="54"/>
      <c r="VRE18" s="54"/>
      <c r="VRF18" s="54"/>
      <c r="VRG18" s="54"/>
      <c r="VRH18" s="54"/>
      <c r="VRI18" s="54"/>
      <c r="VRJ18" s="54"/>
      <c r="VRK18" s="54"/>
      <c r="VRL18" s="54"/>
      <c r="VRM18" s="54"/>
      <c r="VRN18" s="54"/>
      <c r="VRO18" s="54"/>
      <c r="VRP18" s="54"/>
      <c r="VRQ18" s="54"/>
      <c r="VRR18" s="54"/>
      <c r="VRS18" s="54"/>
      <c r="VRT18" s="54"/>
      <c r="VRU18" s="54"/>
      <c r="VRV18" s="54"/>
      <c r="VRW18" s="54"/>
      <c r="VRX18" s="54"/>
      <c r="VRY18" s="54"/>
      <c r="VRZ18" s="54"/>
      <c r="VSA18" s="54"/>
      <c r="VSB18" s="54"/>
      <c r="VSC18" s="54"/>
      <c r="VSD18" s="54"/>
      <c r="VSE18" s="54"/>
      <c r="VSF18" s="54"/>
      <c r="VSG18" s="54"/>
      <c r="VSH18" s="54"/>
      <c r="VSI18" s="54"/>
      <c r="VSJ18" s="54"/>
      <c r="VSK18" s="54"/>
      <c r="VSL18" s="54"/>
      <c r="VSM18" s="54"/>
      <c r="VSN18" s="54"/>
      <c r="VSO18" s="54"/>
      <c r="VSP18" s="54"/>
      <c r="VSQ18" s="54"/>
      <c r="VSR18" s="54"/>
      <c r="VSS18" s="54"/>
      <c r="VST18" s="54"/>
      <c r="VSU18" s="54"/>
      <c r="VSV18" s="54"/>
      <c r="VSW18" s="54"/>
      <c r="VSX18" s="54"/>
      <c r="VSY18" s="54"/>
      <c r="VSZ18" s="54"/>
      <c r="VTA18" s="54"/>
      <c r="VTB18" s="54"/>
      <c r="VTC18" s="54"/>
      <c r="VTD18" s="54"/>
      <c r="VTE18" s="54"/>
      <c r="VTF18" s="54"/>
      <c r="VTG18" s="54"/>
      <c r="VTH18" s="54"/>
      <c r="VTI18" s="54"/>
      <c r="VTJ18" s="54"/>
      <c r="VTK18" s="54"/>
      <c r="VTL18" s="54"/>
      <c r="VTM18" s="54"/>
      <c r="VTN18" s="54"/>
      <c r="VTO18" s="54"/>
      <c r="VTP18" s="54"/>
      <c r="VTQ18" s="54"/>
      <c r="VTR18" s="54"/>
      <c r="VTS18" s="54"/>
      <c r="VTT18" s="54"/>
      <c r="VTU18" s="54"/>
      <c r="VTV18" s="54"/>
      <c r="VTW18" s="54"/>
      <c r="VTX18" s="54"/>
      <c r="VTY18" s="54"/>
      <c r="VTZ18" s="54"/>
      <c r="VUA18" s="54"/>
      <c r="VUB18" s="54"/>
      <c r="VUC18" s="54"/>
      <c r="VUD18" s="54"/>
      <c r="VUE18" s="54"/>
      <c r="VUF18" s="54"/>
      <c r="VUG18" s="54"/>
      <c r="VUH18" s="54"/>
      <c r="VUI18" s="54"/>
      <c r="VUJ18" s="54"/>
      <c r="VUK18" s="54"/>
      <c r="VUL18" s="54"/>
      <c r="VUM18" s="54"/>
      <c r="VUN18" s="54"/>
      <c r="VUO18" s="54"/>
      <c r="VUP18" s="54"/>
      <c r="VUQ18" s="54"/>
      <c r="VUR18" s="54"/>
      <c r="VUS18" s="54"/>
      <c r="VUT18" s="54"/>
      <c r="VUU18" s="54"/>
      <c r="VUV18" s="54"/>
      <c r="VUW18" s="54"/>
      <c r="VUX18" s="54"/>
      <c r="VUY18" s="54"/>
      <c r="VUZ18" s="54"/>
      <c r="VVA18" s="54"/>
      <c r="VVB18" s="54"/>
      <c r="VVC18" s="54"/>
      <c r="VVD18" s="54"/>
      <c r="VVE18" s="54"/>
      <c r="VVF18" s="54"/>
      <c r="VVG18" s="54"/>
      <c r="VVH18" s="54"/>
      <c r="VVI18" s="54"/>
      <c r="VVJ18" s="54"/>
      <c r="VVK18" s="54"/>
      <c r="VVL18" s="54"/>
      <c r="VVM18" s="54"/>
      <c r="VVN18" s="54"/>
      <c r="VVO18" s="54"/>
      <c r="VVP18" s="54"/>
      <c r="VVQ18" s="54"/>
      <c r="VVR18" s="54"/>
      <c r="VVS18" s="54"/>
      <c r="VVT18" s="54"/>
      <c r="VVU18" s="54"/>
      <c r="VVV18" s="54"/>
      <c r="VVW18" s="54"/>
      <c r="VVX18" s="54"/>
      <c r="VVY18" s="54"/>
      <c r="VVZ18" s="54"/>
      <c r="VWA18" s="54"/>
      <c r="VWB18" s="54"/>
      <c r="VWC18" s="54"/>
      <c r="VWD18" s="54"/>
      <c r="VWE18" s="54"/>
      <c r="VWF18" s="54"/>
      <c r="VWG18" s="54"/>
      <c r="VWH18" s="54"/>
      <c r="VWI18" s="54"/>
      <c r="VWJ18" s="54"/>
      <c r="VWK18" s="54"/>
      <c r="VWL18" s="54"/>
      <c r="VWM18" s="54"/>
      <c r="VWN18" s="54"/>
      <c r="VWO18" s="54"/>
      <c r="VWP18" s="54"/>
      <c r="VWQ18" s="54"/>
      <c r="VWR18" s="54"/>
      <c r="VWS18" s="54"/>
      <c r="VWT18" s="54"/>
      <c r="VWU18" s="54"/>
      <c r="VWV18" s="54"/>
      <c r="VWW18" s="54"/>
      <c r="VWX18" s="54"/>
      <c r="VWY18" s="54"/>
      <c r="VWZ18" s="54"/>
      <c r="VXA18" s="54"/>
      <c r="VXB18" s="54"/>
      <c r="VXC18" s="54"/>
      <c r="VXD18" s="54"/>
      <c r="VXE18" s="54"/>
      <c r="VXF18" s="54"/>
      <c r="VXG18" s="54"/>
      <c r="VXH18" s="54"/>
      <c r="VXI18" s="54"/>
      <c r="VXJ18" s="54"/>
      <c r="VXK18" s="54"/>
      <c r="VXL18" s="54"/>
      <c r="VXM18" s="54"/>
      <c r="VXN18" s="54"/>
      <c r="VXO18" s="54"/>
      <c r="VXP18" s="54"/>
      <c r="VXQ18" s="54"/>
      <c r="VXR18" s="54"/>
      <c r="VXS18" s="54"/>
      <c r="VXT18" s="54"/>
      <c r="VXU18" s="54"/>
      <c r="VXV18" s="54"/>
      <c r="VXW18" s="54"/>
      <c r="VXX18" s="54"/>
      <c r="VXY18" s="54"/>
      <c r="VXZ18" s="54"/>
      <c r="VYA18" s="54"/>
      <c r="VYB18" s="54"/>
      <c r="VYC18" s="54"/>
      <c r="VYD18" s="54"/>
      <c r="VYE18" s="54"/>
      <c r="VYF18" s="54"/>
      <c r="VYG18" s="54"/>
      <c r="VYH18" s="54"/>
      <c r="VYI18" s="54"/>
      <c r="VYJ18" s="54"/>
      <c r="VYK18" s="54"/>
      <c r="VYL18" s="54"/>
      <c r="VYM18" s="54"/>
      <c r="VYN18" s="54"/>
      <c r="VYO18" s="54"/>
      <c r="VYP18" s="54"/>
      <c r="VYQ18" s="54"/>
      <c r="VYR18" s="54"/>
      <c r="VYS18" s="54"/>
      <c r="VYT18" s="54"/>
      <c r="VYU18" s="54"/>
      <c r="VYV18" s="54"/>
      <c r="VYW18" s="54"/>
      <c r="VYX18" s="54"/>
      <c r="VYY18" s="54"/>
      <c r="VYZ18" s="54"/>
      <c r="VZA18" s="54"/>
      <c r="VZB18" s="54"/>
      <c r="VZC18" s="54"/>
      <c r="VZD18" s="54"/>
      <c r="VZE18" s="54"/>
      <c r="VZF18" s="54"/>
      <c r="VZG18" s="54"/>
      <c r="VZH18" s="54"/>
      <c r="VZI18" s="54"/>
      <c r="VZJ18" s="54"/>
      <c r="VZK18" s="54"/>
      <c r="VZL18" s="54"/>
      <c r="VZM18" s="54"/>
      <c r="VZN18" s="54"/>
      <c r="VZO18" s="54"/>
      <c r="VZP18" s="54"/>
      <c r="VZQ18" s="54"/>
      <c r="VZR18" s="54"/>
      <c r="VZS18" s="54"/>
      <c r="VZT18" s="54"/>
      <c r="VZU18" s="54"/>
      <c r="VZV18" s="54"/>
      <c r="VZW18" s="54"/>
      <c r="VZX18" s="54"/>
      <c r="VZY18" s="54"/>
      <c r="VZZ18" s="54"/>
      <c r="WAA18" s="54"/>
      <c r="WAB18" s="54"/>
      <c r="WAC18" s="54"/>
      <c r="WAD18" s="54"/>
      <c r="WAE18" s="54"/>
      <c r="WAF18" s="54"/>
      <c r="WAG18" s="54"/>
      <c r="WAH18" s="54"/>
      <c r="WAI18" s="54"/>
      <c r="WAJ18" s="54"/>
      <c r="WAK18" s="54"/>
      <c r="WAL18" s="54"/>
      <c r="WAM18" s="54"/>
      <c r="WAN18" s="54"/>
      <c r="WAO18" s="54"/>
      <c r="WAP18" s="54"/>
      <c r="WAQ18" s="54"/>
      <c r="WAR18" s="54"/>
      <c r="WAS18" s="54"/>
      <c r="WAT18" s="54"/>
      <c r="WAU18" s="54"/>
      <c r="WAV18" s="54"/>
      <c r="WAW18" s="54"/>
      <c r="WAX18" s="54"/>
      <c r="WAY18" s="54"/>
      <c r="WAZ18" s="54"/>
      <c r="WBA18" s="54"/>
      <c r="WBB18" s="54"/>
      <c r="WBC18" s="54"/>
      <c r="WBD18" s="54"/>
      <c r="WBE18" s="54"/>
      <c r="WBF18" s="54"/>
      <c r="WBG18" s="54"/>
      <c r="WBH18" s="54"/>
      <c r="WBI18" s="54"/>
      <c r="WBJ18" s="54"/>
      <c r="WBK18" s="54"/>
      <c r="WBL18" s="54"/>
      <c r="WBM18" s="54"/>
      <c r="WBN18" s="54"/>
      <c r="WBO18" s="54"/>
      <c r="WBP18" s="54"/>
      <c r="WBQ18" s="54"/>
      <c r="WBR18" s="54"/>
      <c r="WBS18" s="54"/>
      <c r="WBT18" s="54"/>
      <c r="WBU18" s="54"/>
      <c r="WBV18" s="54"/>
      <c r="WBW18" s="54"/>
      <c r="WBX18" s="54"/>
      <c r="WBY18" s="54"/>
      <c r="WBZ18" s="54"/>
      <c r="WCA18" s="54"/>
      <c r="WCB18" s="54"/>
      <c r="WCC18" s="54"/>
      <c r="WCD18" s="54"/>
      <c r="WCE18" s="54"/>
      <c r="WCF18" s="54"/>
      <c r="WCG18" s="54"/>
      <c r="WCH18" s="54"/>
      <c r="WCI18" s="54"/>
      <c r="WCJ18" s="54"/>
      <c r="WCK18" s="54"/>
      <c r="WCL18" s="54"/>
      <c r="WCM18" s="54"/>
      <c r="WCN18" s="54"/>
      <c r="WCO18" s="54"/>
      <c r="WCP18" s="54"/>
      <c r="WCQ18" s="54"/>
      <c r="WCR18" s="54"/>
      <c r="WCS18" s="54"/>
      <c r="WCT18" s="54"/>
      <c r="WCU18" s="54"/>
      <c r="WCV18" s="54"/>
      <c r="WCW18" s="54"/>
      <c r="WCX18" s="54"/>
      <c r="WCY18" s="54"/>
      <c r="WCZ18" s="54"/>
      <c r="WDA18" s="54"/>
      <c r="WDB18" s="54"/>
      <c r="WDC18" s="54"/>
      <c r="WDD18" s="54"/>
      <c r="WDE18" s="54"/>
      <c r="WDF18" s="54"/>
      <c r="WDG18" s="54"/>
      <c r="WDH18" s="54"/>
      <c r="WDI18" s="54"/>
      <c r="WDJ18" s="54"/>
      <c r="WDK18" s="54"/>
      <c r="WDL18" s="54"/>
      <c r="WDM18" s="54"/>
      <c r="WDN18" s="54"/>
      <c r="WDO18" s="54"/>
      <c r="WDP18" s="54"/>
      <c r="WDQ18" s="54"/>
      <c r="WDR18" s="54"/>
      <c r="WDS18" s="54"/>
      <c r="WDT18" s="54"/>
      <c r="WDU18" s="54"/>
      <c r="WDV18" s="54"/>
      <c r="WDW18" s="54"/>
      <c r="WDX18" s="54"/>
      <c r="WDY18" s="54"/>
      <c r="WDZ18" s="54"/>
      <c r="WEA18" s="54"/>
      <c r="WEB18" s="54"/>
      <c r="WEC18" s="54"/>
      <c r="WED18" s="54"/>
      <c r="WEE18" s="54"/>
      <c r="WEF18" s="54"/>
      <c r="WEG18" s="54"/>
      <c r="WEH18" s="54"/>
      <c r="WEI18" s="54"/>
      <c r="WEJ18" s="54"/>
      <c r="WEK18" s="54"/>
      <c r="WEL18" s="54"/>
      <c r="WEM18" s="54"/>
      <c r="WEN18" s="54"/>
      <c r="WEO18" s="54"/>
      <c r="WEP18" s="54"/>
      <c r="WEQ18" s="54"/>
      <c r="WER18" s="54"/>
      <c r="WES18" s="54"/>
      <c r="WET18" s="54"/>
      <c r="WEU18" s="54"/>
      <c r="WEV18" s="54"/>
      <c r="WEW18" s="54"/>
      <c r="WEX18" s="54"/>
      <c r="WEY18" s="54"/>
      <c r="WEZ18" s="54"/>
      <c r="WFA18" s="54"/>
      <c r="WFB18" s="54"/>
      <c r="WFC18" s="54"/>
      <c r="WFD18" s="54"/>
      <c r="WFE18" s="54"/>
      <c r="WFF18" s="54"/>
      <c r="WFG18" s="54"/>
      <c r="WFH18" s="54"/>
      <c r="WFI18" s="54"/>
      <c r="WFJ18" s="54"/>
      <c r="WFK18" s="54"/>
      <c r="WFL18" s="54"/>
      <c r="WFM18" s="54"/>
      <c r="WFN18" s="54"/>
      <c r="WFO18" s="54"/>
      <c r="WFP18" s="54"/>
      <c r="WFQ18" s="54"/>
      <c r="WFR18" s="54"/>
      <c r="WFS18" s="54"/>
      <c r="WFT18" s="54"/>
      <c r="WFU18" s="54"/>
      <c r="WFV18" s="54"/>
      <c r="WFW18" s="54"/>
      <c r="WFX18" s="54"/>
      <c r="WFY18" s="54"/>
      <c r="WFZ18" s="54"/>
      <c r="WGA18" s="54"/>
      <c r="WGB18" s="54"/>
      <c r="WGC18" s="54"/>
      <c r="WGD18" s="54"/>
      <c r="WGE18" s="54"/>
      <c r="WGF18" s="54"/>
      <c r="WGG18" s="54"/>
      <c r="WGH18" s="54"/>
      <c r="WGI18" s="54"/>
      <c r="WGJ18" s="54"/>
      <c r="WGK18" s="54"/>
      <c r="WGL18" s="54"/>
      <c r="WGM18" s="54"/>
      <c r="WGN18" s="54"/>
      <c r="WGO18" s="54"/>
      <c r="WGP18" s="54"/>
      <c r="WGQ18" s="54"/>
      <c r="WGR18" s="54"/>
      <c r="WGS18" s="54"/>
      <c r="WGT18" s="54"/>
      <c r="WGU18" s="54"/>
      <c r="WGV18" s="54"/>
      <c r="WGW18" s="54"/>
      <c r="WGX18" s="54"/>
      <c r="WGY18" s="54"/>
      <c r="WGZ18" s="54"/>
      <c r="WHA18" s="54"/>
      <c r="WHB18" s="54"/>
      <c r="WHC18" s="54"/>
      <c r="WHD18" s="54"/>
      <c r="WHE18" s="54"/>
      <c r="WHF18" s="54"/>
      <c r="WHG18" s="54"/>
      <c r="WHH18" s="54"/>
      <c r="WHI18" s="54"/>
      <c r="WHJ18" s="54"/>
      <c r="WHK18" s="54"/>
      <c r="WHL18" s="54"/>
      <c r="WHM18" s="54"/>
      <c r="WHN18" s="54"/>
      <c r="WHO18" s="54"/>
      <c r="WHP18" s="54"/>
      <c r="WHQ18" s="54"/>
      <c r="WHR18" s="54"/>
      <c r="WHS18" s="54"/>
      <c r="WHT18" s="54"/>
      <c r="WHU18" s="54"/>
      <c r="WHV18" s="54"/>
      <c r="WHW18" s="54"/>
      <c r="WHX18" s="54"/>
      <c r="WHY18" s="54"/>
      <c r="WHZ18" s="54"/>
      <c r="WIA18" s="54"/>
      <c r="WIB18" s="54"/>
      <c r="WIC18" s="54"/>
      <c r="WID18" s="54"/>
      <c r="WIE18" s="54"/>
      <c r="WIF18" s="54"/>
      <c r="WIG18" s="54"/>
      <c r="WIH18" s="54"/>
      <c r="WII18" s="54"/>
      <c r="WIJ18" s="54"/>
      <c r="WIK18" s="54"/>
      <c r="WIL18" s="54"/>
      <c r="WIM18" s="54"/>
      <c r="WIN18" s="54"/>
      <c r="WIO18" s="54"/>
      <c r="WIP18" s="54"/>
      <c r="WIQ18" s="54"/>
      <c r="WIR18" s="54"/>
      <c r="WIS18" s="54"/>
      <c r="WIT18" s="54"/>
      <c r="WIU18" s="54"/>
      <c r="WIV18" s="54"/>
      <c r="WIW18" s="54"/>
      <c r="WIX18" s="54"/>
      <c r="WIY18" s="54"/>
      <c r="WIZ18" s="54"/>
      <c r="WJA18" s="54"/>
      <c r="WJB18" s="54"/>
      <c r="WJC18" s="54"/>
      <c r="WJD18" s="54"/>
      <c r="WJE18" s="54"/>
      <c r="WJF18" s="54"/>
      <c r="WJG18" s="54"/>
      <c r="WJH18" s="54"/>
      <c r="WJI18" s="54"/>
      <c r="WJJ18" s="54"/>
      <c r="WJK18" s="54"/>
      <c r="WJL18" s="54"/>
      <c r="WJM18" s="54"/>
      <c r="WJN18" s="54"/>
      <c r="WJO18" s="54"/>
      <c r="WJP18" s="54"/>
      <c r="WJQ18" s="54"/>
      <c r="WJR18" s="54"/>
      <c r="WJS18" s="54"/>
      <c r="WJT18" s="54"/>
      <c r="WJU18" s="54"/>
      <c r="WJV18" s="54"/>
      <c r="WJW18" s="54"/>
      <c r="WJX18" s="54"/>
      <c r="WJY18" s="54"/>
      <c r="WJZ18" s="54"/>
      <c r="WKA18" s="54"/>
      <c r="WKB18" s="54"/>
      <c r="WKC18" s="54"/>
      <c r="WKD18" s="54"/>
      <c r="WKE18" s="54"/>
      <c r="WKF18" s="54"/>
      <c r="WKG18" s="54"/>
      <c r="WKH18" s="54"/>
      <c r="WKI18" s="54"/>
      <c r="WKJ18" s="54"/>
      <c r="WKK18" s="54"/>
      <c r="WKL18" s="54"/>
      <c r="WKM18" s="54"/>
      <c r="WKN18" s="54"/>
      <c r="WKO18" s="54"/>
      <c r="WKP18" s="54"/>
      <c r="WKQ18" s="54"/>
      <c r="WKR18" s="54"/>
      <c r="WKS18" s="54"/>
      <c r="WKT18" s="54"/>
      <c r="WKU18" s="54"/>
      <c r="WKV18" s="54"/>
      <c r="WKW18" s="54"/>
      <c r="WKX18" s="54"/>
      <c r="WKY18" s="54"/>
      <c r="WKZ18" s="54"/>
      <c r="WLA18" s="54"/>
      <c r="WLB18" s="54"/>
      <c r="WLC18" s="54"/>
      <c r="WLD18" s="54"/>
      <c r="WLE18" s="54"/>
      <c r="WLF18" s="54"/>
      <c r="WLG18" s="54"/>
      <c r="WLH18" s="54"/>
      <c r="WLI18" s="54"/>
      <c r="WLJ18" s="54"/>
      <c r="WLK18" s="54"/>
      <c r="WLL18" s="54"/>
      <c r="WLM18" s="54"/>
      <c r="WLN18" s="54"/>
      <c r="WLO18" s="54"/>
      <c r="WLP18" s="54"/>
      <c r="WLQ18" s="54"/>
      <c r="WLR18" s="54"/>
      <c r="WLS18" s="54"/>
      <c r="WLT18" s="54"/>
      <c r="WLU18" s="54"/>
      <c r="WLV18" s="54"/>
      <c r="WLW18" s="54"/>
      <c r="WLX18" s="54"/>
      <c r="WLY18" s="54"/>
      <c r="WLZ18" s="54"/>
      <c r="WMA18" s="54"/>
      <c r="WMB18" s="54"/>
      <c r="WMC18" s="54"/>
      <c r="WMD18" s="54"/>
      <c r="WME18" s="54"/>
      <c r="WMF18" s="54"/>
      <c r="WMG18" s="54"/>
      <c r="WMH18" s="54"/>
      <c r="WMI18" s="54"/>
      <c r="WMJ18" s="54"/>
      <c r="WMK18" s="54"/>
      <c r="WML18" s="54"/>
      <c r="WMM18" s="54"/>
      <c r="WMN18" s="54"/>
      <c r="WMO18" s="54"/>
      <c r="WMP18" s="54"/>
      <c r="WMQ18" s="54"/>
      <c r="WMR18" s="54"/>
      <c r="WMS18" s="54"/>
      <c r="WMT18" s="54"/>
      <c r="WMU18" s="54"/>
      <c r="WMV18" s="54"/>
      <c r="WMW18" s="54"/>
      <c r="WMX18" s="54"/>
      <c r="WMY18" s="54"/>
      <c r="WMZ18" s="54"/>
      <c r="WNA18" s="54"/>
      <c r="WNB18" s="54"/>
      <c r="WNC18" s="54"/>
      <c r="WND18" s="54"/>
      <c r="WNE18" s="54"/>
      <c r="WNF18" s="54"/>
      <c r="WNG18" s="54"/>
      <c r="WNH18" s="54"/>
      <c r="WNI18" s="54"/>
      <c r="WNJ18" s="54"/>
      <c r="WNK18" s="54"/>
      <c r="WNL18" s="54"/>
      <c r="WNM18" s="54"/>
      <c r="WNN18" s="54"/>
      <c r="WNO18" s="54"/>
      <c r="WNP18" s="54"/>
      <c r="WNQ18" s="54"/>
      <c r="WNR18" s="54"/>
      <c r="WNS18" s="54"/>
      <c r="WNT18" s="54"/>
      <c r="WNU18" s="54"/>
      <c r="WNV18" s="54"/>
      <c r="WNW18" s="54"/>
      <c r="WNX18" s="54"/>
      <c r="WNY18" s="54"/>
      <c r="WNZ18" s="54"/>
      <c r="WOA18" s="54"/>
      <c r="WOB18" s="54"/>
      <c r="WOC18" s="54"/>
      <c r="WOD18" s="54"/>
      <c r="WOE18" s="54"/>
      <c r="WOF18" s="54"/>
      <c r="WOG18" s="54"/>
      <c r="WOH18" s="54"/>
      <c r="WOI18" s="54"/>
      <c r="WOJ18" s="54"/>
      <c r="WOK18" s="54"/>
      <c r="WOL18" s="54"/>
      <c r="WOM18" s="54"/>
      <c r="WON18" s="54"/>
      <c r="WOO18" s="54"/>
      <c r="WOP18" s="54"/>
      <c r="WOQ18" s="54"/>
      <c r="WOR18" s="54"/>
      <c r="WOS18" s="54"/>
      <c r="WOT18" s="54"/>
      <c r="WOU18" s="54"/>
      <c r="WOV18" s="54"/>
      <c r="WOW18" s="54"/>
      <c r="WOX18" s="54"/>
      <c r="WOY18" s="54"/>
      <c r="WOZ18" s="54"/>
      <c r="WPA18" s="54"/>
      <c r="WPB18" s="54"/>
      <c r="WPC18" s="54"/>
      <c r="WPD18" s="54"/>
      <c r="WPE18" s="54"/>
      <c r="WPF18" s="54"/>
      <c r="WPG18" s="54"/>
      <c r="WPH18" s="54"/>
      <c r="WPI18" s="54"/>
      <c r="WPJ18" s="54"/>
      <c r="WPK18" s="54"/>
      <c r="WPL18" s="54"/>
      <c r="WPM18" s="54"/>
      <c r="WPN18" s="54"/>
      <c r="WPO18" s="54"/>
      <c r="WPP18" s="54"/>
      <c r="WPQ18" s="54"/>
      <c r="WPR18" s="54"/>
      <c r="WPS18" s="54"/>
      <c r="WPT18" s="54"/>
      <c r="WPU18" s="54"/>
      <c r="WPV18" s="54"/>
      <c r="WPW18" s="54"/>
      <c r="WPX18" s="54"/>
      <c r="WPY18" s="54"/>
      <c r="WPZ18" s="54"/>
      <c r="WQA18" s="54"/>
      <c r="WQB18" s="54"/>
      <c r="WQC18" s="54"/>
      <c r="WQD18" s="54"/>
      <c r="WQE18" s="54"/>
      <c r="WQF18" s="54"/>
      <c r="WQG18" s="54"/>
      <c r="WQH18" s="54"/>
      <c r="WQI18" s="54"/>
      <c r="WQJ18" s="54"/>
      <c r="WQK18" s="54"/>
      <c r="WQL18" s="54"/>
      <c r="WQM18" s="54"/>
      <c r="WQN18" s="54"/>
      <c r="WQO18" s="54"/>
      <c r="WQP18" s="54"/>
      <c r="WQQ18" s="54"/>
      <c r="WQR18" s="54"/>
      <c r="WQS18" s="54"/>
      <c r="WQT18" s="54"/>
      <c r="WQU18" s="54"/>
      <c r="WQV18" s="54"/>
      <c r="WQW18" s="54"/>
      <c r="WQX18" s="54"/>
      <c r="WQY18" s="54"/>
      <c r="WQZ18" s="54"/>
      <c r="WRA18" s="54"/>
      <c r="WRB18" s="54"/>
      <c r="WRC18" s="54"/>
      <c r="WRD18" s="54"/>
      <c r="WRE18" s="54"/>
      <c r="WRF18" s="54"/>
      <c r="WRG18" s="54"/>
      <c r="WRH18" s="54"/>
      <c r="WRI18" s="54"/>
      <c r="WRJ18" s="54"/>
      <c r="WRK18" s="54"/>
      <c r="WRL18" s="54"/>
      <c r="WRM18" s="54"/>
      <c r="WRN18" s="54"/>
      <c r="WRO18" s="54"/>
      <c r="WRP18" s="54"/>
      <c r="WRQ18" s="54"/>
      <c r="WRR18" s="54"/>
      <c r="WRS18" s="54"/>
      <c r="WRT18" s="54"/>
      <c r="WRU18" s="54"/>
      <c r="WRV18" s="54"/>
      <c r="WRW18" s="54"/>
      <c r="WRX18" s="54"/>
      <c r="WRY18" s="54"/>
      <c r="WRZ18" s="54"/>
      <c r="WSA18" s="54"/>
      <c r="WSB18" s="54"/>
      <c r="WSC18" s="54"/>
      <c r="WSD18" s="54"/>
      <c r="WSE18" s="54"/>
      <c r="WSF18" s="54"/>
      <c r="WSG18" s="54"/>
      <c r="WSH18" s="54"/>
      <c r="WSI18" s="54"/>
      <c r="WSJ18" s="54"/>
      <c r="WSK18" s="54"/>
      <c r="WSL18" s="54"/>
      <c r="WSM18" s="54"/>
      <c r="WSN18" s="54"/>
      <c r="WSO18" s="54"/>
      <c r="WSP18" s="54"/>
      <c r="WSQ18" s="54"/>
      <c r="WSR18" s="54"/>
      <c r="WSS18" s="54"/>
      <c r="WST18" s="54"/>
      <c r="WSU18" s="54"/>
      <c r="WSV18" s="54"/>
      <c r="WSW18" s="54"/>
      <c r="WSX18" s="54"/>
      <c r="WSY18" s="54"/>
      <c r="WSZ18" s="54"/>
      <c r="WTA18" s="54"/>
      <c r="WTB18" s="54"/>
      <c r="WTC18" s="54"/>
      <c r="WTD18" s="54"/>
      <c r="WTE18" s="54"/>
      <c r="WTF18" s="54"/>
      <c r="WTG18" s="54"/>
      <c r="WTH18" s="54"/>
      <c r="WTI18" s="54"/>
      <c r="WTJ18" s="54"/>
      <c r="WTK18" s="54"/>
      <c r="WTL18" s="54"/>
      <c r="WTM18" s="54"/>
      <c r="WTN18" s="54"/>
      <c r="WTO18" s="54"/>
      <c r="WTP18" s="54"/>
      <c r="WTQ18" s="54"/>
      <c r="WTR18" s="54"/>
      <c r="WTS18" s="54"/>
      <c r="WTT18" s="54"/>
      <c r="WTU18" s="54"/>
      <c r="WTV18" s="54"/>
      <c r="WTW18" s="54"/>
      <c r="WTX18" s="54"/>
      <c r="WTY18" s="54"/>
      <c r="WTZ18" s="54"/>
      <c r="WUA18" s="54"/>
      <c r="WUB18" s="54"/>
      <c r="WUC18" s="54"/>
      <c r="WUD18" s="54"/>
      <c r="WUE18" s="54"/>
      <c r="WUF18" s="54"/>
      <c r="WUG18" s="54"/>
      <c r="WUH18" s="54"/>
      <c r="WUI18" s="54"/>
      <c r="WUJ18" s="54"/>
      <c r="WUK18" s="54"/>
      <c r="WUL18" s="54"/>
      <c r="WUM18" s="54"/>
      <c r="WUN18" s="54"/>
      <c r="WUO18" s="54"/>
      <c r="WUP18" s="54"/>
      <c r="WUQ18" s="54"/>
      <c r="WUR18" s="54"/>
      <c r="WUS18" s="54"/>
      <c r="WUT18" s="54"/>
      <c r="WUU18" s="54"/>
      <c r="WUV18" s="54"/>
      <c r="WUW18" s="54"/>
      <c r="WUX18" s="54"/>
      <c r="WUY18" s="54"/>
      <c r="WUZ18" s="54"/>
      <c r="WVA18" s="54"/>
      <c r="WVB18" s="54"/>
      <c r="WVC18" s="54"/>
      <c r="WVD18" s="54"/>
      <c r="WVE18" s="54"/>
      <c r="WVF18" s="54"/>
      <c r="WVG18" s="54"/>
      <c r="WVH18" s="54"/>
      <c r="WVI18" s="54"/>
      <c r="WVJ18" s="54"/>
      <c r="WVK18" s="54"/>
      <c r="WVL18" s="54"/>
      <c r="WVM18" s="54"/>
      <c r="WVN18" s="54"/>
      <c r="WVO18" s="54"/>
      <c r="WVP18" s="54"/>
      <c r="WVQ18" s="54"/>
      <c r="WVR18" s="54"/>
      <c r="WVS18" s="54"/>
      <c r="WVT18" s="54"/>
      <c r="WVU18" s="54"/>
      <c r="WVV18" s="54"/>
      <c r="WVW18" s="54"/>
      <c r="WVX18" s="54"/>
      <c r="WVY18" s="54"/>
      <c r="WVZ18" s="54"/>
      <c r="WWA18" s="54"/>
      <c r="WWB18" s="54"/>
      <c r="WWC18" s="54"/>
      <c r="WWD18" s="54"/>
      <c r="WWE18" s="54"/>
      <c r="WWF18" s="54"/>
      <c r="WWG18" s="54"/>
      <c r="WWH18" s="54"/>
      <c r="WWI18" s="54"/>
      <c r="WWJ18" s="54"/>
      <c r="WWK18" s="54"/>
      <c r="WWL18" s="54"/>
      <c r="WWM18" s="54"/>
      <c r="WWN18" s="54"/>
      <c r="WWO18" s="54"/>
      <c r="WWP18" s="54"/>
      <c r="WWQ18" s="54"/>
      <c r="WWR18" s="54"/>
      <c r="WWS18" s="54"/>
      <c r="WWT18" s="54"/>
      <c r="WWU18" s="54"/>
      <c r="WWV18" s="54"/>
      <c r="WWW18" s="54"/>
      <c r="WWX18" s="54"/>
      <c r="WWY18" s="54"/>
      <c r="WWZ18" s="54"/>
      <c r="WXA18" s="54"/>
      <c r="WXB18" s="54"/>
      <c r="WXC18" s="54"/>
      <c r="WXD18" s="54"/>
      <c r="WXE18" s="54"/>
      <c r="WXF18" s="54"/>
      <c r="WXG18" s="54"/>
      <c r="WXH18" s="54"/>
      <c r="WXI18" s="54"/>
      <c r="WXJ18" s="54"/>
      <c r="WXK18" s="54"/>
      <c r="WXL18" s="54"/>
      <c r="WXM18" s="54"/>
      <c r="WXN18" s="54"/>
      <c r="WXO18" s="54"/>
      <c r="WXP18" s="54"/>
      <c r="WXQ18" s="54"/>
      <c r="WXR18" s="54"/>
      <c r="WXS18" s="54"/>
      <c r="WXT18" s="54"/>
      <c r="WXU18" s="54"/>
      <c r="WXV18" s="54"/>
      <c r="WXW18" s="54"/>
      <c r="WXX18" s="54"/>
      <c r="WXY18" s="54"/>
      <c r="WXZ18" s="54"/>
      <c r="WYA18" s="54"/>
      <c r="WYB18" s="54"/>
      <c r="WYC18" s="54"/>
      <c r="WYD18" s="54"/>
      <c r="WYE18" s="54"/>
      <c r="WYF18" s="54"/>
      <c r="WYG18" s="54"/>
      <c r="WYH18" s="54"/>
      <c r="WYI18" s="54"/>
      <c r="WYJ18" s="54"/>
      <c r="WYK18" s="54"/>
      <c r="WYL18" s="54"/>
      <c r="WYM18" s="54"/>
      <c r="WYN18" s="54"/>
      <c r="WYO18" s="54"/>
      <c r="WYP18" s="54"/>
      <c r="WYQ18" s="54"/>
      <c r="WYR18" s="54"/>
      <c r="WYS18" s="54"/>
      <c r="WYT18" s="54"/>
      <c r="WYU18" s="54"/>
      <c r="WYV18" s="54"/>
      <c r="WYW18" s="54"/>
      <c r="WYX18" s="54"/>
      <c r="WYY18" s="54"/>
      <c r="WYZ18" s="54"/>
      <c r="WZA18" s="54"/>
      <c r="WZB18" s="54"/>
      <c r="WZC18" s="54"/>
      <c r="WZD18" s="54"/>
      <c r="WZE18" s="54"/>
      <c r="WZF18" s="54"/>
      <c r="WZG18" s="54"/>
      <c r="WZH18" s="54"/>
      <c r="WZI18" s="54"/>
      <c r="WZJ18" s="54"/>
      <c r="WZK18" s="54"/>
      <c r="WZL18" s="54"/>
      <c r="WZM18" s="54"/>
      <c r="WZN18" s="54"/>
      <c r="WZO18" s="54"/>
      <c r="WZP18" s="54"/>
      <c r="WZQ18" s="54"/>
      <c r="WZR18" s="54"/>
      <c r="WZS18" s="54"/>
      <c r="WZT18" s="54"/>
      <c r="WZU18" s="54"/>
      <c r="WZV18" s="54"/>
      <c r="WZW18" s="54"/>
      <c r="WZX18" s="54"/>
      <c r="WZY18" s="54"/>
      <c r="WZZ18" s="54"/>
      <c r="XAA18" s="54"/>
      <c r="XAB18" s="54"/>
      <c r="XAC18" s="54"/>
      <c r="XAD18" s="54"/>
      <c r="XAE18" s="54"/>
      <c r="XAF18" s="54"/>
      <c r="XAG18" s="54"/>
      <c r="XAH18" s="54"/>
      <c r="XAI18" s="54"/>
      <c r="XAJ18" s="54"/>
      <c r="XAK18" s="54"/>
      <c r="XAL18" s="54"/>
      <c r="XAM18" s="54"/>
      <c r="XAN18" s="54"/>
      <c r="XAO18" s="54"/>
      <c r="XAP18" s="54"/>
      <c r="XAQ18" s="54"/>
      <c r="XAR18" s="54"/>
      <c r="XAS18" s="54"/>
      <c r="XAT18" s="54"/>
      <c r="XAU18" s="54"/>
      <c r="XAV18" s="54"/>
      <c r="XAW18" s="54"/>
      <c r="XAX18" s="54"/>
      <c r="XAY18" s="54"/>
      <c r="XAZ18" s="54"/>
      <c r="XBA18" s="54"/>
      <c r="XBB18" s="54"/>
      <c r="XBC18" s="54"/>
      <c r="XBD18" s="54"/>
      <c r="XBE18" s="54"/>
      <c r="XBF18" s="54"/>
      <c r="XBG18" s="54"/>
      <c r="XBH18" s="54"/>
      <c r="XBI18" s="54"/>
      <c r="XBJ18" s="54"/>
      <c r="XBK18" s="54"/>
      <c r="XBL18" s="54"/>
      <c r="XBM18" s="54"/>
      <c r="XBN18" s="54"/>
      <c r="XBO18" s="54"/>
      <c r="XBP18" s="54"/>
      <c r="XBQ18" s="54"/>
      <c r="XBR18" s="54"/>
      <c r="XBS18" s="54"/>
      <c r="XBT18" s="54"/>
      <c r="XBU18" s="54"/>
      <c r="XBV18" s="54"/>
      <c r="XBW18" s="54"/>
      <c r="XBX18" s="54"/>
      <c r="XBY18" s="54"/>
      <c r="XBZ18" s="54"/>
      <c r="XCA18" s="54"/>
      <c r="XCB18" s="54"/>
      <c r="XCC18" s="54"/>
      <c r="XCD18" s="54"/>
      <c r="XCE18" s="54"/>
      <c r="XCF18" s="54"/>
      <c r="XCG18" s="54"/>
      <c r="XCH18" s="54"/>
      <c r="XCI18" s="54"/>
      <c r="XCJ18" s="54"/>
      <c r="XCK18" s="54"/>
      <c r="XCL18" s="54"/>
      <c r="XCM18" s="54"/>
      <c r="XCN18" s="54"/>
      <c r="XCO18" s="54"/>
      <c r="XCP18" s="54"/>
      <c r="XCQ18" s="54"/>
      <c r="XCR18" s="54"/>
      <c r="XCS18" s="54"/>
      <c r="XCT18" s="54"/>
      <c r="XCU18" s="54"/>
      <c r="XCV18" s="54"/>
      <c r="XCW18" s="54"/>
      <c r="XCX18" s="54"/>
      <c r="XCY18" s="54"/>
      <c r="XCZ18" s="54"/>
      <c r="XDA18" s="54"/>
      <c r="XDB18" s="54"/>
      <c r="XDC18" s="54"/>
      <c r="XDD18" s="54"/>
      <c r="XDE18" s="54"/>
      <c r="XDF18" s="54"/>
      <c r="XDG18" s="54"/>
      <c r="XDH18" s="54"/>
      <c r="XDI18" s="54"/>
      <c r="XDJ18" s="54"/>
      <c r="XDK18" s="54"/>
      <c r="XDL18" s="54"/>
      <c r="XDM18" s="54"/>
      <c r="XDN18" s="54"/>
      <c r="XDO18" s="54"/>
      <c r="XDP18" s="54"/>
      <c r="XDQ18" s="54"/>
      <c r="XDR18" s="54"/>
      <c r="XDS18" s="54"/>
      <c r="XDT18" s="54"/>
      <c r="XDU18" s="54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  <c r="XEU18" s="54"/>
      <c r="XEV18" s="54"/>
      <c r="XEW18" s="54"/>
      <c r="XEX18" s="54"/>
      <c r="XEY18" s="54"/>
      <c r="XEZ18" s="54"/>
      <c r="XFA18" s="54"/>
      <c r="XFB18" s="54"/>
      <c r="XFC18" s="54"/>
    </row>
    <row r="19" s="46" customFormat="1" ht="23" customHeight="1" spans="1:16383">
      <c r="A19" s="55" t="s">
        <v>816</v>
      </c>
      <c r="B19" s="61"/>
      <c r="C19" s="6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  <c r="WVV19" s="54"/>
      <c r="WVW19" s="54"/>
      <c r="WVX19" s="54"/>
      <c r="WVY19" s="54"/>
      <c r="WVZ19" s="54"/>
      <c r="WWA19" s="54"/>
      <c r="WWB19" s="54"/>
      <c r="WWC19" s="54"/>
      <c r="WWD19" s="54"/>
      <c r="WWE19" s="54"/>
      <c r="WWF19" s="54"/>
      <c r="WWG19" s="54"/>
      <c r="WWH19" s="54"/>
      <c r="WWI19" s="54"/>
      <c r="WWJ19" s="54"/>
      <c r="WWK19" s="54"/>
      <c r="WWL19" s="54"/>
      <c r="WWM19" s="54"/>
      <c r="WWN19" s="54"/>
      <c r="WWO19" s="54"/>
      <c r="WWP19" s="54"/>
      <c r="WWQ19" s="54"/>
      <c r="WWR19" s="54"/>
      <c r="WWS19" s="54"/>
      <c r="WWT19" s="54"/>
      <c r="WWU19" s="54"/>
      <c r="WWV19" s="54"/>
      <c r="WWW19" s="54"/>
      <c r="WWX19" s="54"/>
      <c r="WWY19" s="54"/>
      <c r="WWZ19" s="54"/>
      <c r="WXA19" s="54"/>
      <c r="WXB19" s="54"/>
      <c r="WXC19" s="54"/>
      <c r="WXD19" s="54"/>
      <c r="WXE19" s="54"/>
      <c r="WXF19" s="54"/>
      <c r="WXG19" s="54"/>
      <c r="WXH19" s="54"/>
      <c r="WXI19" s="54"/>
      <c r="WXJ19" s="54"/>
      <c r="WXK19" s="54"/>
      <c r="WXL19" s="54"/>
      <c r="WXM19" s="54"/>
      <c r="WXN19" s="54"/>
      <c r="WXO19" s="54"/>
      <c r="WXP19" s="54"/>
      <c r="WXQ19" s="54"/>
      <c r="WXR19" s="54"/>
      <c r="WXS19" s="54"/>
      <c r="WXT19" s="54"/>
      <c r="WXU19" s="54"/>
      <c r="WXV19" s="54"/>
      <c r="WXW19" s="54"/>
      <c r="WXX19" s="54"/>
      <c r="WXY19" s="54"/>
      <c r="WXZ19" s="54"/>
      <c r="WYA19" s="54"/>
      <c r="WYB19" s="54"/>
      <c r="WYC19" s="54"/>
      <c r="WYD19" s="54"/>
      <c r="WYE19" s="54"/>
      <c r="WYF19" s="54"/>
      <c r="WYG19" s="54"/>
      <c r="WYH19" s="54"/>
      <c r="WYI19" s="54"/>
      <c r="WYJ19" s="54"/>
      <c r="WYK19" s="54"/>
      <c r="WYL19" s="54"/>
      <c r="WYM19" s="54"/>
      <c r="WYN19" s="54"/>
      <c r="WYO19" s="54"/>
      <c r="WYP19" s="54"/>
      <c r="WYQ19" s="54"/>
      <c r="WYR19" s="54"/>
      <c r="WYS19" s="54"/>
      <c r="WYT19" s="54"/>
      <c r="WYU19" s="54"/>
      <c r="WYV19" s="54"/>
      <c r="WYW19" s="54"/>
      <c r="WYX19" s="54"/>
      <c r="WYY19" s="54"/>
      <c r="WYZ19" s="54"/>
      <c r="WZA19" s="54"/>
      <c r="WZB19" s="54"/>
      <c r="WZC19" s="54"/>
      <c r="WZD19" s="54"/>
      <c r="WZE19" s="54"/>
      <c r="WZF19" s="54"/>
      <c r="WZG19" s="54"/>
      <c r="WZH19" s="54"/>
      <c r="WZI19" s="54"/>
      <c r="WZJ19" s="54"/>
      <c r="WZK19" s="54"/>
      <c r="WZL19" s="54"/>
      <c r="WZM19" s="54"/>
      <c r="WZN19" s="54"/>
      <c r="WZO19" s="54"/>
      <c r="WZP19" s="54"/>
      <c r="WZQ19" s="54"/>
      <c r="WZR19" s="54"/>
      <c r="WZS19" s="54"/>
      <c r="WZT19" s="54"/>
      <c r="WZU19" s="54"/>
      <c r="WZV19" s="54"/>
      <c r="WZW19" s="54"/>
      <c r="WZX19" s="54"/>
      <c r="WZY19" s="54"/>
      <c r="WZZ19" s="54"/>
      <c r="XAA19" s="54"/>
      <c r="XAB19" s="54"/>
      <c r="XAC19" s="54"/>
      <c r="XAD19" s="54"/>
      <c r="XAE19" s="54"/>
      <c r="XAF19" s="54"/>
      <c r="XAG19" s="54"/>
      <c r="XAH19" s="54"/>
      <c r="XAI19" s="54"/>
      <c r="XAJ19" s="54"/>
      <c r="XAK19" s="54"/>
      <c r="XAL19" s="54"/>
      <c r="XAM19" s="54"/>
      <c r="XAN19" s="54"/>
      <c r="XAO19" s="54"/>
      <c r="XAP19" s="54"/>
      <c r="XAQ19" s="54"/>
      <c r="XAR19" s="54"/>
      <c r="XAS19" s="54"/>
      <c r="XAT19" s="54"/>
      <c r="XAU19" s="54"/>
      <c r="XAV19" s="54"/>
      <c r="XAW19" s="54"/>
      <c r="XAX19" s="54"/>
      <c r="XAY19" s="54"/>
      <c r="XAZ19" s="54"/>
      <c r="XBA19" s="54"/>
      <c r="XBB19" s="54"/>
      <c r="XBC19" s="54"/>
      <c r="XBD19" s="54"/>
      <c r="XBE19" s="54"/>
      <c r="XBF19" s="54"/>
      <c r="XBG19" s="54"/>
      <c r="XBH19" s="54"/>
      <c r="XBI19" s="54"/>
      <c r="XBJ19" s="54"/>
      <c r="XBK19" s="54"/>
      <c r="XBL19" s="54"/>
      <c r="XBM19" s="54"/>
      <c r="XBN19" s="54"/>
      <c r="XBO19" s="54"/>
      <c r="XBP19" s="54"/>
      <c r="XBQ19" s="54"/>
      <c r="XBR19" s="54"/>
      <c r="XBS19" s="54"/>
      <c r="XBT19" s="54"/>
      <c r="XBU19" s="54"/>
      <c r="XBV19" s="54"/>
      <c r="XBW19" s="54"/>
      <c r="XBX19" s="54"/>
      <c r="XBY19" s="54"/>
      <c r="XBZ19" s="54"/>
      <c r="XCA19" s="54"/>
      <c r="XCB19" s="54"/>
      <c r="XCC19" s="54"/>
      <c r="XCD19" s="54"/>
      <c r="XCE19" s="54"/>
      <c r="XCF19" s="54"/>
      <c r="XCG19" s="54"/>
      <c r="XCH19" s="54"/>
      <c r="XCI19" s="54"/>
      <c r="XCJ19" s="54"/>
      <c r="XCK19" s="54"/>
      <c r="XCL19" s="54"/>
      <c r="XCM19" s="54"/>
      <c r="XCN19" s="54"/>
      <c r="XCO19" s="54"/>
      <c r="XCP19" s="54"/>
      <c r="XCQ19" s="54"/>
      <c r="XCR19" s="54"/>
      <c r="XCS19" s="54"/>
      <c r="XCT19" s="54"/>
      <c r="XCU19" s="54"/>
      <c r="XCV19" s="54"/>
      <c r="XCW19" s="54"/>
      <c r="XCX19" s="54"/>
      <c r="XCY19" s="54"/>
      <c r="XCZ19" s="54"/>
      <c r="XDA19" s="54"/>
      <c r="XDB19" s="54"/>
      <c r="XDC19" s="54"/>
      <c r="XDD19" s="54"/>
      <c r="XDE19" s="54"/>
      <c r="XDF19" s="54"/>
      <c r="XDG19" s="54"/>
      <c r="XDH19" s="54"/>
      <c r="XDI19" s="54"/>
      <c r="XDJ19" s="54"/>
      <c r="XDK19" s="54"/>
      <c r="XDL19" s="54"/>
      <c r="XDM19" s="54"/>
      <c r="XDN19" s="54"/>
      <c r="XDO19" s="54"/>
      <c r="XDP19" s="54"/>
      <c r="XDQ19" s="54"/>
      <c r="XDR19" s="54"/>
      <c r="XDS19" s="54"/>
      <c r="XDT19" s="54"/>
      <c r="XDU19" s="54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  <c r="XEU19" s="54"/>
      <c r="XEV19" s="54"/>
      <c r="XEW19" s="54"/>
      <c r="XEX19" s="54"/>
      <c r="XEY19" s="54"/>
      <c r="XEZ19" s="54"/>
      <c r="XFA19" s="54"/>
      <c r="XFB19" s="54"/>
      <c r="XFC19" s="54"/>
    </row>
    <row r="20" s="46" customFormat="1" ht="23" customHeight="1" spans="1:16383">
      <c r="A20" s="61" t="s">
        <v>829</v>
      </c>
      <c r="B20" s="61"/>
      <c r="C20" s="6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  <c r="WVS20" s="54"/>
      <c r="WVT20" s="54"/>
      <c r="WVU20" s="54"/>
      <c r="WVV20" s="54"/>
      <c r="WVW20" s="54"/>
      <c r="WVX20" s="54"/>
      <c r="WVY20" s="54"/>
      <c r="WVZ20" s="54"/>
      <c r="WWA20" s="54"/>
      <c r="WWB20" s="54"/>
      <c r="WWC20" s="54"/>
      <c r="WWD20" s="54"/>
      <c r="WWE20" s="54"/>
      <c r="WWF20" s="54"/>
      <c r="WWG20" s="54"/>
      <c r="WWH20" s="54"/>
      <c r="WWI20" s="54"/>
      <c r="WWJ20" s="54"/>
      <c r="WWK20" s="54"/>
      <c r="WWL20" s="54"/>
      <c r="WWM20" s="54"/>
      <c r="WWN20" s="54"/>
      <c r="WWO20" s="54"/>
      <c r="WWP20" s="54"/>
      <c r="WWQ20" s="54"/>
      <c r="WWR20" s="54"/>
      <c r="WWS20" s="54"/>
      <c r="WWT20" s="54"/>
      <c r="WWU20" s="54"/>
      <c r="WWV20" s="54"/>
      <c r="WWW20" s="54"/>
      <c r="WWX20" s="54"/>
      <c r="WWY20" s="54"/>
      <c r="WWZ20" s="54"/>
      <c r="WXA20" s="54"/>
      <c r="WXB20" s="54"/>
      <c r="WXC20" s="54"/>
      <c r="WXD20" s="54"/>
      <c r="WXE20" s="54"/>
      <c r="WXF20" s="54"/>
      <c r="WXG20" s="54"/>
      <c r="WXH20" s="54"/>
      <c r="WXI20" s="54"/>
      <c r="WXJ20" s="54"/>
      <c r="WXK20" s="54"/>
      <c r="WXL20" s="54"/>
      <c r="WXM20" s="54"/>
      <c r="WXN20" s="54"/>
      <c r="WXO20" s="54"/>
      <c r="WXP20" s="54"/>
      <c r="WXQ20" s="54"/>
      <c r="WXR20" s="54"/>
      <c r="WXS20" s="54"/>
      <c r="WXT20" s="54"/>
      <c r="WXU20" s="54"/>
      <c r="WXV20" s="54"/>
      <c r="WXW20" s="54"/>
      <c r="WXX20" s="54"/>
      <c r="WXY20" s="54"/>
      <c r="WXZ20" s="54"/>
      <c r="WYA20" s="54"/>
      <c r="WYB20" s="54"/>
      <c r="WYC20" s="54"/>
      <c r="WYD20" s="54"/>
      <c r="WYE20" s="54"/>
      <c r="WYF20" s="54"/>
      <c r="WYG20" s="54"/>
      <c r="WYH20" s="54"/>
      <c r="WYI20" s="54"/>
      <c r="WYJ20" s="54"/>
      <c r="WYK20" s="54"/>
      <c r="WYL20" s="54"/>
      <c r="WYM20" s="54"/>
      <c r="WYN20" s="54"/>
      <c r="WYO20" s="54"/>
      <c r="WYP20" s="54"/>
      <c r="WYQ20" s="54"/>
      <c r="WYR20" s="54"/>
      <c r="WYS20" s="54"/>
      <c r="WYT20" s="54"/>
      <c r="WYU20" s="54"/>
      <c r="WYV20" s="54"/>
      <c r="WYW20" s="54"/>
      <c r="WYX20" s="54"/>
      <c r="WYY20" s="54"/>
      <c r="WYZ20" s="54"/>
      <c r="WZA20" s="54"/>
      <c r="WZB20" s="54"/>
      <c r="WZC20" s="54"/>
      <c r="WZD20" s="54"/>
      <c r="WZE20" s="54"/>
      <c r="WZF20" s="54"/>
      <c r="WZG20" s="54"/>
      <c r="WZH20" s="54"/>
      <c r="WZI20" s="54"/>
      <c r="WZJ20" s="54"/>
      <c r="WZK20" s="54"/>
      <c r="WZL20" s="54"/>
      <c r="WZM20" s="54"/>
      <c r="WZN20" s="54"/>
      <c r="WZO20" s="54"/>
      <c r="WZP20" s="54"/>
      <c r="WZQ20" s="54"/>
      <c r="WZR20" s="54"/>
      <c r="WZS20" s="54"/>
      <c r="WZT20" s="54"/>
      <c r="WZU20" s="54"/>
      <c r="WZV20" s="54"/>
      <c r="WZW20" s="54"/>
      <c r="WZX20" s="54"/>
      <c r="WZY20" s="54"/>
      <c r="WZZ20" s="54"/>
      <c r="XAA20" s="54"/>
      <c r="XAB20" s="54"/>
      <c r="XAC20" s="54"/>
      <c r="XAD20" s="54"/>
      <c r="XAE20" s="54"/>
      <c r="XAF20" s="54"/>
      <c r="XAG20" s="54"/>
      <c r="XAH20" s="54"/>
      <c r="XAI20" s="54"/>
      <c r="XAJ20" s="54"/>
      <c r="XAK20" s="54"/>
      <c r="XAL20" s="54"/>
      <c r="XAM20" s="54"/>
      <c r="XAN20" s="54"/>
      <c r="XAO20" s="54"/>
      <c r="XAP20" s="54"/>
      <c r="XAQ20" s="54"/>
      <c r="XAR20" s="54"/>
      <c r="XAS20" s="54"/>
      <c r="XAT20" s="54"/>
      <c r="XAU20" s="54"/>
      <c r="XAV20" s="54"/>
      <c r="XAW20" s="54"/>
      <c r="XAX20" s="54"/>
      <c r="XAY20" s="54"/>
      <c r="XAZ20" s="54"/>
      <c r="XBA20" s="54"/>
      <c r="XBB20" s="54"/>
      <c r="XBC20" s="54"/>
      <c r="XBD20" s="54"/>
      <c r="XBE20" s="54"/>
      <c r="XBF20" s="54"/>
      <c r="XBG20" s="54"/>
      <c r="XBH20" s="54"/>
      <c r="XBI20" s="54"/>
      <c r="XBJ20" s="54"/>
      <c r="XBK20" s="54"/>
      <c r="XBL20" s="54"/>
      <c r="XBM20" s="54"/>
      <c r="XBN20" s="54"/>
      <c r="XBO20" s="54"/>
      <c r="XBP20" s="54"/>
      <c r="XBQ20" s="54"/>
      <c r="XBR20" s="54"/>
      <c r="XBS20" s="54"/>
      <c r="XBT20" s="54"/>
      <c r="XBU20" s="54"/>
      <c r="XBV20" s="54"/>
      <c r="XBW20" s="54"/>
      <c r="XBX20" s="54"/>
      <c r="XBY20" s="54"/>
      <c r="XBZ20" s="54"/>
      <c r="XCA20" s="54"/>
      <c r="XCB20" s="54"/>
      <c r="XCC20" s="54"/>
      <c r="XCD20" s="54"/>
      <c r="XCE20" s="54"/>
      <c r="XCF20" s="54"/>
      <c r="XCG20" s="54"/>
      <c r="XCH20" s="54"/>
      <c r="XCI20" s="54"/>
      <c r="XCJ20" s="54"/>
      <c r="XCK20" s="54"/>
      <c r="XCL20" s="54"/>
      <c r="XCM20" s="54"/>
      <c r="XCN20" s="54"/>
      <c r="XCO20" s="54"/>
      <c r="XCP20" s="54"/>
      <c r="XCQ20" s="54"/>
      <c r="XCR20" s="54"/>
      <c r="XCS20" s="54"/>
      <c r="XCT20" s="54"/>
      <c r="XCU20" s="54"/>
      <c r="XCV20" s="54"/>
      <c r="XCW20" s="54"/>
      <c r="XCX20" s="54"/>
      <c r="XCY20" s="54"/>
      <c r="XCZ20" s="54"/>
      <c r="XDA20" s="54"/>
      <c r="XDB20" s="54"/>
      <c r="XDC20" s="54"/>
      <c r="XDD20" s="54"/>
      <c r="XDE20" s="54"/>
      <c r="XDF20" s="54"/>
      <c r="XDG20" s="54"/>
      <c r="XDH20" s="54"/>
      <c r="XDI20" s="54"/>
      <c r="XDJ20" s="54"/>
      <c r="XDK20" s="54"/>
      <c r="XDL20" s="54"/>
      <c r="XDM20" s="54"/>
      <c r="XDN20" s="54"/>
      <c r="XDO20" s="54"/>
      <c r="XDP20" s="54"/>
      <c r="XDQ20" s="54"/>
      <c r="XDR20" s="54"/>
      <c r="XDS20" s="54"/>
      <c r="XDT20" s="54"/>
      <c r="XDU20" s="54"/>
      <c r="XDV20" s="54"/>
      <c r="XDW20" s="54"/>
      <c r="XDX20" s="54"/>
      <c r="XDY20" s="54"/>
      <c r="XDZ20" s="54"/>
      <c r="XEA20" s="54"/>
      <c r="XEB20" s="54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  <c r="XEN20" s="54"/>
      <c r="XEO20" s="54"/>
      <c r="XEP20" s="54"/>
      <c r="XEQ20" s="54"/>
      <c r="XER20" s="54"/>
      <c r="XES20" s="54"/>
      <c r="XET20" s="54"/>
      <c r="XEU20" s="54"/>
      <c r="XEV20" s="54"/>
      <c r="XEW20" s="54"/>
      <c r="XEX20" s="54"/>
      <c r="XEY20" s="54"/>
      <c r="XEZ20" s="54"/>
      <c r="XFA20" s="54"/>
      <c r="XFB20" s="54"/>
      <c r="XFC20" s="54"/>
    </row>
    <row r="21" s="46" customFormat="1" ht="23" customHeight="1" spans="1:16383">
      <c r="A21" s="61" t="s">
        <v>830</v>
      </c>
      <c r="B21" s="61"/>
      <c r="C21" s="6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  <c r="WUL21" s="54"/>
      <c r="WUM21" s="54"/>
      <c r="WUN21" s="54"/>
      <c r="WUO21" s="54"/>
      <c r="WUP21" s="54"/>
      <c r="WUQ21" s="54"/>
      <c r="WUR21" s="54"/>
      <c r="WUS21" s="54"/>
      <c r="WUT21" s="54"/>
      <c r="WUU21" s="54"/>
      <c r="WUV21" s="54"/>
      <c r="WUW21" s="54"/>
      <c r="WUX21" s="54"/>
      <c r="WUY21" s="54"/>
      <c r="WUZ21" s="54"/>
      <c r="WVA21" s="54"/>
      <c r="WVB21" s="54"/>
      <c r="WVC21" s="54"/>
      <c r="WVD21" s="54"/>
      <c r="WVE21" s="54"/>
      <c r="WVF21" s="54"/>
      <c r="WVG21" s="54"/>
      <c r="WVH21" s="54"/>
      <c r="WVI21" s="54"/>
      <c r="WVJ21" s="54"/>
      <c r="WVK21" s="54"/>
      <c r="WVL21" s="54"/>
      <c r="WVM21" s="54"/>
      <c r="WVN21" s="54"/>
      <c r="WVO21" s="54"/>
      <c r="WVP21" s="54"/>
      <c r="WVQ21" s="54"/>
      <c r="WVR21" s="54"/>
      <c r="WVS21" s="54"/>
      <c r="WVT21" s="54"/>
      <c r="WVU21" s="54"/>
      <c r="WVV21" s="54"/>
      <c r="WVW21" s="54"/>
      <c r="WVX21" s="54"/>
      <c r="WVY21" s="54"/>
      <c r="WVZ21" s="54"/>
      <c r="WWA21" s="54"/>
      <c r="WWB21" s="54"/>
      <c r="WWC21" s="54"/>
      <c r="WWD21" s="54"/>
      <c r="WWE21" s="54"/>
      <c r="WWF21" s="54"/>
      <c r="WWG21" s="54"/>
      <c r="WWH21" s="54"/>
      <c r="WWI21" s="54"/>
      <c r="WWJ21" s="54"/>
      <c r="WWK21" s="54"/>
      <c r="WWL21" s="54"/>
      <c r="WWM21" s="54"/>
      <c r="WWN21" s="54"/>
      <c r="WWO21" s="54"/>
      <c r="WWP21" s="54"/>
      <c r="WWQ21" s="54"/>
      <c r="WWR21" s="54"/>
      <c r="WWS21" s="54"/>
      <c r="WWT21" s="54"/>
      <c r="WWU21" s="54"/>
      <c r="WWV21" s="54"/>
      <c r="WWW21" s="54"/>
      <c r="WWX21" s="54"/>
      <c r="WWY21" s="54"/>
      <c r="WWZ21" s="54"/>
      <c r="WXA21" s="54"/>
      <c r="WXB21" s="54"/>
      <c r="WXC21" s="54"/>
      <c r="WXD21" s="54"/>
      <c r="WXE21" s="54"/>
      <c r="WXF21" s="54"/>
      <c r="WXG21" s="54"/>
      <c r="WXH21" s="54"/>
      <c r="WXI21" s="54"/>
      <c r="WXJ21" s="54"/>
      <c r="WXK21" s="54"/>
      <c r="WXL21" s="54"/>
      <c r="WXM21" s="54"/>
      <c r="WXN21" s="54"/>
      <c r="WXO21" s="54"/>
      <c r="WXP21" s="54"/>
      <c r="WXQ21" s="54"/>
      <c r="WXR21" s="54"/>
      <c r="WXS21" s="54"/>
      <c r="WXT21" s="54"/>
      <c r="WXU21" s="54"/>
      <c r="WXV21" s="54"/>
      <c r="WXW21" s="54"/>
      <c r="WXX21" s="54"/>
      <c r="WXY21" s="54"/>
      <c r="WXZ21" s="54"/>
      <c r="WYA21" s="54"/>
      <c r="WYB21" s="54"/>
      <c r="WYC21" s="54"/>
      <c r="WYD21" s="54"/>
      <c r="WYE21" s="54"/>
      <c r="WYF21" s="54"/>
      <c r="WYG21" s="54"/>
      <c r="WYH21" s="54"/>
      <c r="WYI21" s="54"/>
      <c r="WYJ21" s="54"/>
      <c r="WYK21" s="54"/>
      <c r="WYL21" s="54"/>
      <c r="WYM21" s="54"/>
      <c r="WYN21" s="54"/>
      <c r="WYO21" s="54"/>
      <c r="WYP21" s="54"/>
      <c r="WYQ21" s="54"/>
      <c r="WYR21" s="54"/>
      <c r="WYS21" s="54"/>
      <c r="WYT21" s="54"/>
      <c r="WYU21" s="54"/>
      <c r="WYV21" s="54"/>
      <c r="WYW21" s="54"/>
      <c r="WYX21" s="54"/>
      <c r="WYY21" s="54"/>
      <c r="WYZ21" s="54"/>
      <c r="WZA21" s="54"/>
      <c r="WZB21" s="54"/>
      <c r="WZC21" s="54"/>
      <c r="WZD21" s="54"/>
      <c r="WZE21" s="54"/>
      <c r="WZF21" s="54"/>
      <c r="WZG21" s="54"/>
      <c r="WZH21" s="54"/>
      <c r="WZI21" s="54"/>
      <c r="WZJ21" s="54"/>
      <c r="WZK21" s="54"/>
      <c r="WZL21" s="54"/>
      <c r="WZM21" s="54"/>
      <c r="WZN21" s="54"/>
      <c r="WZO21" s="54"/>
      <c r="WZP21" s="54"/>
      <c r="WZQ21" s="54"/>
      <c r="WZR21" s="54"/>
      <c r="WZS21" s="54"/>
      <c r="WZT21" s="54"/>
      <c r="WZU21" s="54"/>
      <c r="WZV21" s="54"/>
      <c r="WZW21" s="54"/>
      <c r="WZX21" s="54"/>
      <c r="WZY21" s="54"/>
      <c r="WZZ21" s="54"/>
      <c r="XAA21" s="54"/>
      <c r="XAB21" s="54"/>
      <c r="XAC21" s="54"/>
      <c r="XAD21" s="54"/>
      <c r="XAE21" s="54"/>
      <c r="XAF21" s="54"/>
      <c r="XAG21" s="54"/>
      <c r="XAH21" s="54"/>
      <c r="XAI21" s="54"/>
      <c r="XAJ21" s="54"/>
      <c r="XAK21" s="54"/>
      <c r="XAL21" s="54"/>
      <c r="XAM21" s="54"/>
      <c r="XAN21" s="54"/>
      <c r="XAO21" s="54"/>
      <c r="XAP21" s="54"/>
      <c r="XAQ21" s="54"/>
      <c r="XAR21" s="54"/>
      <c r="XAS21" s="54"/>
      <c r="XAT21" s="54"/>
      <c r="XAU21" s="54"/>
      <c r="XAV21" s="54"/>
      <c r="XAW21" s="54"/>
      <c r="XAX21" s="54"/>
      <c r="XAY21" s="54"/>
      <c r="XAZ21" s="54"/>
      <c r="XBA21" s="54"/>
      <c r="XBB21" s="54"/>
      <c r="XBC21" s="54"/>
      <c r="XBD21" s="54"/>
      <c r="XBE21" s="54"/>
      <c r="XBF21" s="54"/>
      <c r="XBG21" s="54"/>
      <c r="XBH21" s="54"/>
      <c r="XBI21" s="54"/>
      <c r="XBJ21" s="54"/>
      <c r="XBK21" s="54"/>
      <c r="XBL21" s="54"/>
      <c r="XBM21" s="54"/>
      <c r="XBN21" s="54"/>
      <c r="XBO21" s="54"/>
      <c r="XBP21" s="54"/>
      <c r="XBQ21" s="54"/>
      <c r="XBR21" s="54"/>
      <c r="XBS21" s="54"/>
      <c r="XBT21" s="54"/>
      <c r="XBU21" s="54"/>
      <c r="XBV21" s="54"/>
      <c r="XBW21" s="54"/>
      <c r="XBX21" s="54"/>
      <c r="XBY21" s="54"/>
      <c r="XBZ21" s="54"/>
      <c r="XCA21" s="54"/>
      <c r="XCB21" s="54"/>
      <c r="XCC21" s="54"/>
      <c r="XCD21" s="54"/>
      <c r="XCE21" s="54"/>
      <c r="XCF21" s="54"/>
      <c r="XCG21" s="54"/>
      <c r="XCH21" s="54"/>
      <c r="XCI21" s="54"/>
      <c r="XCJ21" s="54"/>
      <c r="XCK21" s="54"/>
      <c r="XCL21" s="54"/>
      <c r="XCM21" s="54"/>
      <c r="XCN21" s="54"/>
      <c r="XCO21" s="54"/>
      <c r="XCP21" s="54"/>
      <c r="XCQ21" s="54"/>
      <c r="XCR21" s="54"/>
      <c r="XCS21" s="54"/>
      <c r="XCT21" s="54"/>
      <c r="XCU21" s="54"/>
      <c r="XCV21" s="54"/>
      <c r="XCW21" s="54"/>
      <c r="XCX21" s="54"/>
      <c r="XCY21" s="54"/>
      <c r="XCZ21" s="54"/>
      <c r="XDA21" s="54"/>
      <c r="XDB21" s="54"/>
      <c r="XDC21" s="54"/>
      <c r="XDD21" s="54"/>
      <c r="XDE21" s="54"/>
      <c r="XDF21" s="54"/>
      <c r="XDG21" s="54"/>
      <c r="XDH21" s="54"/>
      <c r="XDI21" s="54"/>
      <c r="XDJ21" s="54"/>
      <c r="XDK21" s="54"/>
      <c r="XDL21" s="54"/>
      <c r="XDM21" s="54"/>
      <c r="XDN21" s="54"/>
      <c r="XDO21" s="54"/>
      <c r="XDP21" s="54"/>
      <c r="XDQ21" s="54"/>
      <c r="XDR21" s="54"/>
      <c r="XDS21" s="54"/>
      <c r="XDT21" s="54"/>
      <c r="XDU21" s="54"/>
      <c r="XDV21" s="54"/>
      <c r="XDW21" s="54"/>
      <c r="XDX21" s="54"/>
      <c r="XDY21" s="54"/>
      <c r="XDZ21" s="54"/>
      <c r="XEA21" s="54"/>
      <c r="XEB21" s="54"/>
      <c r="XEC21" s="54"/>
      <c r="XED21" s="54"/>
      <c r="XEE21" s="54"/>
      <c r="XEF21" s="54"/>
      <c r="XEG21" s="54"/>
      <c r="XEH21" s="54"/>
      <c r="XEI21" s="54"/>
      <c r="XEJ21" s="54"/>
      <c r="XEK21" s="54"/>
      <c r="XEL21" s="54"/>
      <c r="XEM21" s="54"/>
      <c r="XEN21" s="54"/>
      <c r="XEO21" s="54"/>
      <c r="XEP21" s="54"/>
      <c r="XEQ21" s="54"/>
      <c r="XER21" s="54"/>
      <c r="XES21" s="54"/>
      <c r="XET21" s="54"/>
      <c r="XEU21" s="54"/>
      <c r="XEV21" s="54"/>
      <c r="XEW21" s="54"/>
      <c r="XEX21" s="54"/>
      <c r="XEY21" s="54"/>
      <c r="XEZ21" s="54"/>
      <c r="XFA21" s="54"/>
      <c r="XFB21" s="54"/>
      <c r="XFC21" s="54"/>
    </row>
    <row r="22" s="46" customFormat="1" ht="23" customHeight="1" spans="1:16383">
      <c r="A22" s="55" t="s">
        <v>817</v>
      </c>
      <c r="B22" s="61"/>
      <c r="C22" s="6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  <c r="WVS22" s="54"/>
      <c r="WVT22" s="54"/>
      <c r="WVU22" s="54"/>
      <c r="WVV22" s="54"/>
      <c r="WVW22" s="54"/>
      <c r="WVX22" s="54"/>
      <c r="WVY22" s="54"/>
      <c r="WVZ22" s="54"/>
      <c r="WWA22" s="54"/>
      <c r="WWB22" s="54"/>
      <c r="WWC22" s="54"/>
      <c r="WWD22" s="54"/>
      <c r="WWE22" s="54"/>
      <c r="WWF22" s="54"/>
      <c r="WWG22" s="54"/>
      <c r="WWH22" s="54"/>
      <c r="WWI22" s="54"/>
      <c r="WWJ22" s="54"/>
      <c r="WWK22" s="54"/>
      <c r="WWL22" s="54"/>
      <c r="WWM22" s="54"/>
      <c r="WWN22" s="54"/>
      <c r="WWO22" s="54"/>
      <c r="WWP22" s="54"/>
      <c r="WWQ22" s="54"/>
      <c r="WWR22" s="54"/>
      <c r="WWS22" s="54"/>
      <c r="WWT22" s="54"/>
      <c r="WWU22" s="54"/>
      <c r="WWV22" s="54"/>
      <c r="WWW22" s="54"/>
      <c r="WWX22" s="54"/>
      <c r="WWY22" s="54"/>
      <c r="WWZ22" s="54"/>
      <c r="WXA22" s="54"/>
      <c r="WXB22" s="54"/>
      <c r="WXC22" s="54"/>
      <c r="WXD22" s="54"/>
      <c r="WXE22" s="54"/>
      <c r="WXF22" s="54"/>
      <c r="WXG22" s="54"/>
      <c r="WXH22" s="54"/>
      <c r="WXI22" s="54"/>
      <c r="WXJ22" s="54"/>
      <c r="WXK22" s="54"/>
      <c r="WXL22" s="54"/>
      <c r="WXM22" s="54"/>
      <c r="WXN22" s="54"/>
      <c r="WXO22" s="54"/>
      <c r="WXP22" s="54"/>
      <c r="WXQ22" s="54"/>
      <c r="WXR22" s="54"/>
      <c r="WXS22" s="54"/>
      <c r="WXT22" s="54"/>
      <c r="WXU22" s="54"/>
      <c r="WXV22" s="54"/>
      <c r="WXW22" s="54"/>
      <c r="WXX22" s="54"/>
      <c r="WXY22" s="54"/>
      <c r="WXZ22" s="54"/>
      <c r="WYA22" s="54"/>
      <c r="WYB22" s="54"/>
      <c r="WYC22" s="54"/>
      <c r="WYD22" s="54"/>
      <c r="WYE22" s="54"/>
      <c r="WYF22" s="54"/>
      <c r="WYG22" s="54"/>
      <c r="WYH22" s="54"/>
      <c r="WYI22" s="54"/>
      <c r="WYJ22" s="54"/>
      <c r="WYK22" s="54"/>
      <c r="WYL22" s="54"/>
      <c r="WYM22" s="54"/>
      <c r="WYN22" s="54"/>
      <c r="WYO22" s="54"/>
      <c r="WYP22" s="54"/>
      <c r="WYQ22" s="54"/>
      <c r="WYR22" s="54"/>
      <c r="WYS22" s="54"/>
      <c r="WYT22" s="54"/>
      <c r="WYU22" s="54"/>
      <c r="WYV22" s="54"/>
      <c r="WYW22" s="54"/>
      <c r="WYX22" s="54"/>
      <c r="WYY22" s="54"/>
      <c r="WYZ22" s="54"/>
      <c r="WZA22" s="54"/>
      <c r="WZB22" s="54"/>
      <c r="WZC22" s="54"/>
      <c r="WZD22" s="54"/>
      <c r="WZE22" s="54"/>
      <c r="WZF22" s="54"/>
      <c r="WZG22" s="54"/>
      <c r="WZH22" s="54"/>
      <c r="WZI22" s="54"/>
      <c r="WZJ22" s="54"/>
      <c r="WZK22" s="54"/>
      <c r="WZL22" s="54"/>
      <c r="WZM22" s="54"/>
      <c r="WZN22" s="54"/>
      <c r="WZO22" s="54"/>
      <c r="WZP22" s="54"/>
      <c r="WZQ22" s="54"/>
      <c r="WZR22" s="54"/>
      <c r="WZS22" s="54"/>
      <c r="WZT22" s="54"/>
      <c r="WZU22" s="54"/>
      <c r="WZV22" s="54"/>
      <c r="WZW22" s="54"/>
      <c r="WZX22" s="54"/>
      <c r="WZY22" s="54"/>
      <c r="WZZ22" s="54"/>
      <c r="XAA22" s="54"/>
      <c r="XAB22" s="54"/>
      <c r="XAC22" s="54"/>
      <c r="XAD22" s="54"/>
      <c r="XAE22" s="54"/>
      <c r="XAF22" s="54"/>
      <c r="XAG22" s="54"/>
      <c r="XAH22" s="54"/>
      <c r="XAI22" s="54"/>
      <c r="XAJ22" s="54"/>
      <c r="XAK22" s="54"/>
      <c r="XAL22" s="54"/>
      <c r="XAM22" s="54"/>
      <c r="XAN22" s="54"/>
      <c r="XAO22" s="54"/>
      <c r="XAP22" s="54"/>
      <c r="XAQ22" s="54"/>
      <c r="XAR22" s="54"/>
      <c r="XAS22" s="54"/>
      <c r="XAT22" s="54"/>
      <c r="XAU22" s="54"/>
      <c r="XAV22" s="54"/>
      <c r="XAW22" s="54"/>
      <c r="XAX22" s="54"/>
      <c r="XAY22" s="54"/>
      <c r="XAZ22" s="54"/>
      <c r="XBA22" s="54"/>
      <c r="XBB22" s="54"/>
      <c r="XBC22" s="54"/>
      <c r="XBD22" s="54"/>
      <c r="XBE22" s="54"/>
      <c r="XBF22" s="54"/>
      <c r="XBG22" s="54"/>
      <c r="XBH22" s="54"/>
      <c r="XBI22" s="54"/>
      <c r="XBJ22" s="54"/>
      <c r="XBK22" s="54"/>
      <c r="XBL22" s="54"/>
      <c r="XBM22" s="54"/>
      <c r="XBN22" s="54"/>
      <c r="XBO22" s="54"/>
      <c r="XBP22" s="54"/>
      <c r="XBQ22" s="54"/>
      <c r="XBR22" s="54"/>
      <c r="XBS22" s="54"/>
      <c r="XBT22" s="54"/>
      <c r="XBU22" s="54"/>
      <c r="XBV22" s="54"/>
      <c r="XBW22" s="54"/>
      <c r="XBX22" s="54"/>
      <c r="XBY22" s="54"/>
      <c r="XBZ22" s="54"/>
      <c r="XCA22" s="54"/>
      <c r="XCB22" s="54"/>
      <c r="XCC22" s="54"/>
      <c r="XCD22" s="54"/>
      <c r="XCE22" s="54"/>
      <c r="XCF22" s="54"/>
      <c r="XCG22" s="54"/>
      <c r="XCH22" s="54"/>
      <c r="XCI22" s="54"/>
      <c r="XCJ22" s="54"/>
      <c r="XCK22" s="54"/>
      <c r="XCL22" s="54"/>
      <c r="XCM22" s="54"/>
      <c r="XCN22" s="54"/>
      <c r="XCO22" s="54"/>
      <c r="XCP22" s="54"/>
      <c r="XCQ22" s="54"/>
      <c r="XCR22" s="54"/>
      <c r="XCS22" s="54"/>
      <c r="XCT22" s="54"/>
      <c r="XCU22" s="54"/>
      <c r="XCV22" s="54"/>
      <c r="XCW22" s="54"/>
      <c r="XCX22" s="54"/>
      <c r="XCY22" s="54"/>
      <c r="XCZ22" s="54"/>
      <c r="XDA22" s="54"/>
      <c r="XDB22" s="54"/>
      <c r="XDC22" s="54"/>
      <c r="XDD22" s="54"/>
      <c r="XDE22" s="54"/>
      <c r="XDF22" s="54"/>
      <c r="XDG22" s="54"/>
      <c r="XDH22" s="54"/>
      <c r="XDI22" s="54"/>
      <c r="XDJ22" s="54"/>
      <c r="XDK22" s="54"/>
      <c r="XDL22" s="54"/>
      <c r="XDM22" s="54"/>
      <c r="XDN22" s="54"/>
      <c r="XDO22" s="54"/>
      <c r="XDP22" s="54"/>
      <c r="XDQ22" s="54"/>
      <c r="XDR22" s="54"/>
      <c r="XDS22" s="54"/>
      <c r="XDT22" s="54"/>
      <c r="XDU22" s="54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  <c r="XEN22" s="54"/>
      <c r="XEO22" s="54"/>
      <c r="XEP22" s="54"/>
      <c r="XEQ22" s="54"/>
      <c r="XER22" s="54"/>
      <c r="XES22" s="54"/>
      <c r="XET22" s="54"/>
      <c r="XEU22" s="54"/>
      <c r="XEV22" s="54"/>
      <c r="XEW22" s="54"/>
      <c r="XEX22" s="54"/>
      <c r="XEY22" s="54"/>
      <c r="XEZ22" s="54"/>
      <c r="XFA22" s="54"/>
      <c r="XFB22" s="54"/>
      <c r="XFC22" s="54"/>
    </row>
    <row r="23" s="46" customFormat="1" ht="23" customHeight="1" spans="1:16383">
      <c r="A23" s="61" t="s">
        <v>831</v>
      </c>
      <c r="B23" s="61"/>
      <c r="C23" s="6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  <c r="XEA23" s="54"/>
      <c r="XEB23" s="54"/>
      <c r="XEC23" s="54"/>
      <c r="XED23" s="54"/>
      <c r="XEE23" s="54"/>
      <c r="XEF23" s="54"/>
      <c r="XEG23" s="54"/>
      <c r="XEH23" s="54"/>
      <c r="XEI23" s="54"/>
      <c r="XEJ23" s="54"/>
      <c r="XEK23" s="54"/>
      <c r="XEL23" s="54"/>
      <c r="XEM23" s="54"/>
      <c r="XEN23" s="54"/>
      <c r="XEO23" s="54"/>
      <c r="XEP23" s="54"/>
      <c r="XEQ23" s="54"/>
      <c r="XER23" s="54"/>
      <c r="XES23" s="54"/>
      <c r="XET23" s="54"/>
      <c r="XEU23" s="54"/>
      <c r="XEV23" s="54"/>
      <c r="XEW23" s="54"/>
      <c r="XEX23" s="54"/>
      <c r="XEY23" s="54"/>
      <c r="XEZ23" s="54"/>
      <c r="XFA23" s="54"/>
      <c r="XFB23" s="54"/>
      <c r="XFC23" s="54"/>
    </row>
    <row r="24" s="46" customFormat="1" ht="23" customHeight="1" spans="1:16383">
      <c r="A24" s="61" t="s">
        <v>832</v>
      </c>
      <c r="B24" s="61"/>
      <c r="C24" s="6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  <c r="WVS24" s="54"/>
      <c r="WVT24" s="54"/>
      <c r="WVU24" s="54"/>
      <c r="WVV24" s="54"/>
      <c r="WVW24" s="54"/>
      <c r="WVX24" s="54"/>
      <c r="WVY24" s="54"/>
      <c r="WVZ24" s="54"/>
      <c r="WWA24" s="54"/>
      <c r="WWB24" s="54"/>
      <c r="WWC24" s="54"/>
      <c r="WWD24" s="54"/>
      <c r="WWE24" s="54"/>
      <c r="WWF24" s="54"/>
      <c r="WWG24" s="54"/>
      <c r="WWH24" s="54"/>
      <c r="WWI24" s="54"/>
      <c r="WWJ24" s="54"/>
      <c r="WWK24" s="54"/>
      <c r="WWL24" s="54"/>
      <c r="WWM24" s="54"/>
      <c r="WWN24" s="54"/>
      <c r="WWO24" s="54"/>
      <c r="WWP24" s="54"/>
      <c r="WWQ24" s="54"/>
      <c r="WWR24" s="54"/>
      <c r="WWS24" s="54"/>
      <c r="WWT24" s="54"/>
      <c r="WWU24" s="54"/>
      <c r="WWV24" s="54"/>
      <c r="WWW24" s="54"/>
      <c r="WWX24" s="54"/>
      <c r="WWY24" s="54"/>
      <c r="WWZ24" s="54"/>
      <c r="WXA24" s="54"/>
      <c r="WXB24" s="54"/>
      <c r="WXC24" s="54"/>
      <c r="WXD24" s="54"/>
      <c r="WXE24" s="54"/>
      <c r="WXF24" s="54"/>
      <c r="WXG24" s="54"/>
      <c r="WXH24" s="54"/>
      <c r="WXI24" s="54"/>
      <c r="WXJ24" s="54"/>
      <c r="WXK24" s="54"/>
      <c r="WXL24" s="54"/>
      <c r="WXM24" s="54"/>
      <c r="WXN24" s="54"/>
      <c r="WXO24" s="54"/>
      <c r="WXP24" s="54"/>
      <c r="WXQ24" s="54"/>
      <c r="WXR24" s="54"/>
      <c r="WXS24" s="54"/>
      <c r="WXT24" s="54"/>
      <c r="WXU24" s="54"/>
      <c r="WXV24" s="54"/>
      <c r="WXW24" s="54"/>
      <c r="WXX24" s="54"/>
      <c r="WXY24" s="54"/>
      <c r="WXZ24" s="54"/>
      <c r="WYA24" s="54"/>
      <c r="WYB24" s="54"/>
      <c r="WYC24" s="54"/>
      <c r="WYD24" s="54"/>
      <c r="WYE24" s="54"/>
      <c r="WYF24" s="54"/>
      <c r="WYG24" s="54"/>
      <c r="WYH24" s="54"/>
      <c r="WYI24" s="54"/>
      <c r="WYJ24" s="54"/>
      <c r="WYK24" s="54"/>
      <c r="WYL24" s="54"/>
      <c r="WYM24" s="54"/>
      <c r="WYN24" s="54"/>
      <c r="WYO24" s="54"/>
      <c r="WYP24" s="54"/>
      <c r="WYQ24" s="54"/>
      <c r="WYR24" s="54"/>
      <c r="WYS24" s="54"/>
      <c r="WYT24" s="54"/>
      <c r="WYU24" s="54"/>
      <c r="WYV24" s="54"/>
      <c r="WYW24" s="54"/>
      <c r="WYX24" s="54"/>
      <c r="WYY24" s="54"/>
      <c r="WYZ24" s="54"/>
      <c r="WZA24" s="54"/>
      <c r="WZB24" s="54"/>
      <c r="WZC24" s="54"/>
      <c r="WZD24" s="54"/>
      <c r="WZE24" s="54"/>
      <c r="WZF24" s="54"/>
      <c r="WZG24" s="54"/>
      <c r="WZH24" s="54"/>
      <c r="WZI24" s="54"/>
      <c r="WZJ24" s="54"/>
      <c r="WZK24" s="54"/>
      <c r="WZL24" s="54"/>
      <c r="WZM24" s="54"/>
      <c r="WZN24" s="54"/>
      <c r="WZO24" s="54"/>
      <c r="WZP24" s="54"/>
      <c r="WZQ24" s="54"/>
      <c r="WZR24" s="54"/>
      <c r="WZS24" s="54"/>
      <c r="WZT24" s="54"/>
      <c r="WZU24" s="54"/>
      <c r="WZV24" s="54"/>
      <c r="WZW24" s="54"/>
      <c r="WZX24" s="54"/>
      <c r="WZY24" s="54"/>
      <c r="WZZ24" s="54"/>
      <c r="XAA24" s="54"/>
      <c r="XAB24" s="54"/>
      <c r="XAC24" s="54"/>
      <c r="XAD24" s="54"/>
      <c r="XAE24" s="54"/>
      <c r="XAF24" s="54"/>
      <c r="XAG24" s="54"/>
      <c r="XAH24" s="54"/>
      <c r="XAI24" s="54"/>
      <c r="XAJ24" s="54"/>
      <c r="XAK24" s="54"/>
      <c r="XAL24" s="54"/>
      <c r="XAM24" s="54"/>
      <c r="XAN24" s="54"/>
      <c r="XAO24" s="54"/>
      <c r="XAP24" s="54"/>
      <c r="XAQ24" s="54"/>
      <c r="XAR24" s="54"/>
      <c r="XAS24" s="54"/>
      <c r="XAT24" s="54"/>
      <c r="XAU24" s="54"/>
      <c r="XAV24" s="54"/>
      <c r="XAW24" s="54"/>
      <c r="XAX24" s="54"/>
      <c r="XAY24" s="54"/>
      <c r="XAZ24" s="54"/>
      <c r="XBA24" s="54"/>
      <c r="XBB24" s="54"/>
      <c r="XBC24" s="54"/>
      <c r="XBD24" s="54"/>
      <c r="XBE24" s="54"/>
      <c r="XBF24" s="54"/>
      <c r="XBG24" s="54"/>
      <c r="XBH24" s="54"/>
      <c r="XBI24" s="54"/>
      <c r="XBJ24" s="54"/>
      <c r="XBK24" s="54"/>
      <c r="XBL24" s="54"/>
      <c r="XBM24" s="54"/>
      <c r="XBN24" s="54"/>
      <c r="XBO24" s="54"/>
      <c r="XBP24" s="54"/>
      <c r="XBQ24" s="54"/>
      <c r="XBR24" s="54"/>
      <c r="XBS24" s="54"/>
      <c r="XBT24" s="54"/>
      <c r="XBU24" s="54"/>
      <c r="XBV24" s="54"/>
      <c r="XBW24" s="54"/>
      <c r="XBX24" s="54"/>
      <c r="XBY24" s="54"/>
      <c r="XBZ24" s="54"/>
      <c r="XCA24" s="54"/>
      <c r="XCB24" s="54"/>
      <c r="XCC24" s="54"/>
      <c r="XCD24" s="54"/>
      <c r="XCE24" s="54"/>
      <c r="XCF24" s="54"/>
      <c r="XCG24" s="54"/>
      <c r="XCH24" s="54"/>
      <c r="XCI24" s="54"/>
      <c r="XCJ24" s="54"/>
      <c r="XCK24" s="54"/>
      <c r="XCL24" s="54"/>
      <c r="XCM24" s="54"/>
      <c r="XCN24" s="54"/>
      <c r="XCO24" s="54"/>
      <c r="XCP24" s="54"/>
      <c r="XCQ24" s="54"/>
      <c r="XCR24" s="54"/>
      <c r="XCS24" s="54"/>
      <c r="XCT24" s="54"/>
      <c r="XCU24" s="54"/>
      <c r="XCV24" s="54"/>
      <c r="XCW24" s="54"/>
      <c r="XCX24" s="54"/>
      <c r="XCY24" s="54"/>
      <c r="XCZ24" s="54"/>
      <c r="XDA24" s="54"/>
      <c r="XDB24" s="54"/>
      <c r="XDC24" s="54"/>
      <c r="XDD24" s="54"/>
      <c r="XDE24" s="54"/>
      <c r="XDF24" s="54"/>
      <c r="XDG24" s="54"/>
      <c r="XDH24" s="54"/>
      <c r="XDI24" s="54"/>
      <c r="XDJ24" s="54"/>
      <c r="XDK24" s="54"/>
      <c r="XDL24" s="54"/>
      <c r="XDM24" s="54"/>
      <c r="XDN24" s="54"/>
      <c r="XDO24" s="54"/>
      <c r="XDP24" s="54"/>
      <c r="XDQ24" s="54"/>
      <c r="XDR24" s="54"/>
      <c r="XDS24" s="54"/>
      <c r="XDT24" s="54"/>
      <c r="XDU24" s="54"/>
      <c r="XDV24" s="54"/>
      <c r="XDW24" s="54"/>
      <c r="XDX24" s="54"/>
      <c r="XDY24" s="54"/>
      <c r="XDZ24" s="54"/>
      <c r="XEA24" s="54"/>
      <c r="XEB24" s="54"/>
      <c r="XEC24" s="54"/>
      <c r="XED24" s="54"/>
      <c r="XEE24" s="54"/>
      <c r="XEF24" s="54"/>
      <c r="XEG24" s="54"/>
      <c r="XEH24" s="54"/>
      <c r="XEI24" s="54"/>
      <c r="XEJ24" s="54"/>
      <c r="XEK24" s="54"/>
      <c r="XEL24" s="54"/>
      <c r="XEM24" s="54"/>
      <c r="XEN24" s="54"/>
      <c r="XEO24" s="54"/>
      <c r="XEP24" s="54"/>
      <c r="XEQ24" s="54"/>
      <c r="XER24" s="54"/>
      <c r="XES24" s="54"/>
      <c r="XET24" s="54"/>
      <c r="XEU24" s="54"/>
      <c r="XEV24" s="54"/>
      <c r="XEW24" s="54"/>
      <c r="XEX24" s="54"/>
      <c r="XEY24" s="54"/>
      <c r="XEZ24" s="54"/>
      <c r="XFA24" s="54"/>
      <c r="XFB24" s="54"/>
      <c r="XFC24" s="54"/>
    </row>
    <row r="25" s="46" customFormat="1" ht="23" customHeight="1" spans="1:16383">
      <c r="A25" s="61" t="s">
        <v>833</v>
      </c>
      <c r="B25" s="61"/>
      <c r="C25" s="6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  <c r="WVS25" s="54"/>
      <c r="WVT25" s="54"/>
      <c r="WVU25" s="54"/>
      <c r="WVV25" s="54"/>
      <c r="WVW25" s="54"/>
      <c r="WVX25" s="54"/>
      <c r="WVY25" s="54"/>
      <c r="WVZ25" s="54"/>
      <c r="WWA25" s="54"/>
      <c r="WWB25" s="54"/>
      <c r="WWC25" s="54"/>
      <c r="WWD25" s="54"/>
      <c r="WWE25" s="54"/>
      <c r="WWF25" s="54"/>
      <c r="WWG25" s="54"/>
      <c r="WWH25" s="54"/>
      <c r="WWI25" s="54"/>
      <c r="WWJ25" s="54"/>
      <c r="WWK25" s="54"/>
      <c r="WWL25" s="54"/>
      <c r="WWM25" s="54"/>
      <c r="WWN25" s="54"/>
      <c r="WWO25" s="54"/>
      <c r="WWP25" s="54"/>
      <c r="WWQ25" s="54"/>
      <c r="WWR25" s="54"/>
      <c r="WWS25" s="54"/>
      <c r="WWT25" s="54"/>
      <c r="WWU25" s="54"/>
      <c r="WWV25" s="54"/>
      <c r="WWW25" s="54"/>
      <c r="WWX25" s="54"/>
      <c r="WWY25" s="54"/>
      <c r="WWZ25" s="54"/>
      <c r="WXA25" s="54"/>
      <c r="WXB25" s="54"/>
      <c r="WXC25" s="54"/>
      <c r="WXD25" s="54"/>
      <c r="WXE25" s="54"/>
      <c r="WXF25" s="54"/>
      <c r="WXG25" s="54"/>
      <c r="WXH25" s="54"/>
      <c r="WXI25" s="54"/>
      <c r="WXJ25" s="54"/>
      <c r="WXK25" s="54"/>
      <c r="WXL25" s="54"/>
      <c r="WXM25" s="54"/>
      <c r="WXN25" s="54"/>
      <c r="WXO25" s="54"/>
      <c r="WXP25" s="54"/>
      <c r="WXQ25" s="54"/>
      <c r="WXR25" s="54"/>
      <c r="WXS25" s="54"/>
      <c r="WXT25" s="54"/>
      <c r="WXU25" s="54"/>
      <c r="WXV25" s="54"/>
      <c r="WXW25" s="54"/>
      <c r="WXX25" s="54"/>
      <c r="WXY25" s="54"/>
      <c r="WXZ25" s="54"/>
      <c r="WYA25" s="54"/>
      <c r="WYB25" s="54"/>
      <c r="WYC25" s="54"/>
      <c r="WYD25" s="54"/>
      <c r="WYE25" s="54"/>
      <c r="WYF25" s="54"/>
      <c r="WYG25" s="54"/>
      <c r="WYH25" s="54"/>
      <c r="WYI25" s="54"/>
      <c r="WYJ25" s="54"/>
      <c r="WYK25" s="54"/>
      <c r="WYL25" s="54"/>
      <c r="WYM25" s="54"/>
      <c r="WYN25" s="54"/>
      <c r="WYO25" s="54"/>
      <c r="WYP25" s="54"/>
      <c r="WYQ25" s="54"/>
      <c r="WYR25" s="54"/>
      <c r="WYS25" s="54"/>
      <c r="WYT25" s="54"/>
      <c r="WYU25" s="54"/>
      <c r="WYV25" s="54"/>
      <c r="WYW25" s="54"/>
      <c r="WYX25" s="54"/>
      <c r="WYY25" s="54"/>
      <c r="WYZ25" s="54"/>
      <c r="WZA25" s="54"/>
      <c r="WZB25" s="54"/>
      <c r="WZC25" s="54"/>
      <c r="WZD25" s="54"/>
      <c r="WZE25" s="54"/>
      <c r="WZF25" s="54"/>
      <c r="WZG25" s="54"/>
      <c r="WZH25" s="54"/>
      <c r="WZI25" s="54"/>
      <c r="WZJ25" s="54"/>
      <c r="WZK25" s="54"/>
      <c r="WZL25" s="54"/>
      <c r="WZM25" s="54"/>
      <c r="WZN25" s="54"/>
      <c r="WZO25" s="54"/>
      <c r="WZP25" s="54"/>
      <c r="WZQ25" s="54"/>
      <c r="WZR25" s="54"/>
      <c r="WZS25" s="54"/>
      <c r="WZT25" s="54"/>
      <c r="WZU25" s="54"/>
      <c r="WZV25" s="54"/>
      <c r="WZW25" s="54"/>
      <c r="WZX25" s="54"/>
      <c r="WZY25" s="54"/>
      <c r="WZZ25" s="54"/>
      <c r="XAA25" s="54"/>
      <c r="XAB25" s="54"/>
      <c r="XAC25" s="54"/>
      <c r="XAD25" s="54"/>
      <c r="XAE25" s="54"/>
      <c r="XAF25" s="54"/>
      <c r="XAG25" s="54"/>
      <c r="XAH25" s="54"/>
      <c r="XAI25" s="54"/>
      <c r="XAJ25" s="54"/>
      <c r="XAK25" s="54"/>
      <c r="XAL25" s="54"/>
      <c r="XAM25" s="54"/>
      <c r="XAN25" s="54"/>
      <c r="XAO25" s="54"/>
      <c r="XAP25" s="54"/>
      <c r="XAQ25" s="54"/>
      <c r="XAR25" s="54"/>
      <c r="XAS25" s="54"/>
      <c r="XAT25" s="54"/>
      <c r="XAU25" s="54"/>
      <c r="XAV25" s="54"/>
      <c r="XAW25" s="54"/>
      <c r="XAX25" s="54"/>
      <c r="XAY25" s="54"/>
      <c r="XAZ25" s="54"/>
      <c r="XBA25" s="54"/>
      <c r="XBB25" s="54"/>
      <c r="XBC25" s="54"/>
      <c r="XBD25" s="54"/>
      <c r="XBE25" s="54"/>
      <c r="XBF25" s="54"/>
      <c r="XBG25" s="54"/>
      <c r="XBH25" s="54"/>
      <c r="XBI25" s="54"/>
      <c r="XBJ25" s="54"/>
      <c r="XBK25" s="54"/>
      <c r="XBL25" s="54"/>
      <c r="XBM25" s="54"/>
      <c r="XBN25" s="54"/>
      <c r="XBO25" s="54"/>
      <c r="XBP25" s="54"/>
      <c r="XBQ25" s="54"/>
      <c r="XBR25" s="54"/>
      <c r="XBS25" s="54"/>
      <c r="XBT25" s="54"/>
      <c r="XBU25" s="54"/>
      <c r="XBV25" s="54"/>
      <c r="XBW25" s="54"/>
      <c r="XBX25" s="54"/>
      <c r="XBY25" s="54"/>
      <c r="XBZ25" s="54"/>
      <c r="XCA25" s="54"/>
      <c r="XCB25" s="54"/>
      <c r="XCC25" s="54"/>
      <c r="XCD25" s="54"/>
      <c r="XCE25" s="54"/>
      <c r="XCF25" s="54"/>
      <c r="XCG25" s="54"/>
      <c r="XCH25" s="54"/>
      <c r="XCI25" s="54"/>
      <c r="XCJ25" s="54"/>
      <c r="XCK25" s="54"/>
      <c r="XCL25" s="54"/>
      <c r="XCM25" s="54"/>
      <c r="XCN25" s="54"/>
      <c r="XCO25" s="54"/>
      <c r="XCP25" s="54"/>
      <c r="XCQ25" s="54"/>
      <c r="XCR25" s="54"/>
      <c r="XCS25" s="54"/>
      <c r="XCT25" s="54"/>
      <c r="XCU25" s="54"/>
      <c r="XCV25" s="54"/>
      <c r="XCW25" s="54"/>
      <c r="XCX25" s="54"/>
      <c r="XCY25" s="54"/>
      <c r="XCZ25" s="54"/>
      <c r="XDA25" s="54"/>
      <c r="XDB25" s="54"/>
      <c r="XDC25" s="54"/>
      <c r="XDD25" s="54"/>
      <c r="XDE25" s="54"/>
      <c r="XDF25" s="54"/>
      <c r="XDG25" s="54"/>
      <c r="XDH25" s="54"/>
      <c r="XDI25" s="54"/>
      <c r="XDJ25" s="54"/>
      <c r="XDK25" s="54"/>
      <c r="XDL25" s="54"/>
      <c r="XDM25" s="54"/>
      <c r="XDN25" s="54"/>
      <c r="XDO25" s="54"/>
      <c r="XDP25" s="54"/>
      <c r="XDQ25" s="54"/>
      <c r="XDR25" s="54"/>
      <c r="XDS25" s="54"/>
      <c r="XDT25" s="54"/>
      <c r="XDU25" s="54"/>
      <c r="XDV25" s="54"/>
      <c r="XDW25" s="54"/>
      <c r="XDX25" s="54"/>
      <c r="XDY25" s="54"/>
      <c r="XDZ25" s="54"/>
      <c r="XEA25" s="54"/>
      <c r="XEB25" s="54"/>
      <c r="XEC25" s="54"/>
      <c r="XED25" s="54"/>
      <c r="XEE25" s="54"/>
      <c r="XEF25" s="54"/>
      <c r="XEG25" s="54"/>
      <c r="XEH25" s="54"/>
      <c r="XEI25" s="54"/>
      <c r="XEJ25" s="54"/>
      <c r="XEK25" s="54"/>
      <c r="XEL25" s="54"/>
      <c r="XEM25" s="54"/>
      <c r="XEN25" s="54"/>
      <c r="XEO25" s="54"/>
      <c r="XEP25" s="54"/>
      <c r="XEQ25" s="54"/>
      <c r="XER25" s="54"/>
      <c r="XES25" s="54"/>
      <c r="XET25" s="54"/>
      <c r="XEU25" s="54"/>
      <c r="XEV25" s="54"/>
      <c r="XEW25" s="54"/>
      <c r="XEX25" s="54"/>
      <c r="XEY25" s="54"/>
      <c r="XEZ25" s="54"/>
      <c r="XFA25" s="54"/>
      <c r="XFB25" s="54"/>
      <c r="XFC25" s="54"/>
    </row>
    <row r="26" s="46" customFormat="1" ht="23" customHeight="1" spans="1:16383">
      <c r="A26" s="55" t="s">
        <v>818</v>
      </c>
      <c r="B26" s="61"/>
      <c r="C26" s="6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  <c r="WVS26" s="54"/>
      <c r="WVT26" s="54"/>
      <c r="WVU26" s="54"/>
      <c r="WVV26" s="54"/>
      <c r="WVW26" s="54"/>
      <c r="WVX26" s="54"/>
      <c r="WVY26" s="54"/>
      <c r="WVZ26" s="54"/>
      <c r="WWA26" s="54"/>
      <c r="WWB26" s="54"/>
      <c r="WWC26" s="54"/>
      <c r="WWD26" s="54"/>
      <c r="WWE26" s="54"/>
      <c r="WWF26" s="54"/>
      <c r="WWG26" s="54"/>
      <c r="WWH26" s="54"/>
      <c r="WWI26" s="54"/>
      <c r="WWJ26" s="54"/>
      <c r="WWK26" s="54"/>
      <c r="WWL26" s="54"/>
      <c r="WWM26" s="54"/>
      <c r="WWN26" s="54"/>
      <c r="WWO26" s="54"/>
      <c r="WWP26" s="54"/>
      <c r="WWQ26" s="54"/>
      <c r="WWR26" s="54"/>
      <c r="WWS26" s="54"/>
      <c r="WWT26" s="54"/>
      <c r="WWU26" s="54"/>
      <c r="WWV26" s="54"/>
      <c r="WWW26" s="54"/>
      <c r="WWX26" s="54"/>
      <c r="WWY26" s="54"/>
      <c r="WWZ26" s="54"/>
      <c r="WXA26" s="54"/>
      <c r="WXB26" s="54"/>
      <c r="WXC26" s="54"/>
      <c r="WXD26" s="54"/>
      <c r="WXE26" s="54"/>
      <c r="WXF26" s="54"/>
      <c r="WXG26" s="54"/>
      <c r="WXH26" s="54"/>
      <c r="WXI26" s="54"/>
      <c r="WXJ26" s="54"/>
      <c r="WXK26" s="54"/>
      <c r="WXL26" s="54"/>
      <c r="WXM26" s="54"/>
      <c r="WXN26" s="54"/>
      <c r="WXO26" s="54"/>
      <c r="WXP26" s="54"/>
      <c r="WXQ26" s="54"/>
      <c r="WXR26" s="54"/>
      <c r="WXS26" s="54"/>
      <c r="WXT26" s="54"/>
      <c r="WXU26" s="54"/>
      <c r="WXV26" s="54"/>
      <c r="WXW26" s="54"/>
      <c r="WXX26" s="54"/>
      <c r="WXY26" s="54"/>
      <c r="WXZ26" s="54"/>
      <c r="WYA26" s="54"/>
      <c r="WYB26" s="54"/>
      <c r="WYC26" s="54"/>
      <c r="WYD26" s="54"/>
      <c r="WYE26" s="54"/>
      <c r="WYF26" s="54"/>
      <c r="WYG26" s="54"/>
      <c r="WYH26" s="54"/>
      <c r="WYI26" s="54"/>
      <c r="WYJ26" s="54"/>
      <c r="WYK26" s="54"/>
      <c r="WYL26" s="54"/>
      <c r="WYM26" s="54"/>
      <c r="WYN26" s="54"/>
      <c r="WYO26" s="54"/>
      <c r="WYP26" s="54"/>
      <c r="WYQ26" s="54"/>
      <c r="WYR26" s="54"/>
      <c r="WYS26" s="54"/>
      <c r="WYT26" s="54"/>
      <c r="WYU26" s="54"/>
      <c r="WYV26" s="54"/>
      <c r="WYW26" s="54"/>
      <c r="WYX26" s="54"/>
      <c r="WYY26" s="54"/>
      <c r="WYZ26" s="54"/>
      <c r="WZA26" s="54"/>
      <c r="WZB26" s="54"/>
      <c r="WZC26" s="54"/>
      <c r="WZD26" s="54"/>
      <c r="WZE26" s="54"/>
      <c r="WZF26" s="54"/>
      <c r="WZG26" s="54"/>
      <c r="WZH26" s="54"/>
      <c r="WZI26" s="54"/>
      <c r="WZJ26" s="54"/>
      <c r="WZK26" s="54"/>
      <c r="WZL26" s="54"/>
      <c r="WZM26" s="54"/>
      <c r="WZN26" s="54"/>
      <c r="WZO26" s="54"/>
      <c r="WZP26" s="54"/>
      <c r="WZQ26" s="54"/>
      <c r="WZR26" s="54"/>
      <c r="WZS26" s="54"/>
      <c r="WZT26" s="54"/>
      <c r="WZU26" s="54"/>
      <c r="WZV26" s="54"/>
      <c r="WZW26" s="54"/>
      <c r="WZX26" s="54"/>
      <c r="WZY26" s="54"/>
      <c r="WZZ26" s="54"/>
      <c r="XAA26" s="54"/>
      <c r="XAB26" s="54"/>
      <c r="XAC26" s="54"/>
      <c r="XAD26" s="54"/>
      <c r="XAE26" s="54"/>
      <c r="XAF26" s="54"/>
      <c r="XAG26" s="54"/>
      <c r="XAH26" s="54"/>
      <c r="XAI26" s="54"/>
      <c r="XAJ26" s="54"/>
      <c r="XAK26" s="54"/>
      <c r="XAL26" s="54"/>
      <c r="XAM26" s="54"/>
      <c r="XAN26" s="54"/>
      <c r="XAO26" s="54"/>
      <c r="XAP26" s="54"/>
      <c r="XAQ26" s="54"/>
      <c r="XAR26" s="54"/>
      <c r="XAS26" s="54"/>
      <c r="XAT26" s="54"/>
      <c r="XAU26" s="54"/>
      <c r="XAV26" s="54"/>
      <c r="XAW26" s="54"/>
      <c r="XAX26" s="54"/>
      <c r="XAY26" s="54"/>
      <c r="XAZ26" s="54"/>
      <c r="XBA26" s="54"/>
      <c r="XBB26" s="54"/>
      <c r="XBC26" s="54"/>
      <c r="XBD26" s="54"/>
      <c r="XBE26" s="54"/>
      <c r="XBF26" s="54"/>
      <c r="XBG26" s="54"/>
      <c r="XBH26" s="54"/>
      <c r="XBI26" s="54"/>
      <c r="XBJ26" s="54"/>
      <c r="XBK26" s="54"/>
      <c r="XBL26" s="54"/>
      <c r="XBM26" s="54"/>
      <c r="XBN26" s="54"/>
      <c r="XBO26" s="54"/>
      <c r="XBP26" s="54"/>
      <c r="XBQ26" s="54"/>
      <c r="XBR26" s="54"/>
      <c r="XBS26" s="54"/>
      <c r="XBT26" s="54"/>
      <c r="XBU26" s="54"/>
      <c r="XBV26" s="54"/>
      <c r="XBW26" s="54"/>
      <c r="XBX26" s="54"/>
      <c r="XBY26" s="54"/>
      <c r="XBZ26" s="54"/>
      <c r="XCA26" s="54"/>
      <c r="XCB26" s="54"/>
      <c r="XCC26" s="54"/>
      <c r="XCD26" s="54"/>
      <c r="XCE26" s="54"/>
      <c r="XCF26" s="54"/>
      <c r="XCG26" s="54"/>
      <c r="XCH26" s="54"/>
      <c r="XCI26" s="54"/>
      <c r="XCJ26" s="54"/>
      <c r="XCK26" s="54"/>
      <c r="XCL26" s="54"/>
      <c r="XCM26" s="54"/>
      <c r="XCN26" s="54"/>
      <c r="XCO26" s="54"/>
      <c r="XCP26" s="54"/>
      <c r="XCQ26" s="54"/>
      <c r="XCR26" s="54"/>
      <c r="XCS26" s="54"/>
      <c r="XCT26" s="54"/>
      <c r="XCU26" s="54"/>
      <c r="XCV26" s="54"/>
      <c r="XCW26" s="54"/>
      <c r="XCX26" s="54"/>
      <c r="XCY26" s="54"/>
      <c r="XCZ26" s="54"/>
      <c r="XDA26" s="54"/>
      <c r="XDB26" s="54"/>
      <c r="XDC26" s="54"/>
      <c r="XDD26" s="54"/>
      <c r="XDE26" s="54"/>
      <c r="XDF26" s="54"/>
      <c r="XDG26" s="54"/>
      <c r="XDH26" s="54"/>
      <c r="XDI26" s="54"/>
      <c r="XDJ26" s="54"/>
      <c r="XDK26" s="54"/>
      <c r="XDL26" s="54"/>
      <c r="XDM26" s="54"/>
      <c r="XDN26" s="54"/>
      <c r="XDO26" s="54"/>
      <c r="XDP26" s="54"/>
      <c r="XDQ26" s="54"/>
      <c r="XDR26" s="54"/>
      <c r="XDS26" s="54"/>
      <c r="XDT26" s="54"/>
      <c r="XDU26" s="54"/>
      <c r="XDV26" s="54"/>
      <c r="XDW26" s="54"/>
      <c r="XDX26" s="54"/>
      <c r="XDY26" s="54"/>
      <c r="XDZ26" s="54"/>
      <c r="XEA26" s="54"/>
      <c r="XEB26" s="54"/>
      <c r="XEC26" s="54"/>
      <c r="XED26" s="54"/>
      <c r="XEE26" s="54"/>
      <c r="XEF26" s="54"/>
      <c r="XEG26" s="54"/>
      <c r="XEH26" s="54"/>
      <c r="XEI26" s="54"/>
      <c r="XEJ26" s="54"/>
      <c r="XEK26" s="54"/>
      <c r="XEL26" s="54"/>
      <c r="XEM26" s="54"/>
      <c r="XEN26" s="54"/>
      <c r="XEO26" s="54"/>
      <c r="XEP26" s="54"/>
      <c r="XEQ26" s="54"/>
      <c r="XER26" s="54"/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</row>
    <row r="27" s="46" customFormat="1" ht="23" customHeight="1" spans="1:16383">
      <c r="A27" s="61" t="s">
        <v>834</v>
      </c>
      <c r="B27" s="61"/>
      <c r="C27" s="6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</row>
    <row r="28" s="46" customFormat="1" ht="23" customHeight="1" spans="1:16383">
      <c r="A28" s="61" t="s">
        <v>835</v>
      </c>
      <c r="B28" s="61"/>
      <c r="C28" s="6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  <c r="XEP28" s="54"/>
      <c r="XEQ28" s="54"/>
      <c r="XER28" s="54"/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</row>
    <row r="29" s="46" customFormat="1" ht="23" customHeight="1" spans="1:16383">
      <c r="A29" s="61" t="s">
        <v>824</v>
      </c>
      <c r="B29" s="61"/>
      <c r="C29" s="6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</row>
    <row r="30" s="46" customFormat="1" ht="23" customHeight="1" spans="1:16383">
      <c r="A30" s="61" t="s">
        <v>836</v>
      </c>
      <c r="B30" s="61"/>
      <c r="C30" s="6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</row>
    <row r="31" s="46" customFormat="1" ht="23" customHeight="1" spans="1:16383">
      <c r="A31" s="61" t="s">
        <v>837</v>
      </c>
      <c r="B31" s="61"/>
      <c r="C31" s="6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</row>
  </sheetData>
  <mergeCells count="1">
    <mergeCell ref="A2:C2"/>
  </mergeCells>
  <printOptions horizontalCentered="1"/>
  <pageMargins left="0.590277777777778" right="0.590277777777778" top="0.660416666666667" bottom="0.55" header="0.118055555555556" footer="0.118055555555556"/>
  <pageSetup paperSize="9" firstPageNumber="27" fitToHeight="0" orientation="portrait" useFirstPageNumber="1" horizontalDpi="600" verticalDpi="600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  <pageSetUpPr fitToPage="1"/>
  </sheetPr>
  <dimension ref="A1:T65"/>
  <sheetViews>
    <sheetView workbookViewId="0">
      <selection activeCell="C10" sqref="C10"/>
    </sheetView>
  </sheetViews>
  <sheetFormatPr defaultColWidth="8.1" defaultRowHeight="12.75" customHeight="1"/>
  <cols>
    <col min="1" max="1" width="16.9666666666667" style="33" customWidth="1"/>
    <col min="2" max="2" width="32.9083333333333" style="33" customWidth="1"/>
    <col min="3" max="3" width="10.6" style="33" customWidth="1"/>
    <col min="4" max="4" width="11.3" style="33" customWidth="1"/>
    <col min="5" max="8" width="8.225" style="33" customWidth="1"/>
    <col min="9" max="11" width="9.8" style="33" customWidth="1"/>
    <col min="12" max="13" width="10.7" style="33" customWidth="1"/>
    <col min="14" max="14" width="8.225" style="33" customWidth="1"/>
    <col min="15" max="17" width="9.6" style="33" customWidth="1"/>
    <col min="18" max="21" width="8.225" style="33" customWidth="1"/>
    <col min="22" max="16384" width="8.1" style="34"/>
  </cols>
  <sheetData>
    <row r="1" ht="25" customHeight="1" spans="1:1">
      <c r="A1" s="35" t="s">
        <v>838</v>
      </c>
    </row>
    <row r="2" s="33" customFormat="1" ht="21.75" customHeight="1" spans="1:20">
      <c r="A2" s="36" t="s">
        <v>839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="33" customFormat="1" ht="14.4" spans="1:20">
      <c r="A3" s="38" t="s">
        <v>840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</row>
    <row r="4" s="33" customFormat="1" ht="14.4" spans="1:20">
      <c r="A4" s="39" t="s">
        <v>841</v>
      </c>
      <c r="B4" s="39"/>
      <c r="C4" s="39" t="s">
        <v>842</v>
      </c>
      <c r="D4" s="39"/>
      <c r="E4" s="39"/>
      <c r="F4" s="39" t="s">
        <v>843</v>
      </c>
      <c r="G4" s="39"/>
      <c r="H4" s="39"/>
      <c r="I4" s="39" t="s">
        <v>844</v>
      </c>
      <c r="J4" s="39"/>
      <c r="K4" s="39"/>
      <c r="L4" s="39"/>
      <c r="M4" s="39"/>
      <c r="N4" s="39"/>
      <c r="O4" s="39"/>
      <c r="P4" s="39"/>
      <c r="Q4" s="39"/>
      <c r="R4" s="39" t="s">
        <v>845</v>
      </c>
      <c r="S4" s="39"/>
      <c r="T4" s="39"/>
    </row>
    <row r="5" s="33" customFormat="1" ht="14.4" spans="1:20">
      <c r="A5" s="39" t="s">
        <v>846</v>
      </c>
      <c r="B5" s="39" t="s">
        <v>847</v>
      </c>
      <c r="C5" s="39" t="s">
        <v>848</v>
      </c>
      <c r="D5" s="39" t="s">
        <v>849</v>
      </c>
      <c r="E5" s="39" t="s">
        <v>850</v>
      </c>
      <c r="F5" s="39" t="s">
        <v>39</v>
      </c>
      <c r="G5" s="39" t="s">
        <v>849</v>
      </c>
      <c r="H5" s="39" t="s">
        <v>850</v>
      </c>
      <c r="I5" s="39" t="s">
        <v>72</v>
      </c>
      <c r="J5" s="39" t="s">
        <v>851</v>
      </c>
      <c r="K5" s="39"/>
      <c r="L5" s="39" t="s">
        <v>852</v>
      </c>
      <c r="M5" s="39"/>
      <c r="N5" s="39"/>
      <c r="O5" s="39" t="s">
        <v>853</v>
      </c>
      <c r="P5" s="39"/>
      <c r="Q5" s="39"/>
      <c r="R5" s="39" t="s">
        <v>39</v>
      </c>
      <c r="S5" s="39" t="s">
        <v>849</v>
      </c>
      <c r="T5" s="39" t="s">
        <v>850</v>
      </c>
    </row>
    <row r="6" s="33" customFormat="1" ht="31.5" customHeight="1" spans="1:20">
      <c r="A6" s="39"/>
      <c r="B6" s="39"/>
      <c r="C6" s="39"/>
      <c r="D6" s="39"/>
      <c r="E6" s="39"/>
      <c r="F6" s="39"/>
      <c r="G6" s="39"/>
      <c r="H6" s="39"/>
      <c r="I6" s="39"/>
      <c r="J6" s="39" t="s">
        <v>849</v>
      </c>
      <c r="K6" s="39" t="s">
        <v>850</v>
      </c>
      <c r="L6" s="39" t="s">
        <v>39</v>
      </c>
      <c r="M6" s="39" t="s">
        <v>849</v>
      </c>
      <c r="N6" s="39" t="s">
        <v>850</v>
      </c>
      <c r="O6" s="39" t="s">
        <v>39</v>
      </c>
      <c r="P6" s="39" t="s">
        <v>849</v>
      </c>
      <c r="Q6" s="39" t="s">
        <v>850</v>
      </c>
      <c r="R6" s="39"/>
      <c r="S6" s="39"/>
      <c r="T6" s="39"/>
    </row>
    <row r="7" s="33" customFormat="1" ht="14.4" spans="1:20">
      <c r="A7" s="40" t="s">
        <v>73</v>
      </c>
      <c r="B7" s="40" t="s">
        <v>72</v>
      </c>
      <c r="C7" s="41">
        <v>3165000</v>
      </c>
      <c r="D7" s="41">
        <v>3165000</v>
      </c>
      <c r="E7" s="41"/>
      <c r="F7" s="41"/>
      <c r="G7" s="41"/>
      <c r="H7" s="41"/>
      <c r="I7" s="41">
        <v>3084000</v>
      </c>
      <c r="J7" s="41">
        <v>3084000</v>
      </c>
      <c r="K7" s="41"/>
      <c r="L7" s="41">
        <v>2247000</v>
      </c>
      <c r="M7" s="41">
        <v>2247000</v>
      </c>
      <c r="N7" s="41"/>
      <c r="O7" s="41">
        <v>837000</v>
      </c>
      <c r="P7" s="41">
        <v>837000</v>
      </c>
      <c r="Q7" s="41"/>
      <c r="R7" s="41">
        <v>81000</v>
      </c>
      <c r="S7" s="41">
        <v>81000</v>
      </c>
      <c r="T7" s="41"/>
    </row>
    <row r="8" s="33" customFormat="1" ht="14.4" spans="1:20">
      <c r="A8" s="40" t="s">
        <v>854</v>
      </c>
      <c r="B8" s="40" t="s">
        <v>855</v>
      </c>
      <c r="C8" s="41">
        <v>90000</v>
      </c>
      <c r="D8" s="41">
        <v>90000</v>
      </c>
      <c r="E8" s="41"/>
      <c r="F8" s="41"/>
      <c r="G8" s="41"/>
      <c r="H8" s="41"/>
      <c r="I8" s="41">
        <v>90000</v>
      </c>
      <c r="J8" s="41">
        <v>90000</v>
      </c>
      <c r="K8" s="41"/>
      <c r="L8" s="41">
        <v>90000</v>
      </c>
      <c r="M8" s="41">
        <v>90000</v>
      </c>
      <c r="N8" s="41"/>
      <c r="O8" s="41"/>
      <c r="P8" s="41"/>
      <c r="Q8" s="41"/>
      <c r="R8" s="41"/>
      <c r="S8" s="41"/>
      <c r="T8" s="41"/>
    </row>
    <row r="9" s="33" customFormat="1" ht="14.4" spans="1:20">
      <c r="A9" s="40" t="s">
        <v>856</v>
      </c>
      <c r="B9" s="40" t="s">
        <v>857</v>
      </c>
      <c r="C9" s="41">
        <v>90000</v>
      </c>
      <c r="D9" s="41">
        <v>90000</v>
      </c>
      <c r="E9" s="41"/>
      <c r="F9" s="41"/>
      <c r="G9" s="41"/>
      <c r="H9" s="41"/>
      <c r="I9" s="41">
        <v>90000</v>
      </c>
      <c r="J9" s="41">
        <v>90000</v>
      </c>
      <c r="K9" s="41"/>
      <c r="L9" s="41">
        <v>90000</v>
      </c>
      <c r="M9" s="41">
        <v>90000</v>
      </c>
      <c r="N9" s="41"/>
      <c r="O9" s="41"/>
      <c r="P9" s="41"/>
      <c r="Q9" s="41"/>
      <c r="R9" s="41"/>
      <c r="S9" s="41"/>
      <c r="T9" s="41"/>
    </row>
    <row r="10" s="33" customFormat="1" ht="14.4" spans="1:20">
      <c r="A10" s="42" t="s">
        <v>134</v>
      </c>
      <c r="B10" s="42" t="s">
        <v>79</v>
      </c>
      <c r="C10" s="43">
        <v>90000</v>
      </c>
      <c r="D10" s="43">
        <v>90000</v>
      </c>
      <c r="E10" s="43"/>
      <c r="F10" s="43"/>
      <c r="G10" s="43"/>
      <c r="H10" s="43"/>
      <c r="I10" s="43">
        <v>90000</v>
      </c>
      <c r="J10" s="43">
        <v>90000</v>
      </c>
      <c r="K10" s="43"/>
      <c r="L10" s="43">
        <v>90000</v>
      </c>
      <c r="M10" s="43">
        <v>90000</v>
      </c>
      <c r="N10" s="43"/>
      <c r="O10" s="43"/>
      <c r="P10" s="43"/>
      <c r="Q10" s="43"/>
      <c r="R10" s="43"/>
      <c r="S10" s="43"/>
      <c r="T10" s="43"/>
    </row>
    <row r="11" s="33" customFormat="1" ht="14.4" spans="1:20">
      <c r="A11" s="40" t="s">
        <v>858</v>
      </c>
      <c r="B11" s="40" t="s">
        <v>859</v>
      </c>
      <c r="C11" s="41">
        <v>300000</v>
      </c>
      <c r="D11" s="41">
        <v>300000</v>
      </c>
      <c r="E11" s="41"/>
      <c r="F11" s="41"/>
      <c r="G11" s="41"/>
      <c r="H11" s="41"/>
      <c r="I11" s="41">
        <v>300000</v>
      </c>
      <c r="J11" s="41">
        <v>300000</v>
      </c>
      <c r="K11" s="41"/>
      <c r="L11" s="41">
        <v>300000</v>
      </c>
      <c r="M11" s="41">
        <v>300000</v>
      </c>
      <c r="N11" s="41"/>
      <c r="O11" s="41"/>
      <c r="P11" s="41"/>
      <c r="Q11" s="41"/>
      <c r="R11" s="41"/>
      <c r="S11" s="41"/>
      <c r="T11" s="41"/>
    </row>
    <row r="12" s="33" customFormat="1" ht="14.4" spans="1:20">
      <c r="A12" s="40" t="s">
        <v>860</v>
      </c>
      <c r="B12" s="40" t="s">
        <v>861</v>
      </c>
      <c r="C12" s="41">
        <v>300000</v>
      </c>
      <c r="D12" s="41">
        <v>300000</v>
      </c>
      <c r="E12" s="41"/>
      <c r="F12" s="41"/>
      <c r="G12" s="41"/>
      <c r="H12" s="41"/>
      <c r="I12" s="41">
        <v>300000</v>
      </c>
      <c r="J12" s="41">
        <v>300000</v>
      </c>
      <c r="K12" s="41"/>
      <c r="L12" s="41">
        <v>300000</v>
      </c>
      <c r="M12" s="41">
        <v>300000</v>
      </c>
      <c r="N12" s="41"/>
      <c r="O12" s="41"/>
      <c r="P12" s="41"/>
      <c r="Q12" s="41"/>
      <c r="R12" s="41"/>
      <c r="S12" s="41"/>
      <c r="T12" s="41"/>
    </row>
    <row r="13" s="33" customFormat="1" ht="14.4" spans="1:20">
      <c r="A13" s="42" t="s">
        <v>204</v>
      </c>
      <c r="B13" s="42" t="s">
        <v>79</v>
      </c>
      <c r="C13" s="43">
        <v>300000</v>
      </c>
      <c r="D13" s="43">
        <v>300000</v>
      </c>
      <c r="E13" s="43"/>
      <c r="F13" s="43"/>
      <c r="G13" s="43"/>
      <c r="H13" s="43"/>
      <c r="I13" s="43">
        <v>300000</v>
      </c>
      <c r="J13" s="43">
        <v>300000</v>
      </c>
      <c r="K13" s="43"/>
      <c r="L13" s="43">
        <v>300000</v>
      </c>
      <c r="M13" s="43">
        <v>300000</v>
      </c>
      <c r="N13" s="43"/>
      <c r="O13" s="43"/>
      <c r="P13" s="43"/>
      <c r="Q13" s="43"/>
      <c r="R13" s="43"/>
      <c r="S13" s="43"/>
      <c r="T13" s="43"/>
    </row>
    <row r="14" s="33" customFormat="1" ht="14.4" spans="1:20">
      <c r="A14" s="40" t="s">
        <v>862</v>
      </c>
      <c r="B14" s="40" t="s">
        <v>863</v>
      </c>
      <c r="C14" s="41">
        <v>24000</v>
      </c>
      <c r="D14" s="41">
        <v>24000</v>
      </c>
      <c r="E14" s="41"/>
      <c r="F14" s="41"/>
      <c r="G14" s="41"/>
      <c r="H14" s="41"/>
      <c r="I14" s="41">
        <v>24000</v>
      </c>
      <c r="J14" s="41">
        <v>24000</v>
      </c>
      <c r="K14" s="41"/>
      <c r="L14" s="41">
        <v>24000</v>
      </c>
      <c r="M14" s="41">
        <v>24000</v>
      </c>
      <c r="N14" s="41"/>
      <c r="O14" s="41"/>
      <c r="P14" s="41"/>
      <c r="Q14" s="41"/>
      <c r="R14" s="41"/>
      <c r="S14" s="41"/>
      <c r="T14" s="41"/>
    </row>
    <row r="15" s="33" customFormat="1" ht="14.4" spans="1:20">
      <c r="A15" s="40" t="s">
        <v>864</v>
      </c>
      <c r="B15" s="40" t="s">
        <v>865</v>
      </c>
      <c r="C15" s="41">
        <v>24000</v>
      </c>
      <c r="D15" s="41">
        <v>24000</v>
      </c>
      <c r="E15" s="41"/>
      <c r="F15" s="41"/>
      <c r="G15" s="41"/>
      <c r="H15" s="41"/>
      <c r="I15" s="41">
        <v>24000</v>
      </c>
      <c r="J15" s="41">
        <v>24000</v>
      </c>
      <c r="K15" s="41"/>
      <c r="L15" s="41">
        <v>24000</v>
      </c>
      <c r="M15" s="41">
        <v>24000</v>
      </c>
      <c r="N15" s="41"/>
      <c r="O15" s="41"/>
      <c r="P15" s="41"/>
      <c r="Q15" s="41"/>
      <c r="R15" s="41"/>
      <c r="S15" s="41"/>
      <c r="T15" s="41"/>
    </row>
    <row r="16" s="33" customFormat="1" ht="14.4" spans="1:20">
      <c r="A16" s="42" t="s">
        <v>427</v>
      </c>
      <c r="B16" s="42" t="s">
        <v>101</v>
      </c>
      <c r="C16" s="43">
        <v>24000</v>
      </c>
      <c r="D16" s="43">
        <v>24000</v>
      </c>
      <c r="E16" s="43"/>
      <c r="F16" s="43"/>
      <c r="G16" s="43"/>
      <c r="H16" s="43"/>
      <c r="I16" s="43">
        <v>24000</v>
      </c>
      <c r="J16" s="43">
        <v>24000</v>
      </c>
      <c r="K16" s="43"/>
      <c r="L16" s="43">
        <v>24000</v>
      </c>
      <c r="M16" s="43">
        <v>24000</v>
      </c>
      <c r="N16" s="43"/>
      <c r="O16" s="43"/>
      <c r="P16" s="43"/>
      <c r="Q16" s="43"/>
      <c r="R16" s="43"/>
      <c r="S16" s="43"/>
      <c r="T16" s="43"/>
    </row>
    <row r="17" s="33" customFormat="1" ht="14.4" spans="1:20">
      <c r="A17" s="40" t="s">
        <v>866</v>
      </c>
      <c r="B17" s="40" t="s">
        <v>867</v>
      </c>
      <c r="C17" s="41">
        <v>24000</v>
      </c>
      <c r="D17" s="41">
        <v>24000</v>
      </c>
      <c r="E17" s="41"/>
      <c r="F17" s="41"/>
      <c r="G17" s="41"/>
      <c r="H17" s="41"/>
      <c r="I17" s="41">
        <v>24000</v>
      </c>
      <c r="J17" s="41">
        <v>24000</v>
      </c>
      <c r="K17" s="41"/>
      <c r="L17" s="41">
        <v>24000</v>
      </c>
      <c r="M17" s="41">
        <v>24000</v>
      </c>
      <c r="N17" s="41"/>
      <c r="O17" s="41"/>
      <c r="P17" s="41"/>
      <c r="Q17" s="41"/>
      <c r="R17" s="41"/>
      <c r="S17" s="41"/>
      <c r="T17" s="41"/>
    </row>
    <row r="18" s="33" customFormat="1" ht="14.4" spans="1:20">
      <c r="A18" s="40" t="s">
        <v>868</v>
      </c>
      <c r="B18" s="40" t="s">
        <v>869</v>
      </c>
      <c r="C18" s="41">
        <v>24000</v>
      </c>
      <c r="D18" s="41">
        <v>24000</v>
      </c>
      <c r="E18" s="41"/>
      <c r="F18" s="41"/>
      <c r="G18" s="41"/>
      <c r="H18" s="41"/>
      <c r="I18" s="41">
        <v>24000</v>
      </c>
      <c r="J18" s="41">
        <v>24000</v>
      </c>
      <c r="K18" s="41"/>
      <c r="L18" s="41">
        <v>24000</v>
      </c>
      <c r="M18" s="41">
        <v>24000</v>
      </c>
      <c r="N18" s="41"/>
      <c r="O18" s="41"/>
      <c r="P18" s="41"/>
      <c r="Q18" s="41"/>
      <c r="R18" s="41"/>
      <c r="S18" s="41"/>
      <c r="T18" s="41"/>
    </row>
    <row r="19" s="33" customFormat="1" ht="14.4" spans="1:20">
      <c r="A19" s="42" t="s">
        <v>448</v>
      </c>
      <c r="B19" s="42" t="s">
        <v>449</v>
      </c>
      <c r="C19" s="43">
        <v>24000</v>
      </c>
      <c r="D19" s="43">
        <v>24000</v>
      </c>
      <c r="E19" s="43"/>
      <c r="F19" s="43"/>
      <c r="G19" s="43"/>
      <c r="H19" s="43"/>
      <c r="I19" s="43">
        <v>24000</v>
      </c>
      <c r="J19" s="43">
        <v>24000</v>
      </c>
      <c r="K19" s="43"/>
      <c r="L19" s="43">
        <v>24000</v>
      </c>
      <c r="M19" s="43">
        <v>24000</v>
      </c>
      <c r="N19" s="43"/>
      <c r="O19" s="43"/>
      <c r="P19" s="43"/>
      <c r="Q19" s="43"/>
      <c r="R19" s="43"/>
      <c r="S19" s="43"/>
      <c r="T19" s="43"/>
    </row>
    <row r="20" s="33" customFormat="1" ht="14.4" spans="1:20">
      <c r="A20" s="40" t="s">
        <v>870</v>
      </c>
      <c r="B20" s="40" t="s">
        <v>871</v>
      </c>
      <c r="C20" s="41">
        <v>30000</v>
      </c>
      <c r="D20" s="41">
        <v>30000</v>
      </c>
      <c r="E20" s="41"/>
      <c r="F20" s="41"/>
      <c r="G20" s="41"/>
      <c r="H20" s="41"/>
      <c r="I20" s="41">
        <v>30000</v>
      </c>
      <c r="J20" s="41">
        <v>30000</v>
      </c>
      <c r="K20" s="41"/>
      <c r="L20" s="41">
        <v>30000</v>
      </c>
      <c r="M20" s="41">
        <v>30000</v>
      </c>
      <c r="N20" s="41"/>
      <c r="O20" s="41"/>
      <c r="P20" s="41"/>
      <c r="Q20" s="41"/>
      <c r="R20" s="41"/>
      <c r="S20" s="41"/>
      <c r="T20" s="41"/>
    </row>
    <row r="21" s="33" customFormat="1" ht="14.4" spans="1:20">
      <c r="A21" s="40" t="s">
        <v>872</v>
      </c>
      <c r="B21" s="40" t="s">
        <v>873</v>
      </c>
      <c r="C21" s="41">
        <v>30000</v>
      </c>
      <c r="D21" s="41">
        <v>30000</v>
      </c>
      <c r="E21" s="41"/>
      <c r="F21" s="41"/>
      <c r="G21" s="41"/>
      <c r="H21" s="41"/>
      <c r="I21" s="41">
        <v>30000</v>
      </c>
      <c r="J21" s="41">
        <v>30000</v>
      </c>
      <c r="K21" s="41"/>
      <c r="L21" s="41">
        <v>30000</v>
      </c>
      <c r="M21" s="41">
        <v>30000</v>
      </c>
      <c r="N21" s="41"/>
      <c r="O21" s="41"/>
      <c r="P21" s="41"/>
      <c r="Q21" s="41"/>
      <c r="R21" s="41"/>
      <c r="S21" s="41"/>
      <c r="T21" s="41"/>
    </row>
    <row r="22" s="33" customFormat="1" ht="14.4" spans="1:20">
      <c r="A22" s="42" t="s">
        <v>525</v>
      </c>
      <c r="B22" s="42" t="s">
        <v>79</v>
      </c>
      <c r="C22" s="43">
        <v>30000</v>
      </c>
      <c r="D22" s="43">
        <v>30000</v>
      </c>
      <c r="E22" s="43"/>
      <c r="F22" s="43"/>
      <c r="G22" s="43"/>
      <c r="H22" s="43"/>
      <c r="I22" s="43">
        <v>30000</v>
      </c>
      <c r="J22" s="43">
        <v>30000</v>
      </c>
      <c r="K22" s="43"/>
      <c r="L22" s="43">
        <v>30000</v>
      </c>
      <c r="M22" s="43">
        <v>30000</v>
      </c>
      <c r="N22" s="43"/>
      <c r="O22" s="43"/>
      <c r="P22" s="43"/>
      <c r="Q22" s="43"/>
      <c r="R22" s="43"/>
      <c r="S22" s="43"/>
      <c r="T22" s="43"/>
    </row>
    <row r="23" s="33" customFormat="1" ht="14.4" spans="1:20">
      <c r="A23" s="40" t="s">
        <v>874</v>
      </c>
      <c r="B23" s="40" t="s">
        <v>875</v>
      </c>
      <c r="C23" s="41">
        <v>45000</v>
      </c>
      <c r="D23" s="41">
        <v>45000</v>
      </c>
      <c r="E23" s="41"/>
      <c r="F23" s="41"/>
      <c r="G23" s="41"/>
      <c r="H23" s="41"/>
      <c r="I23" s="41">
        <v>45000</v>
      </c>
      <c r="J23" s="41">
        <v>45000</v>
      </c>
      <c r="K23" s="41"/>
      <c r="L23" s="41">
        <v>45000</v>
      </c>
      <c r="M23" s="41">
        <v>45000</v>
      </c>
      <c r="N23" s="41"/>
      <c r="O23" s="41"/>
      <c r="P23" s="41"/>
      <c r="Q23" s="41"/>
      <c r="R23" s="41"/>
      <c r="S23" s="41"/>
      <c r="T23" s="41"/>
    </row>
    <row r="24" s="33" customFormat="1" ht="14.4" spans="1:20">
      <c r="A24" s="40" t="s">
        <v>876</v>
      </c>
      <c r="B24" s="40" t="s">
        <v>877</v>
      </c>
      <c r="C24" s="41">
        <v>45000</v>
      </c>
      <c r="D24" s="41">
        <v>45000</v>
      </c>
      <c r="E24" s="41"/>
      <c r="F24" s="41"/>
      <c r="G24" s="41"/>
      <c r="H24" s="41"/>
      <c r="I24" s="41">
        <v>45000</v>
      </c>
      <c r="J24" s="41">
        <v>45000</v>
      </c>
      <c r="K24" s="41"/>
      <c r="L24" s="41">
        <v>45000</v>
      </c>
      <c r="M24" s="41">
        <v>45000</v>
      </c>
      <c r="N24" s="41"/>
      <c r="O24" s="41"/>
      <c r="P24" s="41"/>
      <c r="Q24" s="41"/>
      <c r="R24" s="41"/>
      <c r="S24" s="41"/>
      <c r="T24" s="41"/>
    </row>
    <row r="25" s="33" customFormat="1" ht="14.4" spans="1:20">
      <c r="A25" s="42" t="s">
        <v>98</v>
      </c>
      <c r="B25" s="42" t="s">
        <v>79</v>
      </c>
      <c r="C25" s="43">
        <v>45000</v>
      </c>
      <c r="D25" s="43">
        <v>45000</v>
      </c>
      <c r="E25" s="43"/>
      <c r="F25" s="43"/>
      <c r="G25" s="43"/>
      <c r="H25" s="43"/>
      <c r="I25" s="43">
        <v>45000</v>
      </c>
      <c r="J25" s="43">
        <v>45000</v>
      </c>
      <c r="K25" s="43"/>
      <c r="L25" s="43">
        <v>45000</v>
      </c>
      <c r="M25" s="43">
        <v>45000</v>
      </c>
      <c r="N25" s="43"/>
      <c r="O25" s="43"/>
      <c r="P25" s="43"/>
      <c r="Q25" s="43"/>
      <c r="R25" s="43"/>
      <c r="S25" s="43"/>
      <c r="T25" s="43"/>
    </row>
    <row r="26" s="33" customFormat="1" ht="14.4" spans="1:20">
      <c r="A26" s="40" t="s">
        <v>878</v>
      </c>
      <c r="B26" s="40" t="s">
        <v>879</v>
      </c>
      <c r="C26" s="41">
        <v>45000</v>
      </c>
      <c r="D26" s="41">
        <v>45000</v>
      </c>
      <c r="E26" s="41"/>
      <c r="F26" s="41"/>
      <c r="G26" s="41"/>
      <c r="H26" s="41"/>
      <c r="I26" s="41">
        <v>45000</v>
      </c>
      <c r="J26" s="41">
        <v>45000</v>
      </c>
      <c r="K26" s="41"/>
      <c r="L26" s="41">
        <v>45000</v>
      </c>
      <c r="M26" s="41">
        <v>45000</v>
      </c>
      <c r="N26" s="41"/>
      <c r="O26" s="41"/>
      <c r="P26" s="41"/>
      <c r="Q26" s="41"/>
      <c r="R26" s="41"/>
      <c r="S26" s="41"/>
      <c r="T26" s="41"/>
    </row>
    <row r="27" s="33" customFormat="1" ht="14.4" spans="1:20">
      <c r="A27" s="40" t="s">
        <v>880</v>
      </c>
      <c r="B27" s="40" t="s">
        <v>881</v>
      </c>
      <c r="C27" s="41">
        <v>45000</v>
      </c>
      <c r="D27" s="41">
        <v>45000</v>
      </c>
      <c r="E27" s="41"/>
      <c r="F27" s="41"/>
      <c r="G27" s="41"/>
      <c r="H27" s="41"/>
      <c r="I27" s="41">
        <v>45000</v>
      </c>
      <c r="J27" s="41">
        <v>45000</v>
      </c>
      <c r="K27" s="41"/>
      <c r="L27" s="41">
        <v>45000</v>
      </c>
      <c r="M27" s="41">
        <v>45000</v>
      </c>
      <c r="N27" s="41"/>
      <c r="O27" s="41"/>
      <c r="P27" s="41"/>
      <c r="Q27" s="41"/>
      <c r="R27" s="41"/>
      <c r="S27" s="41"/>
      <c r="T27" s="41"/>
    </row>
    <row r="28" s="33" customFormat="1" ht="14.4" spans="1:20">
      <c r="A28" s="42" t="s">
        <v>98</v>
      </c>
      <c r="B28" s="42" t="s">
        <v>79</v>
      </c>
      <c r="C28" s="43">
        <v>45000</v>
      </c>
      <c r="D28" s="43">
        <v>45000</v>
      </c>
      <c r="E28" s="43"/>
      <c r="F28" s="43"/>
      <c r="G28" s="43"/>
      <c r="H28" s="43"/>
      <c r="I28" s="43">
        <v>45000</v>
      </c>
      <c r="J28" s="43">
        <v>45000</v>
      </c>
      <c r="K28" s="43"/>
      <c r="L28" s="43">
        <v>45000</v>
      </c>
      <c r="M28" s="43">
        <v>45000</v>
      </c>
      <c r="N28" s="43"/>
      <c r="O28" s="43"/>
      <c r="P28" s="43"/>
      <c r="Q28" s="43"/>
      <c r="R28" s="43"/>
      <c r="S28" s="43"/>
      <c r="T28" s="43"/>
    </row>
    <row r="29" s="33" customFormat="1" ht="14.4" spans="1:20">
      <c r="A29" s="40" t="s">
        <v>882</v>
      </c>
      <c r="B29" s="40" t="s">
        <v>883</v>
      </c>
      <c r="C29" s="41">
        <v>90000</v>
      </c>
      <c r="D29" s="41">
        <v>90000</v>
      </c>
      <c r="E29" s="41"/>
      <c r="F29" s="41"/>
      <c r="G29" s="41"/>
      <c r="H29" s="41"/>
      <c r="I29" s="41">
        <v>90000</v>
      </c>
      <c r="J29" s="41">
        <v>90000</v>
      </c>
      <c r="K29" s="41"/>
      <c r="L29" s="41">
        <v>90000</v>
      </c>
      <c r="M29" s="41">
        <v>90000</v>
      </c>
      <c r="N29" s="41"/>
      <c r="O29" s="41"/>
      <c r="P29" s="41"/>
      <c r="Q29" s="41"/>
      <c r="R29" s="41"/>
      <c r="S29" s="41"/>
      <c r="T29" s="41"/>
    </row>
    <row r="30" s="33" customFormat="1" ht="14.4" spans="1:20">
      <c r="A30" s="40" t="s">
        <v>884</v>
      </c>
      <c r="B30" s="40" t="s">
        <v>885</v>
      </c>
      <c r="C30" s="41">
        <v>90000</v>
      </c>
      <c r="D30" s="41">
        <v>90000</v>
      </c>
      <c r="E30" s="41"/>
      <c r="F30" s="41"/>
      <c r="G30" s="41"/>
      <c r="H30" s="41"/>
      <c r="I30" s="41">
        <v>90000</v>
      </c>
      <c r="J30" s="41">
        <v>90000</v>
      </c>
      <c r="K30" s="41"/>
      <c r="L30" s="41">
        <v>90000</v>
      </c>
      <c r="M30" s="41">
        <v>90000</v>
      </c>
      <c r="N30" s="41"/>
      <c r="O30" s="41"/>
      <c r="P30" s="41"/>
      <c r="Q30" s="41"/>
      <c r="R30" s="41"/>
      <c r="S30" s="41"/>
      <c r="T30" s="41"/>
    </row>
    <row r="31" s="33" customFormat="1" ht="14.4" spans="1:20">
      <c r="A31" s="42" t="s">
        <v>98</v>
      </c>
      <c r="B31" s="42" t="s">
        <v>79</v>
      </c>
      <c r="C31" s="43">
        <v>90000</v>
      </c>
      <c r="D31" s="43">
        <v>90000</v>
      </c>
      <c r="E31" s="43"/>
      <c r="F31" s="43"/>
      <c r="G31" s="43"/>
      <c r="H31" s="43"/>
      <c r="I31" s="43">
        <v>90000</v>
      </c>
      <c r="J31" s="43">
        <v>90000</v>
      </c>
      <c r="K31" s="43"/>
      <c r="L31" s="43">
        <v>90000</v>
      </c>
      <c r="M31" s="43">
        <v>90000</v>
      </c>
      <c r="N31" s="43"/>
      <c r="O31" s="43"/>
      <c r="P31" s="43"/>
      <c r="Q31" s="43"/>
      <c r="R31" s="43"/>
      <c r="S31" s="43"/>
      <c r="T31" s="43"/>
    </row>
    <row r="32" s="33" customFormat="1" ht="14.4" spans="1:20">
      <c r="A32" s="40" t="s">
        <v>886</v>
      </c>
      <c r="B32" s="40" t="s">
        <v>887</v>
      </c>
      <c r="C32" s="41">
        <v>90000</v>
      </c>
      <c r="D32" s="41">
        <v>90000</v>
      </c>
      <c r="E32" s="41"/>
      <c r="F32" s="41"/>
      <c r="G32" s="41"/>
      <c r="H32" s="41"/>
      <c r="I32" s="41">
        <v>90000</v>
      </c>
      <c r="J32" s="41">
        <v>90000</v>
      </c>
      <c r="K32" s="41"/>
      <c r="L32" s="41">
        <v>90000</v>
      </c>
      <c r="M32" s="41">
        <v>90000</v>
      </c>
      <c r="N32" s="41"/>
      <c r="O32" s="41"/>
      <c r="P32" s="41"/>
      <c r="Q32" s="41"/>
      <c r="R32" s="41"/>
      <c r="S32" s="41"/>
      <c r="T32" s="41"/>
    </row>
    <row r="33" s="33" customFormat="1" ht="14.4" spans="1:20">
      <c r="A33" s="40" t="s">
        <v>888</v>
      </c>
      <c r="B33" s="40" t="s">
        <v>889</v>
      </c>
      <c r="C33" s="41">
        <v>90000</v>
      </c>
      <c r="D33" s="41">
        <v>90000</v>
      </c>
      <c r="E33" s="41"/>
      <c r="F33" s="41"/>
      <c r="G33" s="41"/>
      <c r="H33" s="41"/>
      <c r="I33" s="41">
        <v>90000</v>
      </c>
      <c r="J33" s="41">
        <v>90000</v>
      </c>
      <c r="K33" s="41"/>
      <c r="L33" s="41">
        <v>90000</v>
      </c>
      <c r="M33" s="41">
        <v>90000</v>
      </c>
      <c r="N33" s="41"/>
      <c r="O33" s="41"/>
      <c r="P33" s="41"/>
      <c r="Q33" s="41"/>
      <c r="R33" s="41"/>
      <c r="S33" s="41"/>
      <c r="T33" s="41"/>
    </row>
    <row r="34" s="33" customFormat="1" ht="14.4" spans="1:20">
      <c r="A34" s="42" t="s">
        <v>98</v>
      </c>
      <c r="B34" s="42" t="s">
        <v>79</v>
      </c>
      <c r="C34" s="43">
        <v>90000</v>
      </c>
      <c r="D34" s="43">
        <v>90000</v>
      </c>
      <c r="E34" s="43"/>
      <c r="F34" s="43"/>
      <c r="G34" s="43"/>
      <c r="H34" s="43"/>
      <c r="I34" s="43">
        <v>90000</v>
      </c>
      <c r="J34" s="43">
        <v>90000</v>
      </c>
      <c r="K34" s="43"/>
      <c r="L34" s="43">
        <v>90000</v>
      </c>
      <c r="M34" s="43">
        <v>90000</v>
      </c>
      <c r="N34" s="43"/>
      <c r="O34" s="43"/>
      <c r="P34" s="43"/>
      <c r="Q34" s="43"/>
      <c r="R34" s="43"/>
      <c r="S34" s="43"/>
      <c r="T34" s="43"/>
    </row>
    <row r="35" s="33" customFormat="1" ht="14.4" spans="1:20">
      <c r="A35" s="40" t="s">
        <v>890</v>
      </c>
      <c r="B35" s="40" t="s">
        <v>891</v>
      </c>
      <c r="C35" s="41">
        <v>45000</v>
      </c>
      <c r="D35" s="41">
        <v>45000</v>
      </c>
      <c r="E35" s="41"/>
      <c r="F35" s="41"/>
      <c r="G35" s="41"/>
      <c r="H35" s="41"/>
      <c r="I35" s="41">
        <v>45000</v>
      </c>
      <c r="J35" s="41">
        <v>45000</v>
      </c>
      <c r="K35" s="41"/>
      <c r="L35" s="41">
        <v>45000</v>
      </c>
      <c r="M35" s="41">
        <v>45000</v>
      </c>
      <c r="N35" s="41"/>
      <c r="O35" s="41"/>
      <c r="P35" s="41"/>
      <c r="Q35" s="41"/>
      <c r="R35" s="41"/>
      <c r="S35" s="41"/>
      <c r="T35" s="41"/>
    </row>
    <row r="36" s="33" customFormat="1" ht="14.4" spans="1:20">
      <c r="A36" s="40" t="s">
        <v>892</v>
      </c>
      <c r="B36" s="40" t="s">
        <v>893</v>
      </c>
      <c r="C36" s="41">
        <v>45000</v>
      </c>
      <c r="D36" s="41">
        <v>45000</v>
      </c>
      <c r="E36" s="41"/>
      <c r="F36" s="41"/>
      <c r="G36" s="41"/>
      <c r="H36" s="41"/>
      <c r="I36" s="41">
        <v>45000</v>
      </c>
      <c r="J36" s="41">
        <v>45000</v>
      </c>
      <c r="K36" s="41"/>
      <c r="L36" s="41">
        <v>45000</v>
      </c>
      <c r="M36" s="41">
        <v>45000</v>
      </c>
      <c r="N36" s="41"/>
      <c r="O36" s="41"/>
      <c r="P36" s="41"/>
      <c r="Q36" s="41"/>
      <c r="R36" s="41"/>
      <c r="S36" s="41"/>
      <c r="T36" s="41"/>
    </row>
    <row r="37" s="33" customFormat="1" ht="14.4" spans="1:20">
      <c r="A37" s="42" t="s">
        <v>98</v>
      </c>
      <c r="B37" s="42" t="s">
        <v>79</v>
      </c>
      <c r="C37" s="43">
        <v>45000</v>
      </c>
      <c r="D37" s="43">
        <v>45000</v>
      </c>
      <c r="E37" s="43"/>
      <c r="F37" s="43"/>
      <c r="G37" s="43"/>
      <c r="H37" s="43"/>
      <c r="I37" s="43">
        <v>45000</v>
      </c>
      <c r="J37" s="43">
        <v>45000</v>
      </c>
      <c r="K37" s="43"/>
      <c r="L37" s="43">
        <v>45000</v>
      </c>
      <c r="M37" s="43">
        <v>45000</v>
      </c>
      <c r="N37" s="43"/>
      <c r="O37" s="43"/>
      <c r="P37" s="43"/>
      <c r="Q37" s="43"/>
      <c r="R37" s="43"/>
      <c r="S37" s="43"/>
      <c r="T37" s="43"/>
    </row>
    <row r="38" s="33" customFormat="1" ht="14.4" spans="1:20">
      <c r="A38" s="40" t="s">
        <v>894</v>
      </c>
      <c r="B38" s="40" t="s">
        <v>895</v>
      </c>
      <c r="C38" s="41">
        <v>90000</v>
      </c>
      <c r="D38" s="41">
        <v>90000</v>
      </c>
      <c r="E38" s="41"/>
      <c r="F38" s="41"/>
      <c r="G38" s="41"/>
      <c r="H38" s="41"/>
      <c r="I38" s="41">
        <v>90000</v>
      </c>
      <c r="J38" s="41">
        <v>90000</v>
      </c>
      <c r="K38" s="41"/>
      <c r="L38" s="41">
        <v>90000</v>
      </c>
      <c r="M38" s="41">
        <v>90000</v>
      </c>
      <c r="N38" s="41"/>
      <c r="O38" s="41"/>
      <c r="P38" s="41"/>
      <c r="Q38" s="41"/>
      <c r="R38" s="41"/>
      <c r="S38" s="41"/>
      <c r="T38" s="41"/>
    </row>
    <row r="39" s="33" customFormat="1" ht="14.4" spans="1:20">
      <c r="A39" s="40" t="s">
        <v>896</v>
      </c>
      <c r="B39" s="40" t="s">
        <v>897</v>
      </c>
      <c r="C39" s="41">
        <v>90000</v>
      </c>
      <c r="D39" s="41">
        <v>90000</v>
      </c>
      <c r="E39" s="41"/>
      <c r="F39" s="41"/>
      <c r="G39" s="41"/>
      <c r="H39" s="41"/>
      <c r="I39" s="41">
        <v>90000</v>
      </c>
      <c r="J39" s="41">
        <v>90000</v>
      </c>
      <c r="K39" s="41"/>
      <c r="L39" s="41">
        <v>90000</v>
      </c>
      <c r="M39" s="41">
        <v>90000</v>
      </c>
      <c r="N39" s="41"/>
      <c r="O39" s="41"/>
      <c r="P39" s="41"/>
      <c r="Q39" s="41"/>
      <c r="R39" s="41"/>
      <c r="S39" s="41"/>
      <c r="T39" s="41"/>
    </row>
    <row r="40" s="33" customFormat="1" ht="14.4" spans="1:20">
      <c r="A40" s="42" t="s">
        <v>98</v>
      </c>
      <c r="B40" s="42" t="s">
        <v>79</v>
      </c>
      <c r="C40" s="43">
        <v>90000</v>
      </c>
      <c r="D40" s="43">
        <v>90000</v>
      </c>
      <c r="E40" s="43"/>
      <c r="F40" s="43"/>
      <c r="G40" s="43"/>
      <c r="H40" s="43"/>
      <c r="I40" s="43">
        <v>90000</v>
      </c>
      <c r="J40" s="43">
        <v>90000</v>
      </c>
      <c r="K40" s="43"/>
      <c r="L40" s="43">
        <v>90000</v>
      </c>
      <c r="M40" s="43">
        <v>90000</v>
      </c>
      <c r="N40" s="43"/>
      <c r="O40" s="43"/>
      <c r="P40" s="43"/>
      <c r="Q40" s="43"/>
      <c r="R40" s="43"/>
      <c r="S40" s="43"/>
      <c r="T40" s="43"/>
    </row>
    <row r="41" s="33" customFormat="1" ht="14.4" spans="1:20">
      <c r="A41" s="40" t="s">
        <v>898</v>
      </c>
      <c r="B41" s="40" t="s">
        <v>899</v>
      </c>
      <c r="C41" s="41">
        <v>90000</v>
      </c>
      <c r="D41" s="41">
        <v>90000</v>
      </c>
      <c r="E41" s="41"/>
      <c r="F41" s="41"/>
      <c r="G41" s="41"/>
      <c r="H41" s="41"/>
      <c r="I41" s="41">
        <v>90000</v>
      </c>
      <c r="J41" s="41">
        <v>90000</v>
      </c>
      <c r="K41" s="41"/>
      <c r="L41" s="41">
        <v>90000</v>
      </c>
      <c r="M41" s="41">
        <v>90000</v>
      </c>
      <c r="N41" s="41"/>
      <c r="O41" s="41"/>
      <c r="P41" s="41"/>
      <c r="Q41" s="41"/>
      <c r="R41" s="41"/>
      <c r="S41" s="41"/>
      <c r="T41" s="41"/>
    </row>
    <row r="42" s="33" customFormat="1" ht="14.4" spans="1:20">
      <c r="A42" s="40" t="s">
        <v>900</v>
      </c>
      <c r="B42" s="40" t="s">
        <v>901</v>
      </c>
      <c r="C42" s="41">
        <v>90000</v>
      </c>
      <c r="D42" s="41">
        <v>90000</v>
      </c>
      <c r="E42" s="41"/>
      <c r="F42" s="41"/>
      <c r="G42" s="41"/>
      <c r="H42" s="41"/>
      <c r="I42" s="41">
        <v>90000</v>
      </c>
      <c r="J42" s="41">
        <v>90000</v>
      </c>
      <c r="K42" s="41"/>
      <c r="L42" s="41">
        <v>90000</v>
      </c>
      <c r="M42" s="41">
        <v>90000</v>
      </c>
      <c r="N42" s="41"/>
      <c r="O42" s="41"/>
      <c r="P42" s="41"/>
      <c r="Q42" s="41"/>
      <c r="R42" s="41"/>
      <c r="S42" s="41"/>
      <c r="T42" s="41"/>
    </row>
    <row r="43" s="33" customFormat="1" ht="14.4" spans="1:20">
      <c r="A43" s="42" t="s">
        <v>98</v>
      </c>
      <c r="B43" s="42" t="s">
        <v>79</v>
      </c>
      <c r="C43" s="43">
        <v>90000</v>
      </c>
      <c r="D43" s="43">
        <v>90000</v>
      </c>
      <c r="E43" s="43"/>
      <c r="F43" s="43"/>
      <c r="G43" s="43"/>
      <c r="H43" s="43"/>
      <c r="I43" s="43">
        <v>90000</v>
      </c>
      <c r="J43" s="43">
        <v>90000</v>
      </c>
      <c r="K43" s="43"/>
      <c r="L43" s="43">
        <v>90000</v>
      </c>
      <c r="M43" s="43">
        <v>90000</v>
      </c>
      <c r="N43" s="43"/>
      <c r="O43" s="43"/>
      <c r="P43" s="43"/>
      <c r="Q43" s="43"/>
      <c r="R43" s="43"/>
      <c r="S43" s="43"/>
      <c r="T43" s="43"/>
    </row>
    <row r="44" s="33" customFormat="1" ht="14.4" spans="1:20">
      <c r="A44" s="40" t="s">
        <v>902</v>
      </c>
      <c r="B44" s="40" t="s">
        <v>903</v>
      </c>
      <c r="C44" s="41">
        <v>90000</v>
      </c>
      <c r="D44" s="41">
        <v>90000</v>
      </c>
      <c r="E44" s="41"/>
      <c r="F44" s="41"/>
      <c r="G44" s="41"/>
      <c r="H44" s="41"/>
      <c r="I44" s="41">
        <v>90000</v>
      </c>
      <c r="J44" s="41">
        <v>90000</v>
      </c>
      <c r="K44" s="41"/>
      <c r="L44" s="41">
        <v>90000</v>
      </c>
      <c r="M44" s="41">
        <v>90000</v>
      </c>
      <c r="N44" s="41"/>
      <c r="O44" s="41"/>
      <c r="P44" s="41"/>
      <c r="Q44" s="41"/>
      <c r="R44" s="41"/>
      <c r="S44" s="41"/>
      <c r="T44" s="41"/>
    </row>
    <row r="45" s="33" customFormat="1" ht="14.4" spans="1:20">
      <c r="A45" s="40" t="s">
        <v>904</v>
      </c>
      <c r="B45" s="40" t="s">
        <v>905</v>
      </c>
      <c r="C45" s="41">
        <v>90000</v>
      </c>
      <c r="D45" s="41">
        <v>90000</v>
      </c>
      <c r="E45" s="41"/>
      <c r="F45" s="41"/>
      <c r="G45" s="41"/>
      <c r="H45" s="41"/>
      <c r="I45" s="41">
        <v>90000</v>
      </c>
      <c r="J45" s="41">
        <v>90000</v>
      </c>
      <c r="K45" s="41"/>
      <c r="L45" s="41">
        <v>90000</v>
      </c>
      <c r="M45" s="41">
        <v>90000</v>
      </c>
      <c r="N45" s="41"/>
      <c r="O45" s="41"/>
      <c r="P45" s="41"/>
      <c r="Q45" s="41"/>
      <c r="R45" s="41"/>
      <c r="S45" s="41"/>
      <c r="T45" s="41"/>
    </row>
    <row r="46" s="33" customFormat="1" ht="14.4" spans="1:20">
      <c r="A46" s="42" t="s">
        <v>98</v>
      </c>
      <c r="B46" s="42" t="s">
        <v>79</v>
      </c>
      <c r="C46" s="43">
        <v>90000</v>
      </c>
      <c r="D46" s="43">
        <v>90000</v>
      </c>
      <c r="E46" s="43"/>
      <c r="F46" s="43"/>
      <c r="G46" s="43"/>
      <c r="H46" s="43"/>
      <c r="I46" s="43">
        <v>90000</v>
      </c>
      <c r="J46" s="43">
        <v>90000</v>
      </c>
      <c r="K46" s="43"/>
      <c r="L46" s="43">
        <v>90000</v>
      </c>
      <c r="M46" s="43">
        <v>90000</v>
      </c>
      <c r="N46" s="43"/>
      <c r="O46" s="43"/>
      <c r="P46" s="43"/>
      <c r="Q46" s="43"/>
      <c r="R46" s="43"/>
      <c r="S46" s="43"/>
      <c r="T46" s="43"/>
    </row>
    <row r="47" s="33" customFormat="1" ht="14.4" spans="1:20">
      <c r="A47" s="40" t="s">
        <v>906</v>
      </c>
      <c r="B47" s="40" t="s">
        <v>907</v>
      </c>
      <c r="C47" s="41">
        <v>90000</v>
      </c>
      <c r="D47" s="41">
        <v>90000</v>
      </c>
      <c r="E47" s="41"/>
      <c r="F47" s="41"/>
      <c r="G47" s="41"/>
      <c r="H47" s="41"/>
      <c r="I47" s="41">
        <v>90000</v>
      </c>
      <c r="J47" s="41">
        <v>90000</v>
      </c>
      <c r="K47" s="41"/>
      <c r="L47" s="41">
        <v>90000</v>
      </c>
      <c r="M47" s="41">
        <v>90000</v>
      </c>
      <c r="N47" s="41"/>
      <c r="O47" s="41"/>
      <c r="P47" s="41"/>
      <c r="Q47" s="41"/>
      <c r="R47" s="41"/>
      <c r="S47" s="41"/>
      <c r="T47" s="41"/>
    </row>
    <row r="48" s="33" customFormat="1" ht="14.4" spans="1:20">
      <c r="A48" s="40" t="s">
        <v>908</v>
      </c>
      <c r="B48" s="40" t="s">
        <v>909</v>
      </c>
      <c r="C48" s="41">
        <v>90000</v>
      </c>
      <c r="D48" s="41">
        <v>90000</v>
      </c>
      <c r="E48" s="41"/>
      <c r="F48" s="41"/>
      <c r="G48" s="41"/>
      <c r="H48" s="41"/>
      <c r="I48" s="41">
        <v>90000</v>
      </c>
      <c r="J48" s="41">
        <v>90000</v>
      </c>
      <c r="K48" s="41"/>
      <c r="L48" s="41">
        <v>90000</v>
      </c>
      <c r="M48" s="41">
        <v>90000</v>
      </c>
      <c r="N48" s="41"/>
      <c r="O48" s="41"/>
      <c r="P48" s="41"/>
      <c r="Q48" s="41"/>
      <c r="R48" s="41"/>
      <c r="S48" s="41"/>
      <c r="T48" s="41"/>
    </row>
    <row r="49" s="33" customFormat="1" ht="14.4" spans="1:20">
      <c r="A49" s="42" t="s">
        <v>98</v>
      </c>
      <c r="B49" s="42" t="s">
        <v>79</v>
      </c>
      <c r="C49" s="43">
        <v>90000</v>
      </c>
      <c r="D49" s="43">
        <v>90000</v>
      </c>
      <c r="E49" s="43"/>
      <c r="F49" s="43"/>
      <c r="G49" s="43"/>
      <c r="H49" s="43"/>
      <c r="I49" s="43">
        <v>90000</v>
      </c>
      <c r="J49" s="43">
        <v>90000</v>
      </c>
      <c r="K49" s="43"/>
      <c r="L49" s="43">
        <v>90000</v>
      </c>
      <c r="M49" s="43">
        <v>90000</v>
      </c>
      <c r="N49" s="43"/>
      <c r="O49" s="43"/>
      <c r="P49" s="43"/>
      <c r="Q49" s="43"/>
      <c r="R49" s="43"/>
      <c r="S49" s="43"/>
      <c r="T49" s="43"/>
    </row>
    <row r="50" s="33" customFormat="1" ht="14.4" spans="1:20">
      <c r="A50" s="40" t="s">
        <v>910</v>
      </c>
      <c r="B50" s="40" t="s">
        <v>911</v>
      </c>
      <c r="C50" s="41">
        <v>90000</v>
      </c>
      <c r="D50" s="41">
        <v>90000</v>
      </c>
      <c r="E50" s="41"/>
      <c r="F50" s="41"/>
      <c r="G50" s="41"/>
      <c r="H50" s="41"/>
      <c r="I50" s="41">
        <v>90000</v>
      </c>
      <c r="J50" s="41">
        <v>90000</v>
      </c>
      <c r="K50" s="41"/>
      <c r="L50" s="41">
        <v>90000</v>
      </c>
      <c r="M50" s="41">
        <v>90000</v>
      </c>
      <c r="N50" s="41"/>
      <c r="O50" s="41"/>
      <c r="P50" s="41"/>
      <c r="Q50" s="41"/>
      <c r="R50" s="41"/>
      <c r="S50" s="41"/>
      <c r="T50" s="41"/>
    </row>
    <row r="51" s="33" customFormat="1" ht="14.4" spans="1:20">
      <c r="A51" s="40" t="s">
        <v>912</v>
      </c>
      <c r="B51" s="40" t="s">
        <v>913</v>
      </c>
      <c r="C51" s="41">
        <v>90000</v>
      </c>
      <c r="D51" s="41">
        <v>90000</v>
      </c>
      <c r="E51" s="41"/>
      <c r="F51" s="41"/>
      <c r="G51" s="41"/>
      <c r="H51" s="41"/>
      <c r="I51" s="41">
        <v>90000</v>
      </c>
      <c r="J51" s="41">
        <v>90000</v>
      </c>
      <c r="K51" s="41"/>
      <c r="L51" s="41">
        <v>90000</v>
      </c>
      <c r="M51" s="41">
        <v>90000</v>
      </c>
      <c r="N51" s="41"/>
      <c r="O51" s="41"/>
      <c r="P51" s="41"/>
      <c r="Q51" s="41"/>
      <c r="R51" s="41"/>
      <c r="S51" s="41"/>
      <c r="T51" s="41"/>
    </row>
    <row r="52" s="33" customFormat="1" ht="14.4" spans="1:20">
      <c r="A52" s="42" t="s">
        <v>98</v>
      </c>
      <c r="B52" s="42" t="s">
        <v>79</v>
      </c>
      <c r="C52" s="43">
        <v>90000</v>
      </c>
      <c r="D52" s="43">
        <v>90000</v>
      </c>
      <c r="E52" s="43"/>
      <c r="F52" s="43"/>
      <c r="G52" s="43"/>
      <c r="H52" s="43"/>
      <c r="I52" s="43">
        <v>90000</v>
      </c>
      <c r="J52" s="43">
        <v>90000</v>
      </c>
      <c r="K52" s="43"/>
      <c r="L52" s="43">
        <v>90000</v>
      </c>
      <c r="M52" s="43">
        <v>90000</v>
      </c>
      <c r="N52" s="43"/>
      <c r="O52" s="43"/>
      <c r="P52" s="43"/>
      <c r="Q52" s="43"/>
      <c r="R52" s="43"/>
      <c r="S52" s="43"/>
      <c r="T52" s="43"/>
    </row>
    <row r="53" s="33" customFormat="1" ht="14.4" spans="1:20">
      <c r="A53" s="40" t="s">
        <v>914</v>
      </c>
      <c r="B53" s="40" t="s">
        <v>915</v>
      </c>
      <c r="C53" s="41">
        <v>90000</v>
      </c>
      <c r="D53" s="41">
        <v>90000</v>
      </c>
      <c r="E53" s="41"/>
      <c r="F53" s="41"/>
      <c r="G53" s="41"/>
      <c r="H53" s="41"/>
      <c r="I53" s="41">
        <v>90000</v>
      </c>
      <c r="J53" s="41">
        <v>90000</v>
      </c>
      <c r="K53" s="41"/>
      <c r="L53" s="41">
        <v>90000</v>
      </c>
      <c r="M53" s="41">
        <v>90000</v>
      </c>
      <c r="N53" s="41"/>
      <c r="O53" s="41"/>
      <c r="P53" s="41"/>
      <c r="Q53" s="41"/>
      <c r="R53" s="41"/>
      <c r="S53" s="41"/>
      <c r="T53" s="41"/>
    </row>
    <row r="54" s="33" customFormat="1" ht="14.4" spans="1:20">
      <c r="A54" s="40" t="s">
        <v>916</v>
      </c>
      <c r="B54" s="40" t="s">
        <v>917</v>
      </c>
      <c r="C54" s="41">
        <v>90000</v>
      </c>
      <c r="D54" s="41">
        <v>90000</v>
      </c>
      <c r="E54" s="41"/>
      <c r="F54" s="41"/>
      <c r="G54" s="41"/>
      <c r="H54" s="41"/>
      <c r="I54" s="41">
        <v>90000</v>
      </c>
      <c r="J54" s="41">
        <v>90000</v>
      </c>
      <c r="K54" s="41"/>
      <c r="L54" s="41">
        <v>90000</v>
      </c>
      <c r="M54" s="41">
        <v>90000</v>
      </c>
      <c r="N54" s="41"/>
      <c r="O54" s="41"/>
      <c r="P54" s="41"/>
      <c r="Q54" s="41"/>
      <c r="R54" s="41"/>
      <c r="S54" s="41"/>
      <c r="T54" s="41"/>
    </row>
    <row r="55" s="33" customFormat="1" ht="14.4" spans="1:20">
      <c r="A55" s="42" t="s">
        <v>98</v>
      </c>
      <c r="B55" s="42" t="s">
        <v>79</v>
      </c>
      <c r="C55" s="43">
        <v>90000</v>
      </c>
      <c r="D55" s="43">
        <v>90000</v>
      </c>
      <c r="E55" s="43"/>
      <c r="F55" s="43"/>
      <c r="G55" s="43"/>
      <c r="H55" s="43"/>
      <c r="I55" s="43">
        <v>90000</v>
      </c>
      <c r="J55" s="43">
        <v>90000</v>
      </c>
      <c r="K55" s="43"/>
      <c r="L55" s="43">
        <v>90000</v>
      </c>
      <c r="M55" s="43">
        <v>90000</v>
      </c>
      <c r="N55" s="43"/>
      <c r="O55" s="43"/>
      <c r="P55" s="43"/>
      <c r="Q55" s="43"/>
      <c r="R55" s="43"/>
      <c r="S55" s="43"/>
      <c r="T55" s="43"/>
    </row>
    <row r="56" s="33" customFormat="1" ht="14.4" spans="1:20">
      <c r="A56" s="40" t="s">
        <v>918</v>
      </c>
      <c r="B56" s="40" t="s">
        <v>919</v>
      </c>
      <c r="C56" s="41">
        <v>1788000</v>
      </c>
      <c r="D56" s="41">
        <v>1788000</v>
      </c>
      <c r="E56" s="41"/>
      <c r="F56" s="41"/>
      <c r="G56" s="41"/>
      <c r="H56" s="41"/>
      <c r="I56" s="41">
        <v>1707000</v>
      </c>
      <c r="J56" s="41">
        <v>1707000</v>
      </c>
      <c r="K56" s="41"/>
      <c r="L56" s="41">
        <v>870000</v>
      </c>
      <c r="M56" s="41">
        <v>870000</v>
      </c>
      <c r="N56" s="41"/>
      <c r="O56" s="41">
        <v>837000</v>
      </c>
      <c r="P56" s="41">
        <v>837000</v>
      </c>
      <c r="Q56" s="41"/>
      <c r="R56" s="41">
        <v>81000</v>
      </c>
      <c r="S56" s="41">
        <v>81000</v>
      </c>
      <c r="T56" s="41"/>
    </row>
    <row r="57" s="33" customFormat="1" ht="14.4" spans="1:20">
      <c r="A57" s="40" t="s">
        <v>920</v>
      </c>
      <c r="B57" s="40" t="s">
        <v>921</v>
      </c>
      <c r="C57" s="41">
        <v>1788000</v>
      </c>
      <c r="D57" s="41">
        <v>1788000</v>
      </c>
      <c r="E57" s="41"/>
      <c r="F57" s="41"/>
      <c r="G57" s="41"/>
      <c r="H57" s="41"/>
      <c r="I57" s="41">
        <v>1707000</v>
      </c>
      <c r="J57" s="41">
        <v>1707000</v>
      </c>
      <c r="K57" s="41"/>
      <c r="L57" s="41">
        <v>870000</v>
      </c>
      <c r="M57" s="41">
        <v>870000</v>
      </c>
      <c r="N57" s="41"/>
      <c r="O57" s="41">
        <v>837000</v>
      </c>
      <c r="P57" s="41">
        <v>837000</v>
      </c>
      <c r="Q57" s="41"/>
      <c r="R57" s="41">
        <v>81000</v>
      </c>
      <c r="S57" s="41">
        <v>81000</v>
      </c>
      <c r="T57" s="41"/>
    </row>
    <row r="58" s="33" customFormat="1" ht="14.4" spans="1:20">
      <c r="A58" s="42" t="s">
        <v>100</v>
      </c>
      <c r="B58" s="42" t="s">
        <v>101</v>
      </c>
      <c r="C58" s="43">
        <v>870000</v>
      </c>
      <c r="D58" s="43">
        <v>870000</v>
      </c>
      <c r="E58" s="43"/>
      <c r="F58" s="43"/>
      <c r="G58" s="43"/>
      <c r="H58" s="43"/>
      <c r="I58" s="43">
        <v>870000</v>
      </c>
      <c r="J58" s="43">
        <v>870000</v>
      </c>
      <c r="K58" s="43"/>
      <c r="L58" s="43">
        <v>870000</v>
      </c>
      <c r="M58" s="43">
        <v>870000</v>
      </c>
      <c r="N58" s="43"/>
      <c r="O58" s="43"/>
      <c r="P58" s="43"/>
      <c r="Q58" s="43"/>
      <c r="R58" s="43"/>
      <c r="S58" s="43"/>
      <c r="T58" s="43"/>
    </row>
    <row r="59" s="33" customFormat="1" ht="14.4" spans="1:20">
      <c r="A59" s="42" t="s">
        <v>102</v>
      </c>
      <c r="B59" s="42" t="s">
        <v>103</v>
      </c>
      <c r="C59" s="43">
        <v>918000</v>
      </c>
      <c r="D59" s="43">
        <v>918000</v>
      </c>
      <c r="E59" s="43"/>
      <c r="F59" s="43"/>
      <c r="G59" s="43"/>
      <c r="H59" s="43"/>
      <c r="I59" s="43">
        <v>837000</v>
      </c>
      <c r="J59" s="43">
        <v>837000</v>
      </c>
      <c r="K59" s="43"/>
      <c r="L59" s="43"/>
      <c r="M59" s="43"/>
      <c r="N59" s="43"/>
      <c r="O59" s="43">
        <v>837000</v>
      </c>
      <c r="P59" s="43">
        <v>837000</v>
      </c>
      <c r="Q59" s="43"/>
      <c r="R59" s="43">
        <v>81000</v>
      </c>
      <c r="S59" s="43">
        <v>81000</v>
      </c>
      <c r="T59" s="43"/>
    </row>
    <row r="60" s="33" customFormat="1" ht="14.4" spans="1:20">
      <c r="A60" s="40" t="s">
        <v>922</v>
      </c>
      <c r="B60" s="40" t="s">
        <v>923</v>
      </c>
      <c r="C60" s="41">
        <v>30000</v>
      </c>
      <c r="D60" s="41">
        <v>30000</v>
      </c>
      <c r="E60" s="41"/>
      <c r="F60" s="41"/>
      <c r="G60" s="41"/>
      <c r="H60" s="41"/>
      <c r="I60" s="41">
        <v>30000</v>
      </c>
      <c r="J60" s="41">
        <v>30000</v>
      </c>
      <c r="K60" s="41"/>
      <c r="L60" s="41">
        <v>30000</v>
      </c>
      <c r="M60" s="41">
        <v>30000</v>
      </c>
      <c r="N60" s="41"/>
      <c r="O60" s="41"/>
      <c r="P60" s="41"/>
      <c r="Q60" s="41"/>
      <c r="R60" s="41"/>
      <c r="S60" s="41"/>
      <c r="T60" s="41"/>
    </row>
    <row r="61" s="33" customFormat="1" ht="14.4" spans="1:20">
      <c r="A61" s="40" t="s">
        <v>924</v>
      </c>
      <c r="B61" s="40" t="s">
        <v>925</v>
      </c>
      <c r="C61" s="41">
        <v>30000</v>
      </c>
      <c r="D61" s="41">
        <v>30000</v>
      </c>
      <c r="E61" s="41"/>
      <c r="F61" s="41"/>
      <c r="G61" s="41"/>
      <c r="H61" s="41"/>
      <c r="I61" s="41">
        <v>30000</v>
      </c>
      <c r="J61" s="41">
        <v>30000</v>
      </c>
      <c r="K61" s="41"/>
      <c r="L61" s="41">
        <v>30000</v>
      </c>
      <c r="M61" s="41">
        <v>30000</v>
      </c>
      <c r="N61" s="41"/>
      <c r="O61" s="41"/>
      <c r="P61" s="41"/>
      <c r="Q61" s="41"/>
      <c r="R61" s="41"/>
      <c r="S61" s="41"/>
      <c r="T61" s="41"/>
    </row>
    <row r="62" s="33" customFormat="1" ht="14.4" spans="1:20">
      <c r="A62" s="42" t="s">
        <v>404</v>
      </c>
      <c r="B62" s="42" t="s">
        <v>81</v>
      </c>
      <c r="C62" s="43">
        <v>30000</v>
      </c>
      <c r="D62" s="43">
        <v>30000</v>
      </c>
      <c r="E62" s="43"/>
      <c r="F62" s="43"/>
      <c r="G62" s="43"/>
      <c r="H62" s="43"/>
      <c r="I62" s="43">
        <v>30000</v>
      </c>
      <c r="J62" s="43">
        <v>30000</v>
      </c>
      <c r="K62" s="43"/>
      <c r="L62" s="43">
        <v>30000</v>
      </c>
      <c r="M62" s="43">
        <v>30000</v>
      </c>
      <c r="N62" s="43"/>
      <c r="O62" s="43"/>
      <c r="P62" s="43"/>
      <c r="Q62" s="43"/>
      <c r="R62" s="43"/>
      <c r="S62" s="43"/>
      <c r="T62" s="43"/>
    </row>
    <row r="63" s="33" customFormat="1" ht="14.4" spans="1:20">
      <c r="A63" s="40" t="s">
        <v>926</v>
      </c>
      <c r="B63" s="40" t="s">
        <v>927</v>
      </c>
      <c r="C63" s="41">
        <v>24000</v>
      </c>
      <c r="D63" s="41">
        <v>24000</v>
      </c>
      <c r="E63" s="41"/>
      <c r="F63" s="41"/>
      <c r="G63" s="41"/>
      <c r="H63" s="41"/>
      <c r="I63" s="41">
        <v>24000</v>
      </c>
      <c r="J63" s="41">
        <v>24000</v>
      </c>
      <c r="K63" s="41"/>
      <c r="L63" s="41">
        <v>24000</v>
      </c>
      <c r="M63" s="41">
        <v>24000</v>
      </c>
      <c r="N63" s="41"/>
      <c r="O63" s="41"/>
      <c r="P63" s="41"/>
      <c r="Q63" s="41"/>
      <c r="R63" s="41"/>
      <c r="S63" s="41"/>
      <c r="T63" s="41"/>
    </row>
    <row r="64" s="33" customFormat="1" ht="14.4" spans="1:20">
      <c r="A64" s="40" t="s">
        <v>928</v>
      </c>
      <c r="B64" s="40" t="s">
        <v>929</v>
      </c>
      <c r="C64" s="41">
        <v>24000</v>
      </c>
      <c r="D64" s="41">
        <v>24000</v>
      </c>
      <c r="E64" s="41"/>
      <c r="F64" s="41"/>
      <c r="G64" s="41"/>
      <c r="H64" s="41"/>
      <c r="I64" s="41">
        <v>24000</v>
      </c>
      <c r="J64" s="41">
        <v>24000</v>
      </c>
      <c r="K64" s="41"/>
      <c r="L64" s="41">
        <v>24000</v>
      </c>
      <c r="M64" s="41">
        <v>24000</v>
      </c>
      <c r="N64" s="41"/>
      <c r="O64" s="41"/>
      <c r="P64" s="41"/>
      <c r="Q64" s="41"/>
      <c r="R64" s="41"/>
      <c r="S64" s="41"/>
      <c r="T64" s="41"/>
    </row>
    <row r="65" s="33" customFormat="1" ht="14.4" spans="1:20">
      <c r="A65" s="42" t="s">
        <v>446</v>
      </c>
      <c r="B65" s="42" t="s">
        <v>447</v>
      </c>
      <c r="C65" s="43">
        <v>24000</v>
      </c>
      <c r="D65" s="43">
        <v>24000</v>
      </c>
      <c r="E65" s="43"/>
      <c r="F65" s="43"/>
      <c r="G65" s="43"/>
      <c r="H65" s="43"/>
      <c r="I65" s="43">
        <v>24000</v>
      </c>
      <c r="J65" s="43">
        <v>24000</v>
      </c>
      <c r="K65" s="43"/>
      <c r="L65" s="43">
        <v>24000</v>
      </c>
      <c r="M65" s="43">
        <v>24000</v>
      </c>
      <c r="N65" s="43"/>
      <c r="O65" s="43"/>
      <c r="P65" s="43"/>
      <c r="Q65" s="43"/>
      <c r="R65" s="43"/>
      <c r="S65" s="43"/>
      <c r="T65" s="43"/>
    </row>
  </sheetData>
  <sheetProtection formatCells="0" formatColumns="0" formatRows="0" insertRows="0" insertColumns="0" insertHyperlinks="0" deleteColumns="0" deleteRows="0" sort="0" autoFilter="0" pivotTables="0"/>
  <mergeCells count="22">
    <mergeCell ref="A2:T2"/>
    <mergeCell ref="A3:T3"/>
    <mergeCell ref="A4:B4"/>
    <mergeCell ref="C4:E4"/>
    <mergeCell ref="F4:H4"/>
    <mergeCell ref="I4:Q4"/>
    <mergeCell ref="R4:T4"/>
    <mergeCell ref="J5:K5"/>
    <mergeCell ref="L5:N5"/>
    <mergeCell ref="O5:Q5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R5:R6"/>
    <mergeCell ref="S5:S6"/>
    <mergeCell ref="T5:T6"/>
  </mergeCells>
  <printOptions horizontalCentered="1"/>
  <pageMargins left="0.554166666666667" right="0.554166666666667" top="0.313888888888889" bottom="0.15625" header="0.313888888888889" footer="0.5"/>
  <pageSetup paperSize="9" scale="58" firstPageNumber="28" fitToHeight="0" orientation="landscape" useFirstPageNumber="1" horizontalDpi="300" verticalDpi="300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  <pageSetUpPr autoPageBreaks="0"/>
  </sheetPr>
  <dimension ref="A1:XFD22"/>
  <sheetViews>
    <sheetView showZeros="0" tabSelected="1" workbookViewId="0">
      <selection activeCell="C10" sqref="C10"/>
    </sheetView>
  </sheetViews>
  <sheetFormatPr defaultColWidth="8" defaultRowHeight="12.75" customHeight="1"/>
  <cols>
    <col min="1" max="1" width="8" style="5"/>
    <col min="2" max="2" width="27.25" style="6" customWidth="1"/>
    <col min="3" max="3" width="31.875" style="7" customWidth="1"/>
    <col min="4" max="4" width="9.375" style="1" customWidth="1"/>
    <col min="5" max="5" width="10" style="1" customWidth="1"/>
    <col min="6" max="6" width="8.75" style="1" customWidth="1"/>
    <col min="7" max="9" width="9.125" style="1" customWidth="1"/>
    <col min="10" max="10" width="8.5" style="1" customWidth="1"/>
    <col min="11" max="11" width="7.875" style="1" customWidth="1"/>
    <col min="12" max="168" width="7.96666666666667" style="1" customWidth="1"/>
    <col min="169" max="16376" width="8" style="4"/>
    <col min="16377" max="16384" width="8" style="5"/>
  </cols>
  <sheetData>
    <row r="1" ht="17" customHeight="1" spans="1:2">
      <c r="A1" s="8" t="s">
        <v>930</v>
      </c>
      <c r="B1" s="8"/>
    </row>
    <row r="2" s="1" customFormat="1" ht="36" customHeight="1" spans="1:10">
      <c r="A2" s="9" t="s">
        <v>931</v>
      </c>
      <c r="B2" s="10"/>
      <c r="C2" s="9"/>
      <c r="D2" s="9"/>
      <c r="E2" s="9"/>
      <c r="F2" s="9"/>
      <c r="G2" s="9"/>
      <c r="H2" s="9"/>
      <c r="I2" s="9"/>
      <c r="J2" s="9"/>
    </row>
    <row r="3" s="1" customFormat="1" ht="24" customHeight="1" spans="1:16384">
      <c r="A3" s="11"/>
      <c r="B3" s="12" t="s">
        <v>2</v>
      </c>
      <c r="C3" s="12"/>
      <c r="D3" s="12"/>
      <c r="E3" s="12"/>
      <c r="F3" s="12"/>
      <c r="G3" s="12"/>
      <c r="H3" s="12"/>
      <c r="I3" s="12"/>
      <c r="J3" s="12"/>
      <c r="XEW3" s="11"/>
      <c r="XEX3" s="11"/>
      <c r="XEY3" s="11"/>
      <c r="XEZ3" s="11"/>
      <c r="XFA3" s="11"/>
      <c r="XFB3" s="11"/>
      <c r="XFC3" s="11"/>
      <c r="XFD3" s="11"/>
    </row>
    <row r="4" s="2" customFormat="1" ht="27" customHeight="1" spans="1:16383">
      <c r="A4" s="13" t="s">
        <v>932</v>
      </c>
      <c r="B4" s="14" t="s">
        <v>933</v>
      </c>
      <c r="C4" s="15" t="s">
        <v>934</v>
      </c>
      <c r="D4" s="15" t="s">
        <v>935</v>
      </c>
      <c r="E4" s="15"/>
      <c r="F4" s="15"/>
      <c r="G4" s="15"/>
      <c r="H4" s="15"/>
      <c r="I4" s="15"/>
      <c r="J4" s="30" t="s">
        <v>38</v>
      </c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31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2"/>
      <c r="XEX4" s="32"/>
      <c r="XEY4" s="32"/>
      <c r="XEZ4" s="32"/>
      <c r="XFA4" s="32"/>
      <c r="XFB4" s="32"/>
      <c r="XFC4" s="32"/>
    </row>
    <row r="5" s="2" customFormat="1" ht="28" customHeight="1" spans="1:16383">
      <c r="A5" s="13"/>
      <c r="B5" s="14"/>
      <c r="C5" s="15"/>
      <c r="D5" s="16" t="s">
        <v>72</v>
      </c>
      <c r="E5" s="16" t="s">
        <v>849</v>
      </c>
      <c r="F5" s="16"/>
      <c r="G5" s="16"/>
      <c r="H5" s="16"/>
      <c r="I5" s="15" t="s">
        <v>936</v>
      </c>
      <c r="J5" s="30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2"/>
      <c r="XEX5" s="32"/>
      <c r="XEY5" s="32"/>
      <c r="XEZ5" s="32"/>
      <c r="XFA5" s="32"/>
      <c r="XFB5" s="32"/>
      <c r="XFC5" s="32"/>
    </row>
    <row r="6" s="2" customFormat="1" ht="54" customHeight="1" spans="1:16383">
      <c r="A6" s="13"/>
      <c r="B6" s="14"/>
      <c r="C6" s="15"/>
      <c r="D6" s="16"/>
      <c r="E6" s="16" t="s">
        <v>39</v>
      </c>
      <c r="F6" s="15" t="s">
        <v>937</v>
      </c>
      <c r="G6" s="17" t="s">
        <v>938</v>
      </c>
      <c r="H6" s="17" t="s">
        <v>939</v>
      </c>
      <c r="I6" s="15"/>
      <c r="J6" s="30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2"/>
      <c r="XEX6" s="32"/>
      <c r="XEY6" s="32"/>
      <c r="XEZ6" s="32"/>
      <c r="XFA6" s="32"/>
      <c r="XFB6" s="32"/>
      <c r="XFC6" s="32"/>
    </row>
    <row r="7" s="2" customFormat="1" ht="26" customHeight="1" spans="1:16383">
      <c r="A7" s="18">
        <v>1</v>
      </c>
      <c r="B7" s="19" t="s">
        <v>940</v>
      </c>
      <c r="C7" s="20" t="s">
        <v>941</v>
      </c>
      <c r="D7" s="21">
        <f t="shared" ref="D7:D18" si="0">E7+I7</f>
        <v>400</v>
      </c>
      <c r="E7" s="21">
        <f t="shared" ref="E7:E22" si="1">F7+G7+H7</f>
        <v>400</v>
      </c>
      <c r="F7" s="21">
        <v>400</v>
      </c>
      <c r="G7" s="22"/>
      <c r="H7" s="22"/>
      <c r="I7" s="22">
        <v>0</v>
      </c>
      <c r="J7" s="22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2"/>
      <c r="XEX7" s="32"/>
      <c r="XEY7" s="32"/>
      <c r="XEZ7" s="32"/>
      <c r="XFA7" s="32"/>
      <c r="XFB7" s="32"/>
      <c r="XFC7" s="32"/>
    </row>
    <row r="8" s="2" customFormat="1" ht="26" customHeight="1" spans="1:16383">
      <c r="A8" s="18">
        <v>2</v>
      </c>
      <c r="B8" s="23" t="s">
        <v>942</v>
      </c>
      <c r="C8" s="24" t="s">
        <v>943</v>
      </c>
      <c r="D8" s="21">
        <f t="shared" si="0"/>
        <v>320</v>
      </c>
      <c r="E8" s="21">
        <f t="shared" si="1"/>
        <v>320</v>
      </c>
      <c r="F8" s="21">
        <v>320</v>
      </c>
      <c r="G8" s="22"/>
      <c r="H8" s="22"/>
      <c r="I8" s="22">
        <v>0</v>
      </c>
      <c r="J8" s="22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  <c r="XES8" s="31"/>
      <c r="XET8" s="31"/>
      <c r="XEU8" s="31"/>
      <c r="XEV8" s="31"/>
      <c r="XEW8" s="32"/>
      <c r="XEX8" s="32"/>
      <c r="XEY8" s="32"/>
      <c r="XEZ8" s="32"/>
      <c r="XFA8" s="32"/>
      <c r="XFB8" s="32"/>
      <c r="XFC8" s="32"/>
    </row>
    <row r="9" s="2" customFormat="1" ht="26" customHeight="1" spans="1:16383">
      <c r="A9" s="18">
        <v>3</v>
      </c>
      <c r="B9" s="23" t="s">
        <v>944</v>
      </c>
      <c r="C9" s="24" t="s">
        <v>945</v>
      </c>
      <c r="D9" s="21">
        <f t="shared" si="0"/>
        <v>160</v>
      </c>
      <c r="E9" s="21">
        <f t="shared" si="1"/>
        <v>160</v>
      </c>
      <c r="F9" s="21">
        <v>160</v>
      </c>
      <c r="G9" s="22"/>
      <c r="H9" s="22"/>
      <c r="I9" s="22">
        <v>0</v>
      </c>
      <c r="J9" s="22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2"/>
      <c r="XEX9" s="32"/>
      <c r="XEY9" s="32"/>
      <c r="XEZ9" s="32"/>
      <c r="XFA9" s="32"/>
      <c r="XFB9" s="32"/>
      <c r="XFC9" s="32"/>
    </row>
    <row r="10" s="2" customFormat="1" ht="26" customHeight="1" spans="1:16383">
      <c r="A10" s="18">
        <v>4</v>
      </c>
      <c r="B10" s="23" t="s">
        <v>946</v>
      </c>
      <c r="C10" s="24" t="s">
        <v>947</v>
      </c>
      <c r="D10" s="21">
        <f t="shared" si="0"/>
        <v>20</v>
      </c>
      <c r="E10" s="21">
        <f t="shared" si="1"/>
        <v>20</v>
      </c>
      <c r="F10" s="21">
        <v>20</v>
      </c>
      <c r="G10" s="22"/>
      <c r="H10" s="22"/>
      <c r="I10" s="22">
        <v>0</v>
      </c>
      <c r="J10" s="22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2"/>
      <c r="XEX10" s="32"/>
      <c r="XEY10" s="32"/>
      <c r="XEZ10" s="32"/>
      <c r="XFA10" s="32"/>
      <c r="XFB10" s="32"/>
      <c r="XFC10" s="32"/>
    </row>
    <row r="11" s="2" customFormat="1" ht="26" customHeight="1" spans="1:16383">
      <c r="A11" s="18">
        <v>5</v>
      </c>
      <c r="B11" s="23" t="s">
        <v>948</v>
      </c>
      <c r="C11" s="24" t="s">
        <v>941</v>
      </c>
      <c r="D11" s="21">
        <f t="shared" si="0"/>
        <v>40</v>
      </c>
      <c r="E11" s="21">
        <f t="shared" si="1"/>
        <v>40</v>
      </c>
      <c r="F11" s="21">
        <v>40</v>
      </c>
      <c r="G11" s="22"/>
      <c r="H11" s="22"/>
      <c r="I11" s="22">
        <v>0</v>
      </c>
      <c r="J11" s="22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2"/>
      <c r="XEX11" s="32"/>
      <c r="XEY11" s="32"/>
      <c r="XEZ11" s="32"/>
      <c r="XFA11" s="32"/>
      <c r="XFB11" s="32"/>
      <c r="XFC11" s="32"/>
    </row>
    <row r="12" s="3" customFormat="1" ht="26" customHeight="1" spans="1:16383">
      <c r="A12" s="18">
        <v>6</v>
      </c>
      <c r="B12" s="23" t="s">
        <v>949</v>
      </c>
      <c r="C12" s="24" t="s">
        <v>950</v>
      </c>
      <c r="D12" s="21">
        <f t="shared" si="0"/>
        <v>200</v>
      </c>
      <c r="E12" s="21">
        <f t="shared" si="1"/>
        <v>200</v>
      </c>
      <c r="F12" s="21">
        <v>200</v>
      </c>
      <c r="G12" s="22"/>
      <c r="H12" s="22"/>
      <c r="I12" s="22">
        <v>0</v>
      </c>
      <c r="J12" s="22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  <c r="XEU12" s="31"/>
      <c r="XEV12" s="31"/>
      <c r="XEW12" s="32"/>
      <c r="XEX12" s="32"/>
      <c r="XEY12" s="32"/>
      <c r="XEZ12" s="32"/>
      <c r="XFA12" s="32"/>
      <c r="XFB12" s="32"/>
      <c r="XFC12" s="32"/>
    </row>
    <row r="13" s="3" customFormat="1" ht="26" customHeight="1" spans="1:16383">
      <c r="A13" s="18">
        <v>7</v>
      </c>
      <c r="B13" s="23" t="s">
        <v>951</v>
      </c>
      <c r="C13" s="24" t="s">
        <v>952</v>
      </c>
      <c r="D13" s="21">
        <f t="shared" si="0"/>
        <v>1500</v>
      </c>
      <c r="E13" s="21">
        <f t="shared" si="1"/>
        <v>1500</v>
      </c>
      <c r="F13" s="21">
        <v>1500</v>
      </c>
      <c r="G13" s="22"/>
      <c r="H13" s="22"/>
      <c r="I13" s="22">
        <v>0</v>
      </c>
      <c r="J13" s="22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2"/>
      <c r="XEX13" s="32"/>
      <c r="XEY13" s="32"/>
      <c r="XEZ13" s="32"/>
      <c r="XFA13" s="32"/>
      <c r="XFB13" s="32"/>
      <c r="XFC13" s="32"/>
    </row>
    <row r="14" ht="26" customHeight="1" spans="1:10">
      <c r="A14" s="18">
        <v>8</v>
      </c>
      <c r="B14" s="23" t="s">
        <v>953</v>
      </c>
      <c r="C14" s="24" t="s">
        <v>954</v>
      </c>
      <c r="D14" s="21">
        <f t="shared" si="0"/>
        <v>30</v>
      </c>
      <c r="E14" s="21">
        <f t="shared" si="1"/>
        <v>30</v>
      </c>
      <c r="F14" s="22">
        <v>30</v>
      </c>
      <c r="G14" s="22"/>
      <c r="H14" s="22"/>
      <c r="I14" s="22">
        <v>0</v>
      </c>
      <c r="J14" s="22"/>
    </row>
    <row r="15" ht="26" customHeight="1" spans="1:10">
      <c r="A15" s="18">
        <v>9</v>
      </c>
      <c r="B15" s="25" t="s">
        <v>955</v>
      </c>
      <c r="C15" s="24" t="s">
        <v>956</v>
      </c>
      <c r="D15" s="21">
        <f t="shared" si="0"/>
        <v>9000</v>
      </c>
      <c r="E15" s="21">
        <f t="shared" si="1"/>
        <v>0</v>
      </c>
      <c r="F15" s="22"/>
      <c r="G15" s="22"/>
      <c r="H15" s="22"/>
      <c r="I15" s="22">
        <v>9000</v>
      </c>
      <c r="J15" s="22"/>
    </row>
    <row r="16" ht="26" customHeight="1" spans="1:10">
      <c r="A16" s="18">
        <v>10</v>
      </c>
      <c r="B16" s="23" t="s">
        <v>957</v>
      </c>
      <c r="C16" s="24" t="s">
        <v>958</v>
      </c>
      <c r="D16" s="21">
        <f t="shared" si="0"/>
        <v>20</v>
      </c>
      <c r="E16" s="21">
        <f t="shared" si="1"/>
        <v>20</v>
      </c>
      <c r="F16" s="22">
        <v>20</v>
      </c>
      <c r="G16" s="22"/>
      <c r="H16" s="22"/>
      <c r="I16" s="22">
        <v>0</v>
      </c>
      <c r="J16" s="22"/>
    </row>
    <row r="17" ht="26" customHeight="1" spans="1:10">
      <c r="A17" s="18">
        <v>11</v>
      </c>
      <c r="B17" s="23" t="s">
        <v>959</v>
      </c>
      <c r="C17" s="24" t="s">
        <v>960</v>
      </c>
      <c r="D17" s="21">
        <f t="shared" si="0"/>
        <v>60</v>
      </c>
      <c r="E17" s="21">
        <f t="shared" si="1"/>
        <v>60</v>
      </c>
      <c r="F17" s="26">
        <v>60</v>
      </c>
      <c r="G17" s="26"/>
      <c r="H17" s="26"/>
      <c r="I17" s="22">
        <v>0</v>
      </c>
      <c r="J17" s="26"/>
    </row>
    <row r="18" ht="26" customHeight="1" spans="1:10">
      <c r="A18" s="18">
        <v>12</v>
      </c>
      <c r="B18" s="27" t="s">
        <v>961</v>
      </c>
      <c r="C18" s="28" t="s">
        <v>962</v>
      </c>
      <c r="D18" s="21">
        <f t="shared" si="0"/>
        <v>2000</v>
      </c>
      <c r="E18" s="21">
        <f t="shared" si="1"/>
        <v>2000</v>
      </c>
      <c r="F18" s="26">
        <v>2000</v>
      </c>
      <c r="G18" s="26"/>
      <c r="H18" s="26"/>
      <c r="I18" s="22">
        <v>0</v>
      </c>
      <c r="J18" s="26"/>
    </row>
    <row r="19" ht="26" customHeight="1" spans="1:10">
      <c r="A19" s="18">
        <v>13</v>
      </c>
      <c r="B19" s="23" t="s">
        <v>963</v>
      </c>
      <c r="C19" s="28" t="s">
        <v>964</v>
      </c>
      <c r="D19" s="21">
        <v>2125</v>
      </c>
      <c r="E19" s="21">
        <f t="shared" si="1"/>
        <v>0</v>
      </c>
      <c r="F19" s="22">
        <v>0</v>
      </c>
      <c r="G19" s="26"/>
      <c r="H19" s="26"/>
      <c r="I19" s="21">
        <v>1930</v>
      </c>
      <c r="J19" s="26"/>
    </row>
    <row r="20" ht="26" customHeight="1" spans="1:10">
      <c r="A20" s="18">
        <v>14</v>
      </c>
      <c r="B20" s="29" t="s">
        <v>965</v>
      </c>
      <c r="C20" s="28" t="s">
        <v>966</v>
      </c>
      <c r="D20" s="21">
        <f>E20+I20</f>
        <v>200</v>
      </c>
      <c r="E20" s="21">
        <f t="shared" si="1"/>
        <v>0</v>
      </c>
      <c r="F20" s="22">
        <v>0</v>
      </c>
      <c r="G20" s="26"/>
      <c r="H20" s="26"/>
      <c r="I20" s="26">
        <v>200</v>
      </c>
      <c r="J20" s="26"/>
    </row>
    <row r="21" ht="26" customHeight="1" spans="1:10">
      <c r="A21" s="18">
        <v>15</v>
      </c>
      <c r="B21" s="23" t="s">
        <v>967</v>
      </c>
      <c r="C21" s="28" t="s">
        <v>968</v>
      </c>
      <c r="D21" s="21">
        <f>E21+I21</f>
        <v>192</v>
      </c>
      <c r="E21" s="21">
        <f t="shared" si="1"/>
        <v>192</v>
      </c>
      <c r="F21" s="22">
        <v>192</v>
      </c>
      <c r="G21" s="26"/>
      <c r="H21" s="26"/>
      <c r="I21" s="26"/>
      <c r="J21" s="26"/>
    </row>
    <row r="22" s="4" customFormat="1" ht="26" customHeight="1" spans="1:16384">
      <c r="A22" s="18">
        <v>16</v>
      </c>
      <c r="B22" s="23" t="s">
        <v>969</v>
      </c>
      <c r="C22" s="28" t="s">
        <v>970</v>
      </c>
      <c r="D22" s="21">
        <f>E22+I22</f>
        <v>5998</v>
      </c>
      <c r="E22" s="21">
        <f t="shared" si="1"/>
        <v>0</v>
      </c>
      <c r="F22" s="22">
        <v>0</v>
      </c>
      <c r="G22" s="26"/>
      <c r="H22" s="26"/>
      <c r="I22" s="26">
        <v>5998</v>
      </c>
      <c r="J22" s="2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XEW22" s="5"/>
      <c r="XEX22" s="5"/>
      <c r="XEY22" s="5"/>
      <c r="XEZ22" s="5"/>
      <c r="XFA22" s="5"/>
      <c r="XFB22" s="5"/>
      <c r="XFC22" s="5"/>
      <c r="XFD22" s="5"/>
    </row>
  </sheetData>
  <mergeCells count="11">
    <mergeCell ref="A1:B1"/>
    <mergeCell ref="A2:J2"/>
    <mergeCell ref="B3:J3"/>
    <mergeCell ref="D4:I4"/>
    <mergeCell ref="E5:H5"/>
    <mergeCell ref="A4:A6"/>
    <mergeCell ref="B4:B6"/>
    <mergeCell ref="C4:C6"/>
    <mergeCell ref="D5:D6"/>
    <mergeCell ref="I5:I6"/>
    <mergeCell ref="J4:J6"/>
  </mergeCells>
  <printOptions horizontalCentered="1"/>
  <pageMargins left="0.357638888888889" right="0.357638888888889" top="0.707638888888889" bottom="0.590277777777778" header="0.471527777777778" footer="0.707638888888889"/>
  <pageSetup paperSize="9" firstPageNumber="34" fitToHeight="0" orientation="landscape" useFirstPageNumber="1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L33"/>
  <sheetViews>
    <sheetView showZeros="0" view="pageBreakPreview" zoomScale="85" zoomScaleNormal="100" zoomScaleSheetLayoutView="85" workbookViewId="0">
      <selection activeCell="D28" sqref="D28"/>
    </sheetView>
  </sheetViews>
  <sheetFormatPr defaultColWidth="8.1" defaultRowHeight="15.6"/>
  <cols>
    <col min="1" max="1" width="18.3" style="138" customWidth="1"/>
    <col min="2" max="2" width="8.8" style="138" customWidth="1"/>
    <col min="3" max="3" width="8.5" style="138" customWidth="1"/>
    <col min="4" max="4" width="8.6" style="139" customWidth="1"/>
    <col min="5" max="5" width="9.4" style="139" customWidth="1"/>
    <col min="6" max="6" width="9.56666666666667" style="139" customWidth="1"/>
    <col min="7" max="7" width="8.7" style="138" customWidth="1"/>
    <col min="8" max="8" width="9.1" style="138" customWidth="1"/>
    <col min="9" max="9" width="5.6" style="140" customWidth="1"/>
    <col min="10" max="10" width="8.1" style="138"/>
    <col min="11" max="11" width="15.6416666666667" style="141" customWidth="1"/>
    <col min="12" max="16384" width="8.1" style="138"/>
  </cols>
  <sheetData>
    <row r="1" s="138" customFormat="1" ht="26" customHeight="1" spans="1:11">
      <c r="A1" s="93" t="s">
        <v>33</v>
      </c>
      <c r="B1" s="142"/>
      <c r="C1" s="142"/>
      <c r="D1" s="143"/>
      <c r="E1" s="143"/>
      <c r="F1" s="143"/>
      <c r="G1" s="142"/>
      <c r="H1" s="142"/>
      <c r="I1" s="169"/>
      <c r="K1" s="141"/>
    </row>
    <row r="2" s="138" customFormat="1" ht="33" customHeight="1" spans="1:11">
      <c r="A2" s="144" t="s">
        <v>34</v>
      </c>
      <c r="B2" s="144"/>
      <c r="C2" s="144"/>
      <c r="D2" s="144"/>
      <c r="E2" s="144"/>
      <c r="F2" s="144"/>
      <c r="G2" s="144"/>
      <c r="H2" s="144"/>
      <c r="I2" s="170"/>
      <c r="K2" s="141"/>
    </row>
    <row r="3" s="138" customFormat="1" ht="24" customHeight="1" spans="1:11">
      <c r="A3" s="144"/>
      <c r="B3" s="144"/>
      <c r="C3" s="144"/>
      <c r="D3" s="145"/>
      <c r="E3" s="145"/>
      <c r="F3" s="145"/>
      <c r="G3" s="144"/>
      <c r="H3" s="146" t="s">
        <v>2</v>
      </c>
      <c r="I3" s="171"/>
      <c r="K3" s="141"/>
    </row>
    <row r="4" s="138" customFormat="1" ht="24" customHeight="1" spans="1:11">
      <c r="A4" s="147" t="s">
        <v>35</v>
      </c>
      <c r="B4" s="147" t="s">
        <v>4</v>
      </c>
      <c r="C4" s="147" t="s">
        <v>5</v>
      </c>
      <c r="D4" s="148" t="s">
        <v>36</v>
      </c>
      <c r="E4" s="149"/>
      <c r="F4" s="149"/>
      <c r="G4" s="150"/>
      <c r="H4" s="151" t="s">
        <v>37</v>
      </c>
      <c r="I4" s="172" t="s">
        <v>38</v>
      </c>
      <c r="J4" s="173"/>
      <c r="K4" s="141"/>
    </row>
    <row r="5" s="138" customFormat="1" ht="27" customHeight="1" spans="1:11">
      <c r="A5" s="152"/>
      <c r="B5" s="152"/>
      <c r="C5" s="152"/>
      <c r="D5" s="153" t="s">
        <v>39</v>
      </c>
      <c r="E5" s="153" t="s">
        <v>40</v>
      </c>
      <c r="F5" s="153" t="s">
        <v>41</v>
      </c>
      <c r="G5" s="154" t="s">
        <v>42</v>
      </c>
      <c r="H5" s="155"/>
      <c r="I5" s="174"/>
      <c r="J5" s="173"/>
      <c r="K5" s="141"/>
    </row>
    <row r="6" s="138" customFormat="1" ht="27" customHeight="1" spans="1:11">
      <c r="A6" s="156" t="s">
        <v>43</v>
      </c>
      <c r="B6" s="157">
        <f t="shared" ref="B6:G6" si="0">SUM(B7:B29)</f>
        <v>166200</v>
      </c>
      <c r="C6" s="157">
        <f t="shared" si="0"/>
        <v>340000</v>
      </c>
      <c r="D6" s="157">
        <f t="shared" si="0"/>
        <v>274404</v>
      </c>
      <c r="E6" s="157">
        <f t="shared" si="0"/>
        <v>175300</v>
      </c>
      <c r="F6" s="157">
        <f t="shared" si="0"/>
        <v>41000</v>
      </c>
      <c r="G6" s="157">
        <f t="shared" si="0"/>
        <v>58104</v>
      </c>
      <c r="H6" s="158">
        <f t="shared" ref="H6:H19" si="1">(D6-B6)/B6*100</f>
        <v>65.1</v>
      </c>
      <c r="I6" s="175"/>
      <c r="K6" s="141"/>
    </row>
    <row r="7" s="138" customFormat="1" ht="27" customHeight="1" spans="1:12">
      <c r="A7" s="159" t="s">
        <v>44</v>
      </c>
      <c r="B7" s="160">
        <f>14061+185</f>
        <v>14246</v>
      </c>
      <c r="C7" s="160">
        <v>16952</v>
      </c>
      <c r="D7" s="160">
        <f t="shared" ref="D7:D29" si="2">E7+F7+G7</f>
        <v>23275</v>
      </c>
      <c r="E7" s="160">
        <v>22299</v>
      </c>
      <c r="F7" s="160">
        <f>7+606</f>
        <v>613</v>
      </c>
      <c r="G7" s="160">
        <f>73+290</f>
        <v>363</v>
      </c>
      <c r="H7" s="161">
        <f t="shared" si="1"/>
        <v>63.38</v>
      </c>
      <c r="I7" s="176"/>
      <c r="K7" s="177"/>
      <c r="L7" s="177"/>
    </row>
    <row r="8" s="138" customFormat="1" ht="27" customHeight="1" spans="1:12">
      <c r="A8" s="162" t="s">
        <v>45</v>
      </c>
      <c r="B8" s="160">
        <v>0</v>
      </c>
      <c r="C8" s="160">
        <v>82</v>
      </c>
      <c r="D8" s="160">
        <f t="shared" si="2"/>
        <v>22</v>
      </c>
      <c r="E8" s="160">
        <v>22</v>
      </c>
      <c r="F8" s="160"/>
      <c r="G8" s="160"/>
      <c r="H8" s="161">
        <v>0</v>
      </c>
      <c r="I8" s="176"/>
      <c r="K8" s="177"/>
      <c r="L8" s="177"/>
    </row>
    <row r="9" s="138" customFormat="1" ht="27" customHeight="1" spans="1:12">
      <c r="A9" s="163" t="s">
        <v>46</v>
      </c>
      <c r="B9" s="164">
        <v>2094</v>
      </c>
      <c r="C9" s="160">
        <v>2385</v>
      </c>
      <c r="D9" s="160">
        <f t="shared" si="2"/>
        <v>2580</v>
      </c>
      <c r="E9" s="160">
        <v>2058</v>
      </c>
      <c r="F9" s="160">
        <v>257</v>
      </c>
      <c r="G9" s="160">
        <f>71+194</f>
        <v>265</v>
      </c>
      <c r="H9" s="161">
        <f t="shared" si="1"/>
        <v>23.21</v>
      </c>
      <c r="I9" s="176"/>
      <c r="K9" s="177"/>
      <c r="L9" s="177"/>
    </row>
    <row r="10" s="138" customFormat="1" ht="27" customHeight="1" spans="1:12">
      <c r="A10" s="159" t="s">
        <v>47</v>
      </c>
      <c r="B10" s="164">
        <v>43025</v>
      </c>
      <c r="C10" s="160">
        <v>58790</v>
      </c>
      <c r="D10" s="160">
        <f t="shared" si="2"/>
        <v>49311</v>
      </c>
      <c r="E10" s="160">
        <v>43976</v>
      </c>
      <c r="F10" s="160">
        <v>4731</v>
      </c>
      <c r="G10" s="160">
        <v>604</v>
      </c>
      <c r="H10" s="161">
        <f t="shared" si="1"/>
        <v>14.61</v>
      </c>
      <c r="I10" s="176"/>
      <c r="K10" s="177"/>
      <c r="L10" s="177"/>
    </row>
    <row r="11" s="138" customFormat="1" ht="27" customHeight="1" spans="1:12">
      <c r="A11" s="163" t="s">
        <v>48</v>
      </c>
      <c r="B11" s="165">
        <v>579</v>
      </c>
      <c r="C11" s="160">
        <v>2047</v>
      </c>
      <c r="D11" s="160">
        <f t="shared" si="2"/>
        <v>794</v>
      </c>
      <c r="E11" s="160">
        <v>704</v>
      </c>
      <c r="F11" s="160">
        <v>15</v>
      </c>
      <c r="G11" s="160">
        <v>75</v>
      </c>
      <c r="H11" s="161">
        <f t="shared" si="1"/>
        <v>37.13</v>
      </c>
      <c r="I11" s="176"/>
      <c r="K11" s="177"/>
      <c r="L11" s="177"/>
    </row>
    <row r="12" s="138" customFormat="1" ht="27" customHeight="1" spans="1:12">
      <c r="A12" s="163" t="s">
        <v>49</v>
      </c>
      <c r="B12" s="164">
        <v>1355</v>
      </c>
      <c r="C12" s="160">
        <v>3806</v>
      </c>
      <c r="D12" s="160">
        <f t="shared" si="2"/>
        <v>2315</v>
      </c>
      <c r="E12" s="160">
        <v>1055</v>
      </c>
      <c r="F12" s="160">
        <f>21+686</f>
        <v>707</v>
      </c>
      <c r="G12" s="160">
        <v>553</v>
      </c>
      <c r="H12" s="161">
        <f t="shared" si="1"/>
        <v>70.85</v>
      </c>
      <c r="I12" s="176"/>
      <c r="K12" s="177"/>
      <c r="L12" s="177"/>
    </row>
    <row r="13" s="138" customFormat="1" ht="27" customHeight="1" spans="1:12">
      <c r="A13" s="163" t="s">
        <v>50</v>
      </c>
      <c r="B13" s="164">
        <v>27175</v>
      </c>
      <c r="C13" s="160">
        <v>51111</v>
      </c>
      <c r="D13" s="160">
        <f t="shared" si="2"/>
        <v>40666</v>
      </c>
      <c r="E13" s="160">
        <v>22069</v>
      </c>
      <c r="F13" s="160">
        <f>58+944+1941</f>
        <v>2943</v>
      </c>
      <c r="G13" s="160">
        <v>15654</v>
      </c>
      <c r="H13" s="161">
        <f t="shared" si="1"/>
        <v>49.64</v>
      </c>
      <c r="I13" s="176"/>
      <c r="K13" s="177"/>
      <c r="L13" s="177"/>
    </row>
    <row r="14" s="138" customFormat="1" ht="27" customHeight="1" spans="1:12">
      <c r="A14" s="163" t="s">
        <v>51</v>
      </c>
      <c r="B14" s="164">
        <v>15749</v>
      </c>
      <c r="C14" s="160">
        <f>24247+6000</f>
        <v>30247</v>
      </c>
      <c r="D14" s="160">
        <f t="shared" si="2"/>
        <v>26754</v>
      </c>
      <c r="E14" s="160">
        <v>21344</v>
      </c>
      <c r="F14" s="160">
        <v>36</v>
      </c>
      <c r="G14" s="160">
        <v>5374</v>
      </c>
      <c r="H14" s="161">
        <f t="shared" si="1"/>
        <v>69.88</v>
      </c>
      <c r="I14" s="176"/>
      <c r="K14" s="177"/>
      <c r="L14" s="177"/>
    </row>
    <row r="15" s="138" customFormat="1" ht="27" customHeight="1" spans="1:12">
      <c r="A15" s="163" t="s">
        <v>52</v>
      </c>
      <c r="B15" s="165">
        <v>294</v>
      </c>
      <c r="C15" s="160">
        <v>7632</v>
      </c>
      <c r="D15" s="160">
        <f t="shared" si="2"/>
        <v>7197</v>
      </c>
      <c r="E15" s="160">
        <v>164</v>
      </c>
      <c r="F15" s="160">
        <f>1599+4956</f>
        <v>6555</v>
      </c>
      <c r="G15" s="160">
        <f>256+222</f>
        <v>478</v>
      </c>
      <c r="H15" s="161">
        <f t="shared" si="1"/>
        <v>2347.96</v>
      </c>
      <c r="I15" s="176"/>
      <c r="K15" s="177"/>
      <c r="L15" s="177"/>
    </row>
    <row r="16" s="138" customFormat="1" ht="27" customHeight="1" spans="1:12">
      <c r="A16" s="163" t="s">
        <v>53</v>
      </c>
      <c r="B16" s="164">
        <v>9960</v>
      </c>
      <c r="C16" s="160">
        <f>12541+626</f>
        <v>13167</v>
      </c>
      <c r="D16" s="160">
        <f t="shared" si="2"/>
        <v>10860</v>
      </c>
      <c r="E16" s="160">
        <v>8734</v>
      </c>
      <c r="F16" s="160">
        <v>2126</v>
      </c>
      <c r="G16" s="160"/>
      <c r="H16" s="161">
        <f t="shared" si="1"/>
        <v>9.04</v>
      </c>
      <c r="I16" s="176"/>
      <c r="K16" s="177"/>
      <c r="L16" s="177"/>
    </row>
    <row r="17" s="138" customFormat="1" ht="27" customHeight="1" spans="1:12">
      <c r="A17" s="163" t="s">
        <v>54</v>
      </c>
      <c r="B17" s="164">
        <v>16042</v>
      </c>
      <c r="C17" s="160">
        <v>114150</v>
      </c>
      <c r="D17" s="160">
        <f t="shared" si="2"/>
        <v>63189</v>
      </c>
      <c r="E17" s="160">
        <v>15243</v>
      </c>
      <c r="F17" s="160">
        <f>1177+2038+17881</f>
        <v>21096</v>
      </c>
      <c r="G17" s="160">
        <f>4650+22200</f>
        <v>26850</v>
      </c>
      <c r="H17" s="161">
        <f t="shared" si="1"/>
        <v>293.9</v>
      </c>
      <c r="I17" s="176"/>
      <c r="K17" s="177"/>
      <c r="L17" s="177"/>
    </row>
    <row r="18" s="138" customFormat="1" ht="27" customHeight="1" spans="1:12">
      <c r="A18" s="163" t="s">
        <v>55</v>
      </c>
      <c r="B18" s="165">
        <v>591</v>
      </c>
      <c r="C18" s="160">
        <f>10474+4000</f>
        <v>14474</v>
      </c>
      <c r="D18" s="160">
        <f t="shared" si="2"/>
        <v>6835</v>
      </c>
      <c r="E18" s="160">
        <v>621</v>
      </c>
      <c r="F18" s="160">
        <v>964</v>
      </c>
      <c r="G18" s="160">
        <f>1740+3510</f>
        <v>5250</v>
      </c>
      <c r="H18" s="161">
        <f t="shared" si="1"/>
        <v>1056.51</v>
      </c>
      <c r="I18" s="176"/>
      <c r="K18" s="177"/>
      <c r="L18" s="177"/>
    </row>
    <row r="19" s="138" customFormat="1" ht="27" customHeight="1" spans="1:12">
      <c r="A19" s="166" t="s">
        <v>56</v>
      </c>
      <c r="B19" s="165">
        <v>216</v>
      </c>
      <c r="C19" s="160">
        <v>209</v>
      </c>
      <c r="D19" s="160">
        <f t="shared" si="2"/>
        <v>234</v>
      </c>
      <c r="E19" s="160">
        <v>234</v>
      </c>
      <c r="F19" s="160"/>
      <c r="G19" s="160"/>
      <c r="H19" s="161">
        <f t="shared" si="1"/>
        <v>8.33</v>
      </c>
      <c r="I19" s="176"/>
      <c r="K19" s="177"/>
      <c r="L19" s="177"/>
    </row>
    <row r="20" s="138" customFormat="1" ht="27" customHeight="1" spans="1:12">
      <c r="A20" s="167" t="s">
        <v>57</v>
      </c>
      <c r="B20" s="165">
        <v>150</v>
      </c>
      <c r="C20" s="160">
        <v>1675</v>
      </c>
      <c r="D20" s="160">
        <f t="shared" si="2"/>
        <v>3161</v>
      </c>
      <c r="E20" s="160">
        <v>150</v>
      </c>
      <c r="F20" s="160">
        <f>191+712</f>
        <v>903</v>
      </c>
      <c r="G20" s="160">
        <v>2108</v>
      </c>
      <c r="H20" s="168">
        <v>0</v>
      </c>
      <c r="I20" s="176"/>
      <c r="K20" s="177"/>
      <c r="L20" s="177"/>
    </row>
    <row r="21" s="138" customFormat="1" ht="27" customHeight="1" spans="1:12">
      <c r="A21" s="167" t="s">
        <v>58</v>
      </c>
      <c r="B21" s="165" t="s">
        <v>59</v>
      </c>
      <c r="C21" s="160">
        <v>0</v>
      </c>
      <c r="D21" s="160">
        <f t="shared" si="2"/>
        <v>0</v>
      </c>
      <c r="E21" s="160"/>
      <c r="F21" s="160"/>
      <c r="G21" s="160"/>
      <c r="H21" s="168">
        <v>0</v>
      </c>
      <c r="I21" s="176"/>
      <c r="K21" s="177"/>
      <c r="L21" s="177"/>
    </row>
    <row r="22" s="138" customFormat="1" ht="27" customHeight="1" spans="1:12">
      <c r="A22" s="166" t="s">
        <v>60</v>
      </c>
      <c r="B22" s="165">
        <v>430</v>
      </c>
      <c r="C22" s="160">
        <v>-942</v>
      </c>
      <c r="D22" s="160">
        <f t="shared" si="2"/>
        <v>467</v>
      </c>
      <c r="E22" s="160">
        <v>467</v>
      </c>
      <c r="F22" s="160"/>
      <c r="G22" s="160"/>
      <c r="H22" s="161">
        <f t="shared" ref="H22:H27" si="3">(D22-B22)/B22*100</f>
        <v>8.6</v>
      </c>
      <c r="I22" s="176"/>
      <c r="K22" s="177"/>
      <c r="L22" s="177"/>
    </row>
    <row r="23" s="138" customFormat="1" ht="27" customHeight="1" spans="1:12">
      <c r="A23" s="167" t="s">
        <v>61</v>
      </c>
      <c r="B23" s="164">
        <v>6919</v>
      </c>
      <c r="C23" s="160">
        <f>5047+4000</f>
        <v>9047</v>
      </c>
      <c r="D23" s="160">
        <f t="shared" si="2"/>
        <v>6906</v>
      </c>
      <c r="E23" s="160">
        <v>6376</v>
      </c>
      <c r="F23" s="160"/>
      <c r="G23" s="160">
        <v>530</v>
      </c>
      <c r="H23" s="161">
        <f t="shared" si="3"/>
        <v>-0.19</v>
      </c>
      <c r="I23" s="176"/>
      <c r="K23" s="177"/>
      <c r="L23" s="177"/>
    </row>
    <row r="24" s="138" customFormat="1" ht="27" customHeight="1" spans="1:12">
      <c r="A24" s="167" t="s">
        <v>62</v>
      </c>
      <c r="B24" s="165">
        <v>200</v>
      </c>
      <c r="C24" s="160">
        <v>138</v>
      </c>
      <c r="D24" s="160">
        <f t="shared" si="2"/>
        <v>201</v>
      </c>
      <c r="E24" s="160">
        <v>200</v>
      </c>
      <c r="F24" s="160">
        <v>1</v>
      </c>
      <c r="G24" s="160"/>
      <c r="H24" s="161">
        <f t="shared" si="3"/>
        <v>0.5</v>
      </c>
      <c r="I24" s="176"/>
      <c r="K24" s="177"/>
      <c r="L24" s="177"/>
    </row>
    <row r="25" s="138" customFormat="1" ht="27" customHeight="1" spans="1:12">
      <c r="A25" s="167" t="s">
        <v>63</v>
      </c>
      <c r="B25" s="164">
        <v>2008</v>
      </c>
      <c r="C25" s="160">
        <v>3356</v>
      </c>
      <c r="D25" s="160">
        <f t="shared" si="2"/>
        <v>2038</v>
      </c>
      <c r="E25" s="160">
        <v>1985</v>
      </c>
      <c r="F25" s="160">
        <v>53</v>
      </c>
      <c r="G25" s="160"/>
      <c r="H25" s="161">
        <f t="shared" si="3"/>
        <v>1.49</v>
      </c>
      <c r="I25" s="176"/>
      <c r="K25" s="177"/>
      <c r="L25" s="177"/>
    </row>
    <row r="26" s="138" customFormat="1" ht="27" customHeight="1" spans="1:12">
      <c r="A26" s="167" t="s">
        <v>64</v>
      </c>
      <c r="B26" s="164">
        <v>1660</v>
      </c>
      <c r="C26" s="160">
        <v>0</v>
      </c>
      <c r="D26" s="160">
        <f t="shared" si="2"/>
        <v>4340</v>
      </c>
      <c r="E26" s="160">
        <v>4340</v>
      </c>
      <c r="F26" s="160"/>
      <c r="G26" s="160"/>
      <c r="H26" s="161">
        <f t="shared" si="3"/>
        <v>161.45</v>
      </c>
      <c r="I26" s="176"/>
      <c r="K26" s="177"/>
      <c r="L26" s="177"/>
    </row>
    <row r="27" s="138" customFormat="1" ht="27" customHeight="1" spans="1:12">
      <c r="A27" s="167" t="s">
        <v>65</v>
      </c>
      <c r="B27" s="164">
        <v>7070</v>
      </c>
      <c r="C27" s="160">
        <v>35</v>
      </c>
      <c r="D27" s="160">
        <f t="shared" si="2"/>
        <v>7208</v>
      </c>
      <c r="E27" s="160">
        <v>7208</v>
      </c>
      <c r="F27" s="160"/>
      <c r="G27" s="160"/>
      <c r="H27" s="161">
        <f t="shared" si="3"/>
        <v>1.95</v>
      </c>
      <c r="I27" s="176"/>
      <c r="K27" s="177"/>
      <c r="L27" s="177"/>
    </row>
    <row r="28" s="138" customFormat="1" ht="27" customHeight="1" spans="1:12">
      <c r="A28" s="167" t="s">
        <v>66</v>
      </c>
      <c r="B28" s="168">
        <v>3778</v>
      </c>
      <c r="C28" s="160">
        <v>0</v>
      </c>
      <c r="D28" s="160">
        <f t="shared" si="2"/>
        <v>2821</v>
      </c>
      <c r="E28" s="160">
        <v>2821</v>
      </c>
      <c r="F28" s="160"/>
      <c r="G28" s="160"/>
      <c r="H28" s="161" t="s">
        <v>59</v>
      </c>
      <c r="I28" s="176"/>
      <c r="K28" s="177"/>
      <c r="L28" s="177"/>
    </row>
    <row r="29" s="138" customFormat="1" ht="27" customHeight="1" spans="1:12">
      <c r="A29" s="167" t="s">
        <v>67</v>
      </c>
      <c r="B29" s="168">
        <v>12659</v>
      </c>
      <c r="C29" s="160">
        <v>11639</v>
      </c>
      <c r="D29" s="160">
        <f t="shared" si="2"/>
        <v>13230</v>
      </c>
      <c r="E29" s="160">
        <v>13230</v>
      </c>
      <c r="F29" s="160"/>
      <c r="G29" s="160"/>
      <c r="H29" s="161">
        <f>(D29-B29)/B29*100</f>
        <v>4.51</v>
      </c>
      <c r="I29" s="176"/>
      <c r="K29" s="177"/>
      <c r="L29" s="177"/>
    </row>
    <row r="30" s="138" customFormat="1" spans="4:12">
      <c r="D30" s="139"/>
      <c r="E30" s="139"/>
      <c r="F30" s="139"/>
      <c r="I30" s="140"/>
      <c r="K30" s="177"/>
      <c r="L30" s="177"/>
    </row>
    <row r="31" s="138" customFormat="1" spans="4:12">
      <c r="D31" s="139"/>
      <c r="E31" s="139"/>
      <c r="F31" s="139"/>
      <c r="I31" s="140"/>
      <c r="K31" s="177"/>
      <c r="L31" s="177"/>
    </row>
    <row r="32" s="138" customFormat="1" spans="4:12">
      <c r="D32" s="139"/>
      <c r="E32" s="139"/>
      <c r="F32" s="139"/>
      <c r="I32" s="140"/>
      <c r="K32" s="177"/>
      <c r="L32" s="177"/>
    </row>
    <row r="33" s="138" customFormat="1" spans="4:12">
      <c r="D33" s="139"/>
      <c r="E33" s="139"/>
      <c r="F33" s="139"/>
      <c r="I33" s="140"/>
      <c r="K33" s="177"/>
      <c r="L33" s="177"/>
    </row>
  </sheetData>
  <mergeCells count="8">
    <mergeCell ref="A2:I2"/>
    <mergeCell ref="H3:I3"/>
    <mergeCell ref="D4:G4"/>
    <mergeCell ref="A4:A5"/>
    <mergeCell ref="B4:B5"/>
    <mergeCell ref="C4:C5"/>
    <mergeCell ref="H4:H5"/>
    <mergeCell ref="I4:I5"/>
  </mergeCells>
  <printOptions horizontalCentered="1"/>
  <pageMargins left="0.354166666666667" right="0.354166666666667" top="0.984027777777778" bottom="0.984027777777778" header="0.511805555555556" footer="0.511805555555556"/>
  <pageSetup paperSize="9" scale="95" firstPageNumber="8" orientation="portrait" useFirstPageNumber="1" horizont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XFD282"/>
  <sheetViews>
    <sheetView workbookViewId="0">
      <selection activeCell="F9" sqref="F9"/>
    </sheetView>
  </sheetViews>
  <sheetFormatPr defaultColWidth="8.1" defaultRowHeight="12.75" customHeight="1"/>
  <cols>
    <col min="1" max="1" width="12.9833333333333" style="110" customWidth="1"/>
    <col min="2" max="2" width="35.4" style="110" customWidth="1"/>
    <col min="3" max="3" width="14.3" style="110" customWidth="1"/>
    <col min="4" max="4" width="8.225" style="110" customWidth="1"/>
    <col min="5" max="16367" width="8.1" style="4"/>
    <col min="16368" max="16384" width="8.1" style="111"/>
  </cols>
  <sheetData>
    <row r="1" s="4" customFormat="1" ht="23" customHeight="1" spans="1:16384">
      <c r="A1" s="93" t="s">
        <v>68</v>
      </c>
      <c r="B1" s="110"/>
      <c r="C1" s="110"/>
      <c r="D1" s="110"/>
      <c r="XEN1" s="111"/>
      <c r="XEO1" s="111"/>
      <c r="XEP1" s="111"/>
      <c r="XEQ1" s="111"/>
      <c r="XER1" s="111"/>
      <c r="XES1" s="111"/>
      <c r="XET1" s="111"/>
      <c r="XEU1" s="111"/>
      <c r="XEV1" s="111"/>
      <c r="XEW1" s="111"/>
      <c r="XEX1" s="111"/>
      <c r="XEY1" s="111"/>
      <c r="XEZ1" s="111"/>
      <c r="XFA1" s="111"/>
      <c r="XFB1" s="111"/>
      <c r="XFC1" s="111"/>
      <c r="XFD1" s="111"/>
    </row>
    <row r="2" s="110" customFormat="1" ht="29" customHeight="1" spans="1:16367">
      <c r="A2" s="112" t="s">
        <v>69</v>
      </c>
      <c r="B2" s="112"/>
      <c r="C2" s="112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</row>
    <row r="3" s="110" customFormat="1" ht="22" customHeight="1" spans="1:16367">
      <c r="A3" s="113" t="s">
        <v>2</v>
      </c>
      <c r="B3" s="113"/>
      <c r="C3" s="11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</row>
    <row r="4" s="110" customFormat="1" ht="18" customHeight="1" spans="1:3">
      <c r="A4" s="114" t="s">
        <v>70</v>
      </c>
      <c r="B4" s="114" t="s">
        <v>71</v>
      </c>
      <c r="C4" s="114" t="s">
        <v>72</v>
      </c>
    </row>
    <row r="5" s="110" customFormat="1" ht="18" customHeight="1" spans="1:3">
      <c r="A5" s="136" t="s">
        <v>73</v>
      </c>
      <c r="B5" s="136" t="s">
        <v>72</v>
      </c>
      <c r="C5" s="137">
        <v>175300</v>
      </c>
    </row>
    <row r="6" s="110" customFormat="1" ht="18" customHeight="1" spans="1:3">
      <c r="A6" s="40" t="s">
        <v>74</v>
      </c>
      <c r="B6" s="40" t="s">
        <v>75</v>
      </c>
      <c r="C6" s="41">
        <v>21909.84</v>
      </c>
    </row>
    <row r="7" s="110" customFormat="1" ht="18" customHeight="1" spans="1:3">
      <c r="A7" s="40" t="s">
        <v>76</v>
      </c>
      <c r="B7" s="40" t="s">
        <v>77</v>
      </c>
      <c r="C7" s="41">
        <v>458.37</v>
      </c>
    </row>
    <row r="8" s="110" customFormat="1" ht="18" customHeight="1" spans="1:3">
      <c r="A8" s="42" t="s">
        <v>78</v>
      </c>
      <c r="B8" s="42" t="s">
        <v>79</v>
      </c>
      <c r="C8" s="43">
        <v>254.97</v>
      </c>
    </row>
    <row r="9" s="110" customFormat="1" ht="18" customHeight="1" spans="1:3">
      <c r="A9" s="42" t="s">
        <v>80</v>
      </c>
      <c r="B9" s="42" t="s">
        <v>81</v>
      </c>
      <c r="C9" s="43">
        <v>19.8</v>
      </c>
    </row>
    <row r="10" s="110" customFormat="1" ht="18" customHeight="1" spans="1:3">
      <c r="A10" s="42" t="s">
        <v>82</v>
      </c>
      <c r="B10" s="42" t="s">
        <v>83</v>
      </c>
      <c r="C10" s="43">
        <v>30.7</v>
      </c>
    </row>
    <row r="11" s="110" customFormat="1" ht="18" customHeight="1" spans="1:3">
      <c r="A11" s="42" t="s">
        <v>84</v>
      </c>
      <c r="B11" s="42" t="s">
        <v>85</v>
      </c>
      <c r="C11" s="43">
        <v>153.9</v>
      </c>
    </row>
    <row r="12" s="110" customFormat="1" ht="18" customHeight="1" spans="1:3">
      <c r="A12" s="40" t="s">
        <v>86</v>
      </c>
      <c r="B12" s="40" t="s">
        <v>87</v>
      </c>
      <c r="C12" s="41">
        <v>433.42</v>
      </c>
    </row>
    <row r="13" s="110" customFormat="1" ht="18" customHeight="1" spans="1:3">
      <c r="A13" s="42" t="s">
        <v>88</v>
      </c>
      <c r="B13" s="42" t="s">
        <v>79</v>
      </c>
      <c r="C13" s="43">
        <v>280.42</v>
      </c>
    </row>
    <row r="14" s="110" customFormat="1" ht="18" customHeight="1" spans="1:3">
      <c r="A14" s="42" t="s">
        <v>89</v>
      </c>
      <c r="B14" s="42" t="s">
        <v>81</v>
      </c>
      <c r="C14" s="43">
        <v>19.8</v>
      </c>
    </row>
    <row r="15" s="110" customFormat="1" ht="18" customHeight="1" spans="1:3">
      <c r="A15" s="42" t="s">
        <v>90</v>
      </c>
      <c r="B15" s="42" t="s">
        <v>91</v>
      </c>
      <c r="C15" s="43">
        <v>29.7</v>
      </c>
    </row>
    <row r="16" s="110" customFormat="1" ht="18" customHeight="1" spans="1:3">
      <c r="A16" s="42" t="s">
        <v>92</v>
      </c>
      <c r="B16" s="42" t="s">
        <v>93</v>
      </c>
      <c r="C16" s="43">
        <v>13.5</v>
      </c>
    </row>
    <row r="17" s="110" customFormat="1" ht="18" customHeight="1" spans="1:3">
      <c r="A17" s="42" t="s">
        <v>94</v>
      </c>
      <c r="B17" s="42" t="s">
        <v>95</v>
      </c>
      <c r="C17" s="43">
        <v>90</v>
      </c>
    </row>
    <row r="18" s="110" customFormat="1" ht="18" customHeight="1" spans="1:3">
      <c r="A18" s="40" t="s">
        <v>96</v>
      </c>
      <c r="B18" s="40" t="s">
        <v>97</v>
      </c>
      <c r="C18" s="41">
        <v>6965.76</v>
      </c>
    </row>
    <row r="19" s="110" customFormat="1" ht="18" customHeight="1" spans="1:3">
      <c r="A19" s="42" t="s">
        <v>98</v>
      </c>
      <c r="B19" s="42" t="s">
        <v>79</v>
      </c>
      <c r="C19" s="43">
        <v>4667.85</v>
      </c>
    </row>
    <row r="20" s="110" customFormat="1" ht="18" customHeight="1" spans="1:3">
      <c r="A20" s="42" t="s">
        <v>99</v>
      </c>
      <c r="B20" s="42" t="s">
        <v>81</v>
      </c>
      <c r="C20" s="43">
        <v>357.5</v>
      </c>
    </row>
    <row r="21" s="110" customFormat="1" ht="18" customHeight="1" spans="1:3">
      <c r="A21" s="42" t="s">
        <v>100</v>
      </c>
      <c r="B21" s="42" t="s">
        <v>101</v>
      </c>
      <c r="C21" s="43">
        <v>1320.6</v>
      </c>
    </row>
    <row r="22" s="110" customFormat="1" ht="18" customHeight="1" spans="1:3">
      <c r="A22" s="42" t="s">
        <v>102</v>
      </c>
      <c r="B22" s="42" t="s">
        <v>103</v>
      </c>
      <c r="C22" s="43">
        <v>619.8</v>
      </c>
    </row>
    <row r="23" s="110" customFormat="1" ht="18" customHeight="1" spans="1:3">
      <c r="A23" s="40" t="s">
        <v>104</v>
      </c>
      <c r="B23" s="40" t="s">
        <v>105</v>
      </c>
      <c r="C23" s="41">
        <v>4133.17</v>
      </c>
    </row>
    <row r="24" s="110" customFormat="1" ht="18" customHeight="1" spans="1:3">
      <c r="A24" s="42" t="s">
        <v>106</v>
      </c>
      <c r="B24" s="42" t="s">
        <v>79</v>
      </c>
      <c r="C24" s="43">
        <v>188.17</v>
      </c>
    </row>
    <row r="25" s="110" customFormat="1" ht="18" customHeight="1" spans="1:3">
      <c r="A25" s="42" t="s">
        <v>107</v>
      </c>
      <c r="B25" s="42" t="s">
        <v>81</v>
      </c>
      <c r="C25" s="43">
        <v>945</v>
      </c>
    </row>
    <row r="26" s="110" customFormat="1" ht="18" customHeight="1" spans="1:3">
      <c r="A26" s="42" t="s">
        <v>108</v>
      </c>
      <c r="B26" s="42" t="s">
        <v>109</v>
      </c>
      <c r="C26" s="43">
        <v>3000</v>
      </c>
    </row>
    <row r="27" s="110" customFormat="1" ht="18" customHeight="1" spans="1:3">
      <c r="A27" s="40" t="s">
        <v>110</v>
      </c>
      <c r="B27" s="40" t="s">
        <v>111</v>
      </c>
      <c r="C27" s="41">
        <v>381.99</v>
      </c>
    </row>
    <row r="28" s="110" customFormat="1" ht="18" customHeight="1" spans="1:3">
      <c r="A28" s="42" t="s">
        <v>112</v>
      </c>
      <c r="B28" s="42" t="s">
        <v>79</v>
      </c>
      <c r="C28" s="43">
        <v>192.51</v>
      </c>
    </row>
    <row r="29" s="110" customFormat="1" ht="18" customHeight="1" spans="1:3">
      <c r="A29" s="42" t="s">
        <v>113</v>
      </c>
      <c r="B29" s="42" t="s">
        <v>81</v>
      </c>
      <c r="C29" s="43">
        <v>19.9</v>
      </c>
    </row>
    <row r="30" s="110" customFormat="1" ht="18" customHeight="1" spans="1:3">
      <c r="A30" s="42" t="s">
        <v>114</v>
      </c>
      <c r="B30" s="42" t="s">
        <v>115</v>
      </c>
      <c r="C30" s="43">
        <v>164.58</v>
      </c>
    </row>
    <row r="31" s="110" customFormat="1" ht="18" customHeight="1" spans="1:3">
      <c r="A31" s="42" t="s">
        <v>116</v>
      </c>
      <c r="B31" s="42" t="s">
        <v>117</v>
      </c>
      <c r="C31" s="43">
        <v>5</v>
      </c>
    </row>
    <row r="32" s="110" customFormat="1" ht="18" customHeight="1" spans="1:3">
      <c r="A32" s="40" t="s">
        <v>118</v>
      </c>
      <c r="B32" s="40" t="s">
        <v>119</v>
      </c>
      <c r="C32" s="41">
        <v>518.83</v>
      </c>
    </row>
    <row r="33" s="110" customFormat="1" ht="18" customHeight="1" spans="1:3">
      <c r="A33" s="42" t="s">
        <v>120</v>
      </c>
      <c r="B33" s="42" t="s">
        <v>79</v>
      </c>
      <c r="C33" s="43">
        <v>299.43</v>
      </c>
    </row>
    <row r="34" s="110" customFormat="1" ht="18" customHeight="1" spans="1:3">
      <c r="A34" s="42" t="s">
        <v>121</v>
      </c>
      <c r="B34" s="42" t="s">
        <v>81</v>
      </c>
      <c r="C34" s="43">
        <v>97</v>
      </c>
    </row>
    <row r="35" s="110" customFormat="1" ht="18" customHeight="1" spans="1:3">
      <c r="A35" s="42" t="s">
        <v>122</v>
      </c>
      <c r="B35" s="42" t="s">
        <v>123</v>
      </c>
      <c r="C35" s="43">
        <v>122.4</v>
      </c>
    </row>
    <row r="36" s="110" customFormat="1" ht="18" customHeight="1" spans="1:3">
      <c r="A36" s="40" t="s">
        <v>124</v>
      </c>
      <c r="B36" s="40" t="s">
        <v>125</v>
      </c>
      <c r="C36" s="41">
        <v>260</v>
      </c>
    </row>
    <row r="37" s="110" customFormat="1" ht="18" customHeight="1" spans="1:3">
      <c r="A37" s="42" t="s">
        <v>126</v>
      </c>
      <c r="B37" s="42" t="s">
        <v>81</v>
      </c>
      <c r="C37" s="43">
        <v>260</v>
      </c>
    </row>
    <row r="38" s="110" customFormat="1" ht="18" customHeight="1" spans="1:3">
      <c r="A38" s="40" t="s">
        <v>127</v>
      </c>
      <c r="B38" s="40" t="s">
        <v>128</v>
      </c>
      <c r="C38" s="41">
        <v>212.78</v>
      </c>
    </row>
    <row r="39" s="110" customFormat="1" ht="18" customHeight="1" spans="1:3">
      <c r="A39" s="42" t="s">
        <v>129</v>
      </c>
      <c r="B39" s="42" t="s">
        <v>79</v>
      </c>
      <c r="C39" s="43">
        <v>122.78</v>
      </c>
    </row>
    <row r="40" s="110" customFormat="1" ht="18" customHeight="1" spans="1:3">
      <c r="A40" s="42" t="s">
        <v>130</v>
      </c>
      <c r="B40" s="42" t="s">
        <v>131</v>
      </c>
      <c r="C40" s="43">
        <v>90</v>
      </c>
    </row>
    <row r="41" s="110" customFormat="1" ht="18" customHeight="1" spans="1:3">
      <c r="A41" s="40" t="s">
        <v>132</v>
      </c>
      <c r="B41" s="40" t="s">
        <v>133</v>
      </c>
      <c r="C41" s="41">
        <v>754.1</v>
      </c>
    </row>
    <row r="42" s="110" customFormat="1" ht="18" customHeight="1" spans="1:3">
      <c r="A42" s="42" t="s">
        <v>134</v>
      </c>
      <c r="B42" s="42" t="s">
        <v>79</v>
      </c>
      <c r="C42" s="43">
        <v>675.1</v>
      </c>
    </row>
    <row r="43" s="110" customFormat="1" ht="18" customHeight="1" spans="1:3">
      <c r="A43" s="42" t="s">
        <v>135</v>
      </c>
      <c r="B43" s="42" t="s">
        <v>81</v>
      </c>
      <c r="C43" s="43">
        <v>79</v>
      </c>
    </row>
    <row r="44" s="110" customFormat="1" ht="18" customHeight="1" spans="1:3">
      <c r="A44" s="40" t="s">
        <v>136</v>
      </c>
      <c r="B44" s="40" t="s">
        <v>137</v>
      </c>
      <c r="C44" s="41">
        <v>135</v>
      </c>
    </row>
    <row r="45" s="110" customFormat="1" ht="18" customHeight="1" spans="1:3">
      <c r="A45" s="42" t="s">
        <v>138</v>
      </c>
      <c r="B45" s="42" t="s">
        <v>139</v>
      </c>
      <c r="C45" s="43">
        <v>135</v>
      </c>
    </row>
    <row r="46" s="110" customFormat="1" ht="18" customHeight="1" spans="1:3">
      <c r="A46" s="40" t="s">
        <v>140</v>
      </c>
      <c r="B46" s="40" t="s">
        <v>141</v>
      </c>
      <c r="C46" s="41">
        <v>335.71</v>
      </c>
    </row>
    <row r="47" s="110" customFormat="1" ht="18" customHeight="1" spans="1:3">
      <c r="A47" s="42" t="s">
        <v>142</v>
      </c>
      <c r="B47" s="42" t="s">
        <v>81</v>
      </c>
      <c r="C47" s="43">
        <v>32.04</v>
      </c>
    </row>
    <row r="48" s="110" customFormat="1" ht="18" customHeight="1" spans="1:3">
      <c r="A48" s="42" t="s">
        <v>143</v>
      </c>
      <c r="B48" s="42" t="s">
        <v>144</v>
      </c>
      <c r="C48" s="43">
        <v>70.5</v>
      </c>
    </row>
    <row r="49" s="110" customFormat="1" ht="18" customHeight="1" spans="1:3">
      <c r="A49" s="42" t="s">
        <v>145</v>
      </c>
      <c r="B49" s="42" t="s">
        <v>101</v>
      </c>
      <c r="C49" s="43">
        <v>132.75</v>
      </c>
    </row>
    <row r="50" s="110" customFormat="1" ht="18" customHeight="1" spans="1:3">
      <c r="A50" s="42" t="s">
        <v>146</v>
      </c>
      <c r="B50" s="42" t="s">
        <v>147</v>
      </c>
      <c r="C50" s="43">
        <v>100.42</v>
      </c>
    </row>
    <row r="51" s="110" customFormat="1" ht="18" customHeight="1" spans="1:3">
      <c r="A51" s="40" t="s">
        <v>148</v>
      </c>
      <c r="B51" s="40" t="s">
        <v>149</v>
      </c>
      <c r="C51" s="41">
        <v>555.78</v>
      </c>
    </row>
    <row r="52" s="110" customFormat="1" ht="18" customHeight="1" spans="1:3">
      <c r="A52" s="42" t="s">
        <v>150</v>
      </c>
      <c r="B52" s="42" t="s">
        <v>79</v>
      </c>
      <c r="C52" s="43">
        <v>411.78</v>
      </c>
    </row>
    <row r="53" s="110" customFormat="1" ht="18" customHeight="1" spans="1:3">
      <c r="A53" s="42" t="s">
        <v>151</v>
      </c>
      <c r="B53" s="42" t="s">
        <v>81</v>
      </c>
      <c r="C53" s="43">
        <v>144</v>
      </c>
    </row>
    <row r="54" s="110" customFormat="1" ht="18" customHeight="1" spans="1:3">
      <c r="A54" s="40" t="s">
        <v>152</v>
      </c>
      <c r="B54" s="40" t="s">
        <v>153</v>
      </c>
      <c r="C54" s="41">
        <v>719.08</v>
      </c>
    </row>
    <row r="55" s="110" customFormat="1" ht="18" customHeight="1" spans="1:3">
      <c r="A55" s="42" t="s">
        <v>154</v>
      </c>
      <c r="B55" s="42" t="s">
        <v>79</v>
      </c>
      <c r="C55" s="43">
        <v>407.14</v>
      </c>
    </row>
    <row r="56" s="110" customFormat="1" ht="18" customHeight="1" spans="1:3">
      <c r="A56" s="42" t="s">
        <v>155</v>
      </c>
      <c r="B56" s="42" t="s">
        <v>81</v>
      </c>
      <c r="C56" s="43">
        <v>311.94</v>
      </c>
    </row>
    <row r="57" s="110" customFormat="1" ht="18" customHeight="1" spans="1:3">
      <c r="A57" s="40" t="s">
        <v>156</v>
      </c>
      <c r="B57" s="40" t="s">
        <v>157</v>
      </c>
      <c r="C57" s="41">
        <v>746.27</v>
      </c>
    </row>
    <row r="58" s="110" customFormat="1" ht="18" customHeight="1" spans="1:3">
      <c r="A58" s="42" t="s">
        <v>158</v>
      </c>
      <c r="B58" s="42" t="s">
        <v>79</v>
      </c>
      <c r="C58" s="43">
        <v>161.02</v>
      </c>
    </row>
    <row r="59" s="110" customFormat="1" ht="18" customHeight="1" spans="1:3">
      <c r="A59" s="42" t="s">
        <v>159</v>
      </c>
      <c r="B59" s="42" t="s">
        <v>81</v>
      </c>
      <c r="C59" s="43">
        <v>249.75</v>
      </c>
    </row>
    <row r="60" s="110" customFormat="1" ht="18" customHeight="1" spans="1:3">
      <c r="A60" s="42" t="s">
        <v>160</v>
      </c>
      <c r="B60" s="42" t="s">
        <v>161</v>
      </c>
      <c r="C60" s="43">
        <v>335.5</v>
      </c>
    </row>
    <row r="61" s="110" customFormat="1" ht="18" customHeight="1" spans="1:3">
      <c r="A61" s="40" t="s">
        <v>162</v>
      </c>
      <c r="B61" s="40" t="s">
        <v>163</v>
      </c>
      <c r="C61" s="41">
        <v>200.82</v>
      </c>
    </row>
    <row r="62" s="110" customFormat="1" ht="18" customHeight="1" spans="1:3">
      <c r="A62" s="42" t="s">
        <v>164</v>
      </c>
      <c r="B62" s="42" t="s">
        <v>79</v>
      </c>
      <c r="C62" s="43">
        <v>157.73</v>
      </c>
    </row>
    <row r="63" s="110" customFormat="1" ht="18" customHeight="1" spans="1:3">
      <c r="A63" s="42" t="s">
        <v>165</v>
      </c>
      <c r="B63" s="42" t="s">
        <v>81</v>
      </c>
      <c r="C63" s="43">
        <v>16.09</v>
      </c>
    </row>
    <row r="64" s="110" customFormat="1" ht="18" customHeight="1" spans="1:3">
      <c r="A64" s="42" t="s">
        <v>166</v>
      </c>
      <c r="B64" s="42" t="s">
        <v>167</v>
      </c>
      <c r="C64" s="43">
        <v>27</v>
      </c>
    </row>
    <row r="65" s="110" customFormat="1" ht="18" customHeight="1" spans="1:3">
      <c r="A65" s="40" t="s">
        <v>168</v>
      </c>
      <c r="B65" s="40" t="s">
        <v>169</v>
      </c>
      <c r="C65" s="41">
        <v>228.52</v>
      </c>
    </row>
    <row r="66" s="110" customFormat="1" ht="18" customHeight="1" spans="1:3">
      <c r="A66" s="42" t="s">
        <v>170</v>
      </c>
      <c r="B66" s="42" t="s">
        <v>79</v>
      </c>
      <c r="C66" s="43">
        <v>149.32</v>
      </c>
    </row>
    <row r="67" s="110" customFormat="1" ht="18" customHeight="1" spans="1:3">
      <c r="A67" s="42" t="s">
        <v>171</v>
      </c>
      <c r="B67" s="42" t="s">
        <v>81</v>
      </c>
      <c r="C67" s="43">
        <v>49.5</v>
      </c>
    </row>
    <row r="68" s="110" customFormat="1" ht="18" customHeight="1" spans="1:3">
      <c r="A68" s="42" t="s">
        <v>172</v>
      </c>
      <c r="B68" s="42" t="s">
        <v>173</v>
      </c>
      <c r="C68" s="43">
        <v>29.7</v>
      </c>
    </row>
    <row r="69" s="110" customFormat="1" ht="18" customHeight="1" spans="1:3">
      <c r="A69" s="40" t="s">
        <v>174</v>
      </c>
      <c r="B69" s="40" t="s">
        <v>175</v>
      </c>
      <c r="C69" s="41">
        <v>127.35</v>
      </c>
    </row>
    <row r="70" s="110" customFormat="1" ht="18" customHeight="1" spans="1:3">
      <c r="A70" s="42" t="s">
        <v>176</v>
      </c>
      <c r="B70" s="42" t="s">
        <v>79</v>
      </c>
      <c r="C70" s="43">
        <v>101.55</v>
      </c>
    </row>
    <row r="71" s="110" customFormat="1" ht="18" customHeight="1" spans="1:3">
      <c r="A71" s="42" t="s">
        <v>177</v>
      </c>
      <c r="B71" s="42" t="s">
        <v>81</v>
      </c>
      <c r="C71" s="43">
        <v>25.8</v>
      </c>
    </row>
    <row r="72" s="110" customFormat="1" ht="18" customHeight="1" spans="1:3">
      <c r="A72" s="40" t="s">
        <v>178</v>
      </c>
      <c r="B72" s="40" t="s">
        <v>179</v>
      </c>
      <c r="C72" s="41">
        <v>4333.87</v>
      </c>
    </row>
    <row r="73" s="110" customFormat="1" ht="18" customHeight="1" spans="1:3">
      <c r="A73" s="42" t="s">
        <v>180</v>
      </c>
      <c r="B73" s="42" t="s">
        <v>79</v>
      </c>
      <c r="C73" s="43">
        <v>158.79</v>
      </c>
    </row>
    <row r="74" s="110" customFormat="1" ht="18" customHeight="1" spans="1:3">
      <c r="A74" s="42" t="s">
        <v>181</v>
      </c>
      <c r="B74" s="42" t="s">
        <v>81</v>
      </c>
      <c r="C74" s="43">
        <v>31.8</v>
      </c>
    </row>
    <row r="75" s="110" customFormat="1" ht="18" customHeight="1" spans="1:3">
      <c r="A75" s="42" t="s">
        <v>182</v>
      </c>
      <c r="B75" s="42" t="s">
        <v>183</v>
      </c>
      <c r="C75" s="43">
        <v>4143.28</v>
      </c>
    </row>
    <row r="76" s="110" customFormat="1" ht="18" customHeight="1" spans="1:3">
      <c r="A76" s="40" t="s">
        <v>184</v>
      </c>
      <c r="B76" s="40" t="s">
        <v>185</v>
      </c>
      <c r="C76" s="41">
        <v>409</v>
      </c>
    </row>
    <row r="77" s="110" customFormat="1" ht="18" customHeight="1" spans="1:3">
      <c r="A77" s="42" t="s">
        <v>186</v>
      </c>
      <c r="B77" s="42" t="s">
        <v>187</v>
      </c>
      <c r="C77" s="43">
        <v>409</v>
      </c>
    </row>
    <row r="78" s="110" customFormat="1" ht="18" customHeight="1" spans="1:3">
      <c r="A78" s="40" t="s">
        <v>188</v>
      </c>
      <c r="B78" s="40" t="s">
        <v>189</v>
      </c>
      <c r="C78" s="41">
        <v>0</v>
      </c>
    </row>
    <row r="79" s="110" customFormat="1" ht="18" customHeight="1" spans="1:3">
      <c r="A79" s="42" t="s">
        <v>190</v>
      </c>
      <c r="B79" s="42" t="s">
        <v>191</v>
      </c>
      <c r="C79" s="43">
        <v>0</v>
      </c>
    </row>
    <row r="80" s="110" customFormat="1" ht="18" customHeight="1" spans="1:3">
      <c r="A80" s="40" t="s">
        <v>192</v>
      </c>
      <c r="B80" s="40" t="s">
        <v>45</v>
      </c>
      <c r="C80" s="41">
        <v>22</v>
      </c>
    </row>
    <row r="81" s="110" customFormat="1" ht="18" customHeight="1" spans="1:3">
      <c r="A81" s="40" t="s">
        <v>193</v>
      </c>
      <c r="B81" s="40" t="s">
        <v>194</v>
      </c>
      <c r="C81" s="41">
        <v>22</v>
      </c>
    </row>
    <row r="82" s="110" customFormat="1" ht="18" customHeight="1" spans="1:3">
      <c r="A82" s="42" t="s">
        <v>195</v>
      </c>
      <c r="B82" s="42" t="s">
        <v>196</v>
      </c>
      <c r="C82" s="43">
        <v>22</v>
      </c>
    </row>
    <row r="83" s="110" customFormat="1" ht="18" customHeight="1" spans="1:3">
      <c r="A83" s="40" t="s">
        <v>197</v>
      </c>
      <c r="B83" s="40" t="s">
        <v>198</v>
      </c>
      <c r="C83" s="41">
        <v>2058.33</v>
      </c>
    </row>
    <row r="84" s="110" customFormat="1" ht="18" customHeight="1" spans="1:3">
      <c r="A84" s="40" t="s">
        <v>199</v>
      </c>
      <c r="B84" s="40" t="s">
        <v>200</v>
      </c>
      <c r="C84" s="41">
        <v>928.96</v>
      </c>
    </row>
    <row r="85" s="110" customFormat="1" ht="18" customHeight="1" spans="1:3">
      <c r="A85" s="42" t="s">
        <v>201</v>
      </c>
      <c r="B85" s="42" t="s">
        <v>81</v>
      </c>
      <c r="C85" s="43">
        <v>928.96</v>
      </c>
    </row>
    <row r="86" s="110" customFormat="1" ht="18" customHeight="1" spans="1:3">
      <c r="A86" s="40" t="s">
        <v>202</v>
      </c>
      <c r="B86" s="40" t="s">
        <v>203</v>
      </c>
      <c r="C86" s="41">
        <v>1116.87</v>
      </c>
    </row>
    <row r="87" s="110" customFormat="1" ht="18" customHeight="1" spans="1:3">
      <c r="A87" s="42" t="s">
        <v>204</v>
      </c>
      <c r="B87" s="42" t="s">
        <v>79</v>
      </c>
      <c r="C87" s="43">
        <v>847.72</v>
      </c>
    </row>
    <row r="88" s="110" customFormat="1" ht="18" customHeight="1" spans="1:3">
      <c r="A88" s="42" t="s">
        <v>205</v>
      </c>
      <c r="B88" s="42" t="s">
        <v>81</v>
      </c>
      <c r="C88" s="43">
        <v>39.15</v>
      </c>
    </row>
    <row r="89" s="110" customFormat="1" ht="18" customHeight="1" spans="1:3">
      <c r="A89" s="42" t="s">
        <v>206</v>
      </c>
      <c r="B89" s="42" t="s">
        <v>207</v>
      </c>
      <c r="C89" s="43">
        <v>111</v>
      </c>
    </row>
    <row r="90" s="110" customFormat="1" ht="18" customHeight="1" spans="1:3">
      <c r="A90" s="42" t="s">
        <v>208</v>
      </c>
      <c r="B90" s="42" t="s">
        <v>209</v>
      </c>
      <c r="C90" s="43">
        <v>9</v>
      </c>
    </row>
    <row r="91" s="110" customFormat="1" ht="18" customHeight="1" spans="1:3">
      <c r="A91" s="42" t="s">
        <v>210</v>
      </c>
      <c r="B91" s="42" t="s">
        <v>211</v>
      </c>
      <c r="C91" s="43">
        <v>110</v>
      </c>
    </row>
    <row r="92" s="110" customFormat="1" ht="18" customHeight="1" spans="1:3">
      <c r="A92" s="40" t="s">
        <v>212</v>
      </c>
      <c r="B92" s="40" t="s">
        <v>213</v>
      </c>
      <c r="C92" s="41">
        <v>12.5</v>
      </c>
    </row>
    <row r="93" s="110" customFormat="1" ht="18" customHeight="1" spans="1:3">
      <c r="A93" s="42" t="s">
        <v>214</v>
      </c>
      <c r="B93" s="42" t="s">
        <v>215</v>
      </c>
      <c r="C93" s="43">
        <v>12.5</v>
      </c>
    </row>
    <row r="94" s="110" customFormat="1" ht="18" customHeight="1" spans="1:3">
      <c r="A94" s="40" t="s">
        <v>216</v>
      </c>
      <c r="B94" s="40" t="s">
        <v>217</v>
      </c>
      <c r="C94" s="41">
        <v>43976.35</v>
      </c>
    </row>
    <row r="95" s="110" customFormat="1" ht="18" customHeight="1" spans="1:3">
      <c r="A95" s="40" t="s">
        <v>218</v>
      </c>
      <c r="B95" s="40" t="s">
        <v>219</v>
      </c>
      <c r="C95" s="41">
        <v>394.49</v>
      </c>
    </row>
    <row r="96" s="110" customFormat="1" ht="18" customHeight="1" spans="1:3">
      <c r="A96" s="42" t="s">
        <v>220</v>
      </c>
      <c r="B96" s="42" t="s">
        <v>79</v>
      </c>
      <c r="C96" s="43">
        <v>97.12</v>
      </c>
    </row>
    <row r="97" s="110" customFormat="1" ht="18" customHeight="1" spans="1:3">
      <c r="A97" s="42" t="s">
        <v>221</v>
      </c>
      <c r="B97" s="42" t="s">
        <v>81</v>
      </c>
      <c r="C97" s="43">
        <v>264</v>
      </c>
    </row>
    <row r="98" s="110" customFormat="1" ht="18" customHeight="1" spans="1:3">
      <c r="A98" s="42" t="s">
        <v>222</v>
      </c>
      <c r="B98" s="42" t="s">
        <v>223</v>
      </c>
      <c r="C98" s="43">
        <v>33.37</v>
      </c>
    </row>
    <row r="99" s="110" customFormat="1" ht="18" customHeight="1" spans="1:3">
      <c r="A99" s="40" t="s">
        <v>224</v>
      </c>
      <c r="B99" s="40" t="s">
        <v>225</v>
      </c>
      <c r="C99" s="41">
        <v>43175.9</v>
      </c>
    </row>
    <row r="100" s="110" customFormat="1" ht="18" customHeight="1" spans="1:3">
      <c r="A100" s="42" t="s">
        <v>226</v>
      </c>
      <c r="B100" s="42" t="s">
        <v>227</v>
      </c>
      <c r="C100" s="43">
        <v>4941.28</v>
      </c>
    </row>
    <row r="101" s="110" customFormat="1" ht="18" customHeight="1" spans="1:3">
      <c r="A101" s="42" t="s">
        <v>228</v>
      </c>
      <c r="B101" s="42" t="s">
        <v>229</v>
      </c>
      <c r="C101" s="43">
        <v>21825.96</v>
      </c>
    </row>
    <row r="102" s="110" customFormat="1" ht="18" customHeight="1" spans="1:3">
      <c r="A102" s="42" t="s">
        <v>230</v>
      </c>
      <c r="B102" s="42" t="s">
        <v>231</v>
      </c>
      <c r="C102" s="43">
        <v>15718.58</v>
      </c>
    </row>
    <row r="103" s="110" customFormat="1" ht="18" customHeight="1" spans="1:3">
      <c r="A103" s="42" t="s">
        <v>232</v>
      </c>
      <c r="B103" s="42" t="s">
        <v>233</v>
      </c>
      <c r="C103" s="43">
        <v>690.08</v>
      </c>
    </row>
    <row r="104" s="110" customFormat="1" ht="18" customHeight="1" spans="1:3">
      <c r="A104" s="40" t="s">
        <v>234</v>
      </c>
      <c r="B104" s="40" t="s">
        <v>235</v>
      </c>
      <c r="C104" s="41">
        <v>405.96</v>
      </c>
    </row>
    <row r="105" s="110" customFormat="1" ht="18" customHeight="1" spans="1:3">
      <c r="A105" s="42" t="s">
        <v>236</v>
      </c>
      <c r="B105" s="42" t="s">
        <v>237</v>
      </c>
      <c r="C105" s="43">
        <v>405.96</v>
      </c>
    </row>
    <row r="106" s="110" customFormat="1" ht="18" customHeight="1" spans="1:3">
      <c r="A106" s="40" t="s">
        <v>238</v>
      </c>
      <c r="B106" s="40" t="s">
        <v>239</v>
      </c>
      <c r="C106" s="41">
        <v>704.45</v>
      </c>
    </row>
    <row r="107" s="110" customFormat="1" ht="18" customHeight="1" spans="1:3">
      <c r="A107" s="40" t="s">
        <v>240</v>
      </c>
      <c r="B107" s="40" t="s">
        <v>241</v>
      </c>
      <c r="C107" s="41">
        <v>119.85</v>
      </c>
    </row>
    <row r="108" s="110" customFormat="1" ht="18" customHeight="1" spans="1:3">
      <c r="A108" s="42" t="s">
        <v>242</v>
      </c>
      <c r="B108" s="42" t="s">
        <v>79</v>
      </c>
      <c r="C108" s="43">
        <v>110.85</v>
      </c>
    </row>
    <row r="109" s="110" customFormat="1" ht="18" customHeight="1" spans="1:3">
      <c r="A109" s="42" t="s">
        <v>243</v>
      </c>
      <c r="B109" s="42" t="s">
        <v>81</v>
      </c>
      <c r="C109" s="43">
        <v>9</v>
      </c>
    </row>
    <row r="110" s="110" customFormat="1" ht="18" customHeight="1" spans="1:3">
      <c r="A110" s="40" t="s">
        <v>244</v>
      </c>
      <c r="B110" s="40" t="s">
        <v>245</v>
      </c>
      <c r="C110" s="41">
        <v>584.6</v>
      </c>
    </row>
    <row r="111" s="110" customFormat="1" ht="18" customHeight="1" spans="1:3">
      <c r="A111" s="42" t="s">
        <v>246</v>
      </c>
      <c r="B111" s="42" t="s">
        <v>247</v>
      </c>
      <c r="C111" s="43">
        <v>584.6</v>
      </c>
    </row>
    <row r="112" s="110" customFormat="1" ht="18" customHeight="1" spans="1:3">
      <c r="A112" s="42" t="s">
        <v>248</v>
      </c>
      <c r="B112" s="42" t="s">
        <v>249</v>
      </c>
      <c r="C112" s="43">
        <v>0</v>
      </c>
    </row>
    <row r="113" s="110" customFormat="1" ht="18" customHeight="1" spans="1:3">
      <c r="A113" s="40" t="s">
        <v>250</v>
      </c>
      <c r="B113" s="40" t="s">
        <v>251</v>
      </c>
      <c r="C113" s="41">
        <v>0</v>
      </c>
    </row>
    <row r="114" s="110" customFormat="1" ht="18" customHeight="1" spans="1:3">
      <c r="A114" s="42" t="s">
        <v>252</v>
      </c>
      <c r="B114" s="42" t="s">
        <v>253</v>
      </c>
      <c r="C114" s="43">
        <v>0</v>
      </c>
    </row>
    <row r="115" s="110" customFormat="1" ht="18" customHeight="1" spans="1:3">
      <c r="A115" s="40" t="s">
        <v>254</v>
      </c>
      <c r="B115" s="40" t="s">
        <v>255</v>
      </c>
      <c r="C115" s="41">
        <v>1054.67</v>
      </c>
    </row>
    <row r="116" s="110" customFormat="1" ht="18" customHeight="1" spans="1:3">
      <c r="A116" s="40" t="s">
        <v>256</v>
      </c>
      <c r="B116" s="40" t="s">
        <v>257</v>
      </c>
      <c r="C116" s="41">
        <v>1030.67</v>
      </c>
    </row>
    <row r="117" s="110" customFormat="1" ht="18" customHeight="1" spans="1:3">
      <c r="A117" s="42" t="s">
        <v>258</v>
      </c>
      <c r="B117" s="42" t="s">
        <v>79</v>
      </c>
      <c r="C117" s="43">
        <v>220.38</v>
      </c>
    </row>
    <row r="118" s="110" customFormat="1" ht="18" customHeight="1" spans="1:3">
      <c r="A118" s="42" t="s">
        <v>259</v>
      </c>
      <c r="B118" s="42" t="s">
        <v>81</v>
      </c>
      <c r="C118" s="43">
        <v>10</v>
      </c>
    </row>
    <row r="119" s="110" customFormat="1" ht="18" customHeight="1" spans="1:3">
      <c r="A119" s="42" t="s">
        <v>260</v>
      </c>
      <c r="B119" s="42" t="s">
        <v>261</v>
      </c>
      <c r="C119" s="43">
        <v>635.28</v>
      </c>
    </row>
    <row r="120" s="110" customFormat="1" ht="18" customHeight="1" spans="1:3">
      <c r="A120" s="42" t="s">
        <v>262</v>
      </c>
      <c r="B120" s="42" t="s">
        <v>263</v>
      </c>
      <c r="C120" s="43">
        <v>165</v>
      </c>
    </row>
    <row r="121" s="110" customFormat="1" ht="18" customHeight="1" spans="1:3">
      <c r="A121" s="40" t="s">
        <v>264</v>
      </c>
      <c r="B121" s="40" t="s">
        <v>265</v>
      </c>
      <c r="C121" s="41">
        <v>24</v>
      </c>
    </row>
    <row r="122" s="110" customFormat="1" ht="18" customHeight="1" spans="1:3">
      <c r="A122" s="42" t="s">
        <v>266</v>
      </c>
      <c r="B122" s="42" t="s">
        <v>267</v>
      </c>
      <c r="C122" s="43">
        <v>24</v>
      </c>
    </row>
    <row r="123" s="110" customFormat="1" ht="18" customHeight="1" spans="1:3">
      <c r="A123" s="40" t="s">
        <v>268</v>
      </c>
      <c r="B123" s="40" t="s">
        <v>269</v>
      </c>
      <c r="C123" s="41">
        <v>22069.13</v>
      </c>
    </row>
    <row r="124" s="110" customFormat="1" ht="18" customHeight="1" spans="1:3">
      <c r="A124" s="40" t="s">
        <v>270</v>
      </c>
      <c r="B124" s="40" t="s">
        <v>271</v>
      </c>
      <c r="C124" s="41">
        <v>1010.02</v>
      </c>
    </row>
    <row r="125" s="110" customFormat="1" ht="18" customHeight="1" spans="1:3">
      <c r="A125" s="42" t="s">
        <v>272</v>
      </c>
      <c r="B125" s="42" t="s">
        <v>273</v>
      </c>
      <c r="C125" s="43">
        <v>72</v>
      </c>
    </row>
    <row r="126" s="110" customFormat="1" ht="18" customHeight="1" spans="1:3">
      <c r="A126" s="42" t="s">
        <v>274</v>
      </c>
      <c r="B126" s="42" t="s">
        <v>275</v>
      </c>
      <c r="C126" s="43">
        <v>938.02</v>
      </c>
    </row>
    <row r="127" s="110" customFormat="1" ht="18" customHeight="1" spans="1:3">
      <c r="A127" s="40" t="s">
        <v>276</v>
      </c>
      <c r="B127" s="40" t="s">
        <v>277</v>
      </c>
      <c r="C127" s="41">
        <v>228.73</v>
      </c>
    </row>
    <row r="128" s="110" customFormat="1" ht="18" customHeight="1" spans="1:3">
      <c r="A128" s="42" t="s">
        <v>278</v>
      </c>
      <c r="B128" s="42" t="s">
        <v>79</v>
      </c>
      <c r="C128" s="43">
        <v>206.23</v>
      </c>
    </row>
    <row r="129" s="110" customFormat="1" ht="18" customHeight="1" spans="1:3">
      <c r="A129" s="42" t="s">
        <v>279</v>
      </c>
      <c r="B129" s="42" t="s">
        <v>280</v>
      </c>
      <c r="C129" s="43">
        <v>22.5</v>
      </c>
    </row>
    <row r="130" s="110" customFormat="1" ht="18" customHeight="1" spans="1:3">
      <c r="A130" s="40" t="s">
        <v>281</v>
      </c>
      <c r="B130" s="40" t="s">
        <v>282</v>
      </c>
      <c r="C130" s="41">
        <v>16058.52</v>
      </c>
    </row>
    <row r="131" s="110" customFormat="1" ht="18" customHeight="1" spans="1:3">
      <c r="A131" s="42" t="s">
        <v>283</v>
      </c>
      <c r="B131" s="42" t="s">
        <v>284</v>
      </c>
      <c r="C131" s="43">
        <v>830.42</v>
      </c>
    </row>
    <row r="132" s="110" customFormat="1" ht="18" customHeight="1" spans="1:3">
      <c r="A132" s="42" t="s">
        <v>285</v>
      </c>
      <c r="B132" s="42" t="s">
        <v>286</v>
      </c>
      <c r="C132" s="43">
        <v>4971.39</v>
      </c>
    </row>
    <row r="133" s="110" customFormat="1" ht="18" customHeight="1" spans="1:3">
      <c r="A133" s="42" t="s">
        <v>287</v>
      </c>
      <c r="B133" s="42" t="s">
        <v>288</v>
      </c>
      <c r="C133" s="43">
        <v>6837.8</v>
      </c>
    </row>
    <row r="134" s="110" customFormat="1" ht="18" customHeight="1" spans="1:3">
      <c r="A134" s="42" t="s">
        <v>289</v>
      </c>
      <c r="B134" s="42" t="s">
        <v>290</v>
      </c>
      <c r="C134" s="43">
        <v>3418.9</v>
      </c>
    </row>
    <row r="135" s="110" customFormat="1" ht="18" customHeight="1" spans="1:3">
      <c r="A135" s="40" t="s">
        <v>291</v>
      </c>
      <c r="B135" s="40" t="s">
        <v>292</v>
      </c>
      <c r="C135" s="41">
        <v>30</v>
      </c>
    </row>
    <row r="136" s="110" customFormat="1" ht="18" customHeight="1" spans="1:3">
      <c r="A136" s="42" t="s">
        <v>293</v>
      </c>
      <c r="B136" s="42" t="s">
        <v>294</v>
      </c>
      <c r="C136" s="43">
        <v>22</v>
      </c>
    </row>
    <row r="137" s="110" customFormat="1" ht="18" customHeight="1" spans="1:3">
      <c r="A137" s="42" t="s">
        <v>295</v>
      </c>
      <c r="B137" s="42" t="s">
        <v>296</v>
      </c>
      <c r="C137" s="43">
        <v>8</v>
      </c>
    </row>
    <row r="138" s="110" customFormat="1" ht="18" customHeight="1" spans="1:3">
      <c r="A138" s="40" t="s">
        <v>297</v>
      </c>
      <c r="B138" s="40" t="s">
        <v>298</v>
      </c>
      <c r="C138" s="41">
        <v>736</v>
      </c>
    </row>
    <row r="139" s="110" customFormat="1" ht="18" customHeight="1" spans="1:3">
      <c r="A139" s="42" t="s">
        <v>299</v>
      </c>
      <c r="B139" s="42" t="s">
        <v>300</v>
      </c>
      <c r="C139" s="43">
        <v>56</v>
      </c>
    </row>
    <row r="140" s="110" customFormat="1" ht="18" customHeight="1" spans="1:3">
      <c r="A140" s="42" t="s">
        <v>301</v>
      </c>
      <c r="B140" s="42" t="s">
        <v>302</v>
      </c>
      <c r="C140" s="43">
        <v>680</v>
      </c>
    </row>
    <row r="141" s="110" customFormat="1" ht="18" customHeight="1" spans="1:3">
      <c r="A141" s="40" t="s">
        <v>303</v>
      </c>
      <c r="B141" s="40" t="s">
        <v>304</v>
      </c>
      <c r="C141" s="41">
        <v>469.02</v>
      </c>
    </row>
    <row r="142" s="110" customFormat="1" ht="18" customHeight="1" spans="1:3">
      <c r="A142" s="42" t="s">
        <v>305</v>
      </c>
      <c r="B142" s="42" t="s">
        <v>306</v>
      </c>
      <c r="C142" s="43">
        <v>443.5</v>
      </c>
    </row>
    <row r="143" s="110" customFormat="1" ht="18" customHeight="1" spans="1:3">
      <c r="A143" s="42" t="s">
        <v>307</v>
      </c>
      <c r="B143" s="42" t="s">
        <v>308</v>
      </c>
      <c r="C143" s="43">
        <v>6.62</v>
      </c>
    </row>
    <row r="144" s="110" customFormat="1" ht="18" customHeight="1" spans="1:3">
      <c r="A144" s="42" t="s">
        <v>309</v>
      </c>
      <c r="B144" s="42" t="s">
        <v>310</v>
      </c>
      <c r="C144" s="43">
        <v>18.9</v>
      </c>
    </row>
    <row r="145" s="110" customFormat="1" ht="18" customHeight="1" spans="1:3">
      <c r="A145" s="40" t="s">
        <v>311</v>
      </c>
      <c r="B145" s="40" t="s">
        <v>312</v>
      </c>
      <c r="C145" s="41">
        <v>755.3</v>
      </c>
    </row>
    <row r="146" s="110" customFormat="1" ht="18" customHeight="1" spans="1:3">
      <c r="A146" s="42" t="s">
        <v>313</v>
      </c>
      <c r="B146" s="42" t="s">
        <v>314</v>
      </c>
      <c r="C146" s="43">
        <v>20</v>
      </c>
    </row>
    <row r="147" s="110" customFormat="1" ht="18" customHeight="1" spans="1:3">
      <c r="A147" s="42" t="s">
        <v>315</v>
      </c>
      <c r="B147" s="42" t="s">
        <v>316</v>
      </c>
      <c r="C147" s="43">
        <v>100</v>
      </c>
    </row>
    <row r="148" s="110" customFormat="1" ht="18" customHeight="1" spans="1:3">
      <c r="A148" s="42" t="s">
        <v>317</v>
      </c>
      <c r="B148" s="42" t="s">
        <v>318</v>
      </c>
      <c r="C148" s="43">
        <v>168.5</v>
      </c>
    </row>
    <row r="149" s="110" customFormat="1" ht="18" customHeight="1" spans="1:3">
      <c r="A149" s="42" t="s">
        <v>319</v>
      </c>
      <c r="B149" s="42" t="s">
        <v>320</v>
      </c>
      <c r="C149" s="43">
        <v>462</v>
      </c>
    </row>
    <row r="150" s="110" customFormat="1" ht="18" customHeight="1" spans="1:3">
      <c r="A150" s="42" t="s">
        <v>321</v>
      </c>
      <c r="B150" s="42" t="s">
        <v>322</v>
      </c>
      <c r="C150" s="43">
        <v>4.8</v>
      </c>
    </row>
    <row r="151" s="110" customFormat="1" ht="18" customHeight="1" spans="1:3">
      <c r="A151" s="40" t="s">
        <v>323</v>
      </c>
      <c r="B151" s="40" t="s">
        <v>324</v>
      </c>
      <c r="C151" s="41">
        <v>1511</v>
      </c>
    </row>
    <row r="152" s="110" customFormat="1" ht="18" customHeight="1" spans="1:3">
      <c r="A152" s="42" t="s">
        <v>325</v>
      </c>
      <c r="B152" s="42" t="s">
        <v>81</v>
      </c>
      <c r="C152" s="43">
        <v>11</v>
      </c>
    </row>
    <row r="153" s="110" customFormat="1" ht="18" customHeight="1" spans="1:3">
      <c r="A153" s="42" t="s">
        <v>326</v>
      </c>
      <c r="B153" s="42" t="s">
        <v>327</v>
      </c>
      <c r="C153" s="43">
        <v>1500</v>
      </c>
    </row>
    <row r="154" s="110" customFormat="1" ht="18" customHeight="1" spans="1:3">
      <c r="A154" s="40" t="s">
        <v>328</v>
      </c>
      <c r="B154" s="40" t="s">
        <v>329</v>
      </c>
      <c r="C154" s="41">
        <v>480</v>
      </c>
    </row>
    <row r="155" s="110" customFormat="1" ht="18" customHeight="1" spans="1:3">
      <c r="A155" s="42" t="s">
        <v>330</v>
      </c>
      <c r="B155" s="42" t="s">
        <v>331</v>
      </c>
      <c r="C155" s="43">
        <v>160</v>
      </c>
    </row>
    <row r="156" s="110" customFormat="1" ht="18" customHeight="1" spans="1:3">
      <c r="A156" s="42" t="s">
        <v>332</v>
      </c>
      <c r="B156" s="42" t="s">
        <v>333</v>
      </c>
      <c r="C156" s="43">
        <v>320</v>
      </c>
    </row>
    <row r="157" s="110" customFormat="1" ht="18" customHeight="1" spans="1:3">
      <c r="A157" s="40" t="s">
        <v>334</v>
      </c>
      <c r="B157" s="40" t="s">
        <v>335</v>
      </c>
      <c r="C157" s="41">
        <v>200</v>
      </c>
    </row>
    <row r="158" s="110" customFormat="1" ht="18" customHeight="1" spans="1:3">
      <c r="A158" s="42" t="s">
        <v>336</v>
      </c>
      <c r="B158" s="42" t="s">
        <v>337</v>
      </c>
      <c r="C158" s="43">
        <v>200</v>
      </c>
    </row>
    <row r="159" s="110" customFormat="1" ht="18" customHeight="1" spans="1:3">
      <c r="A159" s="40" t="s">
        <v>338</v>
      </c>
      <c r="B159" s="40" t="s">
        <v>339</v>
      </c>
      <c r="C159" s="41">
        <v>40</v>
      </c>
    </row>
    <row r="160" s="110" customFormat="1" ht="18" customHeight="1" spans="1:3">
      <c r="A160" s="42" t="s">
        <v>340</v>
      </c>
      <c r="B160" s="42" t="s">
        <v>341</v>
      </c>
      <c r="C160" s="43">
        <v>40</v>
      </c>
    </row>
    <row r="161" s="110" customFormat="1" ht="18" customHeight="1" spans="1:3">
      <c r="A161" s="40" t="s">
        <v>342</v>
      </c>
      <c r="B161" s="40" t="s">
        <v>343</v>
      </c>
      <c r="C161" s="41">
        <v>550.55</v>
      </c>
    </row>
    <row r="162" s="110" customFormat="1" ht="18" customHeight="1" spans="1:3">
      <c r="A162" s="42" t="s">
        <v>344</v>
      </c>
      <c r="B162" s="42" t="s">
        <v>79</v>
      </c>
      <c r="C162" s="43">
        <v>131.37</v>
      </c>
    </row>
    <row r="163" s="110" customFormat="1" ht="18" customHeight="1" spans="1:3">
      <c r="A163" s="42" t="s">
        <v>345</v>
      </c>
      <c r="B163" s="42" t="s">
        <v>81</v>
      </c>
      <c r="C163" s="43">
        <v>365.18</v>
      </c>
    </row>
    <row r="164" s="110" customFormat="1" ht="18" customHeight="1" spans="1:3">
      <c r="A164" s="42" t="s">
        <v>346</v>
      </c>
      <c r="B164" s="42" t="s">
        <v>347</v>
      </c>
      <c r="C164" s="43">
        <v>54</v>
      </c>
    </row>
    <row r="165" s="110" customFormat="1" ht="18" customHeight="1" spans="1:3">
      <c r="A165" s="40" t="s">
        <v>348</v>
      </c>
      <c r="B165" s="40" t="s">
        <v>349</v>
      </c>
      <c r="C165" s="41">
        <v>21344.15</v>
      </c>
    </row>
    <row r="166" s="110" customFormat="1" ht="18" customHeight="1" spans="1:3">
      <c r="A166" s="40" t="s">
        <v>350</v>
      </c>
      <c r="B166" s="40" t="s">
        <v>351</v>
      </c>
      <c r="C166" s="41">
        <v>388.18</v>
      </c>
    </row>
    <row r="167" s="110" customFormat="1" ht="18" customHeight="1" spans="1:3">
      <c r="A167" s="42" t="s">
        <v>352</v>
      </c>
      <c r="B167" s="42" t="s">
        <v>79</v>
      </c>
      <c r="C167" s="43">
        <v>204.58</v>
      </c>
    </row>
    <row r="168" s="110" customFormat="1" ht="18" customHeight="1" spans="1:3">
      <c r="A168" s="42" t="s">
        <v>353</v>
      </c>
      <c r="B168" s="42" t="s">
        <v>81</v>
      </c>
      <c r="C168" s="43">
        <v>27</v>
      </c>
    </row>
    <row r="169" s="110" customFormat="1" ht="18" customHeight="1" spans="1:3">
      <c r="A169" s="42" t="s">
        <v>354</v>
      </c>
      <c r="B169" s="42" t="s">
        <v>355</v>
      </c>
      <c r="C169" s="43">
        <v>156.6</v>
      </c>
    </row>
    <row r="170" s="110" customFormat="1" ht="18" customHeight="1" spans="1:3">
      <c r="A170" s="40" t="s">
        <v>356</v>
      </c>
      <c r="B170" s="40" t="s">
        <v>357</v>
      </c>
      <c r="C170" s="41">
        <v>8167</v>
      </c>
    </row>
    <row r="171" s="110" customFormat="1" ht="18" customHeight="1" spans="1:3">
      <c r="A171" s="42" t="s">
        <v>358</v>
      </c>
      <c r="B171" s="42" t="s">
        <v>359</v>
      </c>
      <c r="C171" s="43">
        <v>8167</v>
      </c>
    </row>
    <row r="172" s="110" customFormat="1" ht="18" customHeight="1" spans="1:3">
      <c r="A172" s="40" t="s">
        <v>360</v>
      </c>
      <c r="B172" s="40" t="s">
        <v>361</v>
      </c>
      <c r="C172" s="41">
        <v>7056.52</v>
      </c>
    </row>
    <row r="173" s="110" customFormat="1" ht="18" customHeight="1" spans="1:3">
      <c r="A173" s="42" t="s">
        <v>362</v>
      </c>
      <c r="B173" s="42" t="s">
        <v>363</v>
      </c>
      <c r="C173" s="43">
        <v>1315.49</v>
      </c>
    </row>
    <row r="174" s="110" customFormat="1" ht="18" customHeight="1" spans="1:3">
      <c r="A174" s="42" t="s">
        <v>364</v>
      </c>
      <c r="B174" s="42" t="s">
        <v>365</v>
      </c>
      <c r="C174" s="43">
        <v>5110.03</v>
      </c>
    </row>
    <row r="175" s="110" customFormat="1" ht="18" customHeight="1" spans="1:3">
      <c r="A175" s="42" t="s">
        <v>366</v>
      </c>
      <c r="B175" s="42" t="s">
        <v>367</v>
      </c>
      <c r="C175" s="43">
        <v>631</v>
      </c>
    </row>
    <row r="176" s="110" customFormat="1" ht="18" customHeight="1" spans="1:3">
      <c r="A176" s="40" t="s">
        <v>368</v>
      </c>
      <c r="B176" s="40" t="s">
        <v>369</v>
      </c>
      <c r="C176" s="41">
        <v>402.5</v>
      </c>
    </row>
    <row r="177" s="110" customFormat="1" ht="18" customHeight="1" spans="1:3">
      <c r="A177" s="42" t="s">
        <v>370</v>
      </c>
      <c r="B177" s="42" t="s">
        <v>371</v>
      </c>
      <c r="C177" s="43">
        <v>389.5</v>
      </c>
    </row>
    <row r="178" s="110" customFormat="1" ht="18" customHeight="1" spans="1:3">
      <c r="A178" s="42" t="s">
        <v>372</v>
      </c>
      <c r="B178" s="42" t="s">
        <v>373</v>
      </c>
      <c r="C178" s="43">
        <v>13</v>
      </c>
    </row>
    <row r="179" s="110" customFormat="1" ht="18" customHeight="1" spans="1:3">
      <c r="A179" s="40" t="s">
        <v>374</v>
      </c>
      <c r="B179" s="40" t="s">
        <v>375</v>
      </c>
      <c r="C179" s="41">
        <v>880.12</v>
      </c>
    </row>
    <row r="180" s="110" customFormat="1" ht="18" customHeight="1" spans="1:3">
      <c r="A180" s="42" t="s">
        <v>376</v>
      </c>
      <c r="B180" s="42" t="s">
        <v>377</v>
      </c>
      <c r="C180" s="43">
        <v>659.63</v>
      </c>
    </row>
    <row r="181" s="110" customFormat="1" ht="18" customHeight="1" spans="1:3">
      <c r="A181" s="42" t="s">
        <v>378</v>
      </c>
      <c r="B181" s="42" t="s">
        <v>379</v>
      </c>
      <c r="C181" s="43">
        <v>190.49</v>
      </c>
    </row>
    <row r="182" s="110" customFormat="1" ht="18" customHeight="1" spans="1:3">
      <c r="A182" s="42" t="s">
        <v>380</v>
      </c>
      <c r="B182" s="42" t="s">
        <v>381</v>
      </c>
      <c r="C182" s="43">
        <v>30</v>
      </c>
    </row>
    <row r="183" s="110" customFormat="1" ht="18" customHeight="1" spans="1:3">
      <c r="A183" s="40" t="s">
        <v>382</v>
      </c>
      <c r="B183" s="40" t="s">
        <v>383</v>
      </c>
      <c r="C183" s="41">
        <v>4181</v>
      </c>
    </row>
    <row r="184" s="110" customFormat="1" ht="18" customHeight="1" spans="1:3">
      <c r="A184" s="42" t="s">
        <v>384</v>
      </c>
      <c r="B184" s="42" t="s">
        <v>385</v>
      </c>
      <c r="C184" s="43">
        <v>642.79</v>
      </c>
    </row>
    <row r="185" s="110" customFormat="1" ht="18" customHeight="1" spans="1:3">
      <c r="A185" s="42" t="s">
        <v>386</v>
      </c>
      <c r="B185" s="42" t="s">
        <v>387</v>
      </c>
      <c r="C185" s="43">
        <v>3370.89</v>
      </c>
    </row>
    <row r="186" s="110" customFormat="1" ht="18" customHeight="1" spans="1:3">
      <c r="A186" s="42" t="s">
        <v>388</v>
      </c>
      <c r="B186" s="42" t="s">
        <v>389</v>
      </c>
      <c r="C186" s="43">
        <v>167.32</v>
      </c>
    </row>
    <row r="187" s="110" customFormat="1" ht="18" customHeight="1" spans="1:3">
      <c r="A187" s="40" t="s">
        <v>390</v>
      </c>
      <c r="B187" s="40" t="s">
        <v>391</v>
      </c>
      <c r="C187" s="41">
        <v>37.48</v>
      </c>
    </row>
    <row r="188" s="110" customFormat="1" ht="18" customHeight="1" spans="1:3">
      <c r="A188" s="42" t="s">
        <v>392</v>
      </c>
      <c r="B188" s="42" t="s">
        <v>393</v>
      </c>
      <c r="C188" s="43">
        <v>37.48</v>
      </c>
    </row>
    <row r="189" s="110" customFormat="1" ht="18" customHeight="1" spans="1:3">
      <c r="A189" s="40" t="s">
        <v>394</v>
      </c>
      <c r="B189" s="40" t="s">
        <v>395</v>
      </c>
      <c r="C189" s="41">
        <v>231.36</v>
      </c>
    </row>
    <row r="190" s="110" customFormat="1" ht="18" customHeight="1" spans="1:3">
      <c r="A190" s="42" t="s">
        <v>396</v>
      </c>
      <c r="B190" s="42" t="s">
        <v>79</v>
      </c>
      <c r="C190" s="43">
        <v>172.06</v>
      </c>
    </row>
    <row r="191" s="110" customFormat="1" ht="18" customHeight="1" spans="1:3">
      <c r="A191" s="42" t="s">
        <v>397</v>
      </c>
      <c r="B191" s="42" t="s">
        <v>81</v>
      </c>
      <c r="C191" s="43">
        <v>0.8</v>
      </c>
    </row>
    <row r="192" s="110" customFormat="1" ht="18" customHeight="1" spans="1:3">
      <c r="A192" s="42" t="s">
        <v>398</v>
      </c>
      <c r="B192" s="42" t="s">
        <v>399</v>
      </c>
      <c r="C192" s="43">
        <v>58.5</v>
      </c>
    </row>
    <row r="193" s="110" customFormat="1" ht="18" customHeight="1" spans="1:3">
      <c r="A193" s="40" t="s">
        <v>400</v>
      </c>
      <c r="B193" s="40" t="s">
        <v>401</v>
      </c>
      <c r="C193" s="41">
        <v>164.02</v>
      </c>
    </row>
    <row r="194" s="110" customFormat="1" ht="18" customHeight="1" spans="1:3">
      <c r="A194" s="40" t="s">
        <v>402</v>
      </c>
      <c r="B194" s="40" t="s">
        <v>403</v>
      </c>
      <c r="C194" s="41">
        <v>31.02</v>
      </c>
    </row>
    <row r="195" s="110" customFormat="1" ht="18" customHeight="1" spans="1:3">
      <c r="A195" s="42" t="s">
        <v>404</v>
      </c>
      <c r="B195" s="42" t="s">
        <v>81</v>
      </c>
      <c r="C195" s="43">
        <v>31.02</v>
      </c>
    </row>
    <row r="196" s="110" customFormat="1" ht="18" customHeight="1" spans="1:3">
      <c r="A196" s="40" t="s">
        <v>405</v>
      </c>
      <c r="B196" s="40" t="s">
        <v>406</v>
      </c>
      <c r="C196" s="41">
        <v>133</v>
      </c>
    </row>
    <row r="197" s="110" customFormat="1" ht="18" customHeight="1" spans="1:3">
      <c r="A197" s="42" t="s">
        <v>407</v>
      </c>
      <c r="B197" s="42" t="s">
        <v>408</v>
      </c>
      <c r="C197" s="43">
        <v>133</v>
      </c>
    </row>
    <row r="198" s="110" customFormat="1" ht="18" customHeight="1" spans="1:3">
      <c r="A198" s="40" t="s">
        <v>409</v>
      </c>
      <c r="B198" s="40" t="s">
        <v>410</v>
      </c>
      <c r="C198" s="41">
        <v>8733.97</v>
      </c>
    </row>
    <row r="199" s="110" customFormat="1" ht="18" customHeight="1" spans="1:3">
      <c r="A199" s="40" t="s">
        <v>411</v>
      </c>
      <c r="B199" s="40" t="s">
        <v>412</v>
      </c>
      <c r="C199" s="41">
        <v>2122</v>
      </c>
    </row>
    <row r="200" s="110" customFormat="1" ht="18" customHeight="1" spans="1:3">
      <c r="A200" s="42" t="s">
        <v>413</v>
      </c>
      <c r="B200" s="42" t="s">
        <v>79</v>
      </c>
      <c r="C200" s="43">
        <v>620.91</v>
      </c>
    </row>
    <row r="201" s="110" customFormat="1" ht="18" customHeight="1" spans="1:3">
      <c r="A201" s="42" t="s">
        <v>414</v>
      </c>
      <c r="B201" s="42" t="s">
        <v>81</v>
      </c>
      <c r="C201" s="43">
        <v>34.7</v>
      </c>
    </row>
    <row r="202" s="110" customFormat="1" ht="18" customHeight="1" spans="1:3">
      <c r="A202" s="42" t="s">
        <v>415</v>
      </c>
      <c r="B202" s="42" t="s">
        <v>416</v>
      </c>
      <c r="C202" s="43">
        <v>1466.39</v>
      </c>
    </row>
    <row r="203" s="110" customFormat="1" ht="18" customHeight="1" spans="1:3">
      <c r="A203" s="40" t="s">
        <v>417</v>
      </c>
      <c r="B203" s="40" t="s">
        <v>418</v>
      </c>
      <c r="C203" s="41">
        <v>6611.97</v>
      </c>
    </row>
    <row r="204" s="110" customFormat="1" ht="18" customHeight="1" spans="1:3">
      <c r="A204" s="42" t="s">
        <v>419</v>
      </c>
      <c r="B204" s="42" t="s">
        <v>420</v>
      </c>
      <c r="C204" s="43">
        <v>6611.97</v>
      </c>
    </row>
    <row r="205" s="110" customFormat="1" ht="18" customHeight="1" spans="1:3">
      <c r="A205" s="40" t="s">
        <v>421</v>
      </c>
      <c r="B205" s="40" t="s">
        <v>422</v>
      </c>
      <c r="C205" s="41">
        <v>15632.04</v>
      </c>
    </row>
    <row r="206" s="110" customFormat="1" ht="18" customHeight="1" spans="1:3">
      <c r="A206" s="40" t="s">
        <v>423</v>
      </c>
      <c r="B206" s="40" t="s">
        <v>424</v>
      </c>
      <c r="C206" s="41">
        <v>5104.79</v>
      </c>
    </row>
    <row r="207" s="110" customFormat="1" ht="18" customHeight="1" spans="1:3">
      <c r="A207" s="42" t="s">
        <v>425</v>
      </c>
      <c r="B207" s="42" t="s">
        <v>79</v>
      </c>
      <c r="C207" s="43">
        <v>208.67</v>
      </c>
    </row>
    <row r="208" s="110" customFormat="1" ht="18" customHeight="1" spans="1:3">
      <c r="A208" s="42" t="s">
        <v>426</v>
      </c>
      <c r="B208" s="42" t="s">
        <v>81</v>
      </c>
      <c r="C208" s="43">
        <v>25.2</v>
      </c>
    </row>
    <row r="209" s="110" customFormat="1" ht="18" customHeight="1" spans="1:3">
      <c r="A209" s="42" t="s">
        <v>427</v>
      </c>
      <c r="B209" s="42" t="s">
        <v>101</v>
      </c>
      <c r="C209" s="43">
        <v>4318.02</v>
      </c>
    </row>
    <row r="210" s="110" customFormat="1" ht="18" customHeight="1" spans="1:3">
      <c r="A210" s="42" t="s">
        <v>428</v>
      </c>
      <c r="B210" s="42" t="s">
        <v>429</v>
      </c>
      <c r="C210" s="43">
        <v>312</v>
      </c>
    </row>
    <row r="211" s="110" customFormat="1" ht="18" customHeight="1" spans="1:3">
      <c r="A211" s="42" t="s">
        <v>430</v>
      </c>
      <c r="B211" s="42" t="s">
        <v>431</v>
      </c>
      <c r="C211" s="43">
        <v>7.2</v>
      </c>
    </row>
    <row r="212" s="110" customFormat="1" ht="18" customHeight="1" spans="1:3">
      <c r="A212" s="42" t="s">
        <v>432</v>
      </c>
      <c r="B212" s="42" t="s">
        <v>433</v>
      </c>
      <c r="C212" s="43">
        <v>41.7</v>
      </c>
    </row>
    <row r="213" s="110" customFormat="1" ht="18" customHeight="1" spans="1:3">
      <c r="A213" s="42" t="s">
        <v>434</v>
      </c>
      <c r="B213" s="42" t="s">
        <v>435</v>
      </c>
      <c r="C213" s="43">
        <v>192</v>
      </c>
    </row>
    <row r="214" s="110" customFormat="1" ht="18" customHeight="1" spans="1:3">
      <c r="A214" s="40" t="s">
        <v>436</v>
      </c>
      <c r="B214" s="40" t="s">
        <v>437</v>
      </c>
      <c r="C214" s="41">
        <v>102.65</v>
      </c>
    </row>
    <row r="215" s="110" customFormat="1" ht="18" customHeight="1" spans="1:3">
      <c r="A215" s="42" t="s">
        <v>438</v>
      </c>
      <c r="B215" s="42" t="s">
        <v>79</v>
      </c>
      <c r="C215" s="43">
        <v>69.95</v>
      </c>
    </row>
    <row r="216" s="110" customFormat="1" ht="18" customHeight="1" spans="1:3">
      <c r="A216" s="42" t="s">
        <v>439</v>
      </c>
      <c r="B216" s="42" t="s">
        <v>81</v>
      </c>
      <c r="C216" s="43">
        <v>16.8</v>
      </c>
    </row>
    <row r="217" s="110" customFormat="1" ht="18" customHeight="1" spans="1:3">
      <c r="A217" s="42" t="s">
        <v>440</v>
      </c>
      <c r="B217" s="42" t="s">
        <v>441</v>
      </c>
      <c r="C217" s="43">
        <v>15.9</v>
      </c>
    </row>
    <row r="218" s="110" customFormat="1" ht="18" customHeight="1" spans="1:3">
      <c r="A218" s="40" t="s">
        <v>442</v>
      </c>
      <c r="B218" s="40" t="s">
        <v>443</v>
      </c>
      <c r="C218" s="41">
        <v>2080.19</v>
      </c>
    </row>
    <row r="219" s="110" customFormat="1" ht="18" customHeight="1" spans="1:3">
      <c r="A219" s="42" t="s">
        <v>444</v>
      </c>
      <c r="B219" s="42" t="s">
        <v>79</v>
      </c>
      <c r="C219" s="43">
        <v>202.93</v>
      </c>
    </row>
    <row r="220" s="110" customFormat="1" ht="18" customHeight="1" spans="1:3">
      <c r="A220" s="42" t="s">
        <v>445</v>
      </c>
      <c r="B220" s="42" t="s">
        <v>81</v>
      </c>
      <c r="C220" s="43">
        <v>9</v>
      </c>
    </row>
    <row r="221" s="110" customFormat="1" ht="18" customHeight="1" spans="1:3">
      <c r="A221" s="42" t="s">
        <v>446</v>
      </c>
      <c r="B221" s="42" t="s">
        <v>447</v>
      </c>
      <c r="C221" s="43">
        <v>369.7</v>
      </c>
    </row>
    <row r="222" s="110" customFormat="1" ht="18" customHeight="1" spans="1:3">
      <c r="A222" s="42" t="s">
        <v>448</v>
      </c>
      <c r="B222" s="42" t="s">
        <v>449</v>
      </c>
      <c r="C222" s="43">
        <v>1453.56</v>
      </c>
    </row>
    <row r="223" s="110" customFormat="1" ht="18" customHeight="1" spans="1:3">
      <c r="A223" s="42" t="s">
        <v>450</v>
      </c>
      <c r="B223" s="42" t="s">
        <v>451</v>
      </c>
      <c r="C223" s="43">
        <v>45</v>
      </c>
    </row>
    <row r="224" s="110" customFormat="1" ht="18" customHeight="1" spans="1:3">
      <c r="A224" s="40" t="s">
        <v>452</v>
      </c>
      <c r="B224" s="40" t="s">
        <v>453</v>
      </c>
      <c r="C224" s="41">
        <v>79.8</v>
      </c>
    </row>
    <row r="225" s="110" customFormat="1" ht="18" customHeight="1" spans="1:3">
      <c r="A225" s="42" t="s">
        <v>454</v>
      </c>
      <c r="B225" s="42" t="s">
        <v>455</v>
      </c>
      <c r="C225" s="43">
        <v>60</v>
      </c>
    </row>
    <row r="226" s="110" customFormat="1" ht="18" customHeight="1" spans="1:3">
      <c r="A226" s="42" t="s">
        <v>456</v>
      </c>
      <c r="B226" s="42" t="s">
        <v>457</v>
      </c>
      <c r="C226" s="43">
        <v>19.8</v>
      </c>
    </row>
    <row r="227" s="110" customFormat="1" ht="18" customHeight="1" spans="1:3">
      <c r="A227" s="40" t="s">
        <v>458</v>
      </c>
      <c r="B227" s="40" t="s">
        <v>459</v>
      </c>
      <c r="C227" s="41">
        <v>6264.61</v>
      </c>
    </row>
    <row r="228" s="110" customFormat="1" ht="18" customHeight="1" spans="1:3">
      <c r="A228" s="42" t="s">
        <v>460</v>
      </c>
      <c r="B228" s="42" t="s">
        <v>461</v>
      </c>
      <c r="C228" s="43">
        <v>600</v>
      </c>
    </row>
    <row r="229" s="110" customFormat="1" ht="18" customHeight="1" spans="1:3">
      <c r="A229" s="42" t="s">
        <v>462</v>
      </c>
      <c r="B229" s="42" t="s">
        <v>463</v>
      </c>
      <c r="C229" s="43">
        <v>5664.61</v>
      </c>
    </row>
    <row r="230" s="110" customFormat="1" ht="18" customHeight="1" spans="1:3">
      <c r="A230" s="40" t="s">
        <v>464</v>
      </c>
      <c r="B230" s="40" t="s">
        <v>465</v>
      </c>
      <c r="C230" s="41">
        <v>2000</v>
      </c>
    </row>
    <row r="231" s="110" customFormat="1" ht="18" customHeight="1" spans="1:3">
      <c r="A231" s="42" t="s">
        <v>466</v>
      </c>
      <c r="B231" s="42" t="s">
        <v>467</v>
      </c>
      <c r="C231" s="43">
        <v>2000</v>
      </c>
    </row>
    <row r="232" s="110" customFormat="1" ht="18" customHeight="1" spans="1:3">
      <c r="A232" s="40" t="s">
        <v>468</v>
      </c>
      <c r="B232" s="40" t="s">
        <v>469</v>
      </c>
      <c r="C232" s="41">
        <v>621</v>
      </c>
    </row>
    <row r="233" s="110" customFormat="1" ht="18" customHeight="1" spans="1:3">
      <c r="A233" s="40" t="s">
        <v>470</v>
      </c>
      <c r="B233" s="40" t="s">
        <v>471</v>
      </c>
      <c r="C233" s="41">
        <v>621</v>
      </c>
    </row>
    <row r="234" s="110" customFormat="1" ht="18" customHeight="1" spans="1:3">
      <c r="A234" s="42" t="s">
        <v>472</v>
      </c>
      <c r="B234" s="42" t="s">
        <v>473</v>
      </c>
      <c r="C234" s="43">
        <v>0</v>
      </c>
    </row>
    <row r="235" s="110" customFormat="1" ht="18" customHeight="1" spans="1:3">
      <c r="A235" s="42" t="s">
        <v>474</v>
      </c>
      <c r="B235" s="42" t="s">
        <v>475</v>
      </c>
      <c r="C235" s="43">
        <v>621</v>
      </c>
    </row>
    <row r="236" s="110" customFormat="1" ht="18" customHeight="1" spans="1:3">
      <c r="A236" s="40" t="s">
        <v>476</v>
      </c>
      <c r="B236" s="40" t="s">
        <v>477</v>
      </c>
      <c r="C236" s="41">
        <v>234.15</v>
      </c>
    </row>
    <row r="237" s="110" customFormat="1" ht="18" customHeight="1" spans="1:3">
      <c r="A237" s="40" t="s">
        <v>478</v>
      </c>
      <c r="B237" s="40" t="s">
        <v>479</v>
      </c>
      <c r="C237" s="41">
        <v>234.15</v>
      </c>
    </row>
    <row r="238" s="110" customFormat="1" ht="18" customHeight="1" spans="1:3">
      <c r="A238" s="42" t="s">
        <v>480</v>
      </c>
      <c r="B238" s="42" t="s">
        <v>79</v>
      </c>
      <c r="C238" s="43">
        <v>225.15</v>
      </c>
    </row>
    <row r="239" s="110" customFormat="1" ht="18" customHeight="1" spans="1:3">
      <c r="A239" s="42" t="s">
        <v>481</v>
      </c>
      <c r="B239" s="42" t="s">
        <v>81</v>
      </c>
      <c r="C239" s="43">
        <v>9</v>
      </c>
    </row>
    <row r="240" s="110" customFormat="1" ht="18" customHeight="1" spans="1:3">
      <c r="A240" s="40" t="s">
        <v>482</v>
      </c>
      <c r="B240" s="40" t="s">
        <v>483</v>
      </c>
      <c r="C240" s="41">
        <v>150</v>
      </c>
    </row>
    <row r="241" s="110" customFormat="1" ht="18" customHeight="1" spans="1:3">
      <c r="A241" s="40" t="s">
        <v>484</v>
      </c>
      <c r="B241" s="40" t="s">
        <v>485</v>
      </c>
      <c r="C241" s="41">
        <v>150</v>
      </c>
    </row>
    <row r="242" s="110" customFormat="1" ht="18" customHeight="1" spans="1:3">
      <c r="A242" s="42" t="s">
        <v>486</v>
      </c>
      <c r="B242" s="42" t="s">
        <v>487</v>
      </c>
      <c r="C242" s="43">
        <v>150</v>
      </c>
    </row>
    <row r="243" s="110" customFormat="1" ht="18" customHeight="1" spans="1:3">
      <c r="A243" s="40" t="s">
        <v>488</v>
      </c>
      <c r="B243" s="40" t="s">
        <v>489</v>
      </c>
      <c r="C243" s="41">
        <v>466.42</v>
      </c>
    </row>
    <row r="244" s="110" customFormat="1" ht="18" customHeight="1" spans="1:3">
      <c r="A244" s="40" t="s">
        <v>490</v>
      </c>
      <c r="B244" s="40" t="s">
        <v>491</v>
      </c>
      <c r="C244" s="41">
        <v>342.8</v>
      </c>
    </row>
    <row r="245" s="110" customFormat="1" ht="18" customHeight="1" spans="1:3">
      <c r="A245" s="42" t="s">
        <v>492</v>
      </c>
      <c r="B245" s="42" t="s">
        <v>79</v>
      </c>
      <c r="C245" s="43">
        <v>270.6</v>
      </c>
    </row>
    <row r="246" s="110" customFormat="1" ht="18" customHeight="1" spans="1:3">
      <c r="A246" s="42" t="s">
        <v>493</v>
      </c>
      <c r="B246" s="42" t="s">
        <v>494</v>
      </c>
      <c r="C246" s="43">
        <v>72.2</v>
      </c>
    </row>
    <row r="247" s="110" customFormat="1" ht="18" customHeight="1" spans="1:3">
      <c r="A247" s="40" t="s">
        <v>495</v>
      </c>
      <c r="B247" s="40" t="s">
        <v>496</v>
      </c>
      <c r="C247" s="41">
        <v>123.62</v>
      </c>
    </row>
    <row r="248" s="110" customFormat="1" ht="18" customHeight="1" spans="1:3">
      <c r="A248" s="42" t="s">
        <v>497</v>
      </c>
      <c r="B248" s="42" t="s">
        <v>498</v>
      </c>
      <c r="C248" s="43">
        <v>123.62</v>
      </c>
    </row>
    <row r="249" s="110" customFormat="1" ht="18" customHeight="1" spans="1:3">
      <c r="A249" s="40" t="s">
        <v>499</v>
      </c>
      <c r="B249" s="40" t="s">
        <v>500</v>
      </c>
      <c r="C249" s="41">
        <v>6376</v>
      </c>
    </row>
    <row r="250" s="110" customFormat="1" ht="18" customHeight="1" spans="1:3">
      <c r="A250" s="40" t="s">
        <v>501</v>
      </c>
      <c r="B250" s="40" t="s">
        <v>502</v>
      </c>
      <c r="C250" s="41">
        <v>0</v>
      </c>
    </row>
    <row r="251" s="110" customFormat="1" ht="18" customHeight="1" spans="1:3">
      <c r="A251" s="42" t="s">
        <v>503</v>
      </c>
      <c r="B251" s="42" t="s">
        <v>504</v>
      </c>
      <c r="C251" s="43">
        <v>0</v>
      </c>
    </row>
    <row r="252" s="110" customFormat="1" ht="18" customHeight="1" spans="1:3">
      <c r="A252" s="42" t="s">
        <v>505</v>
      </c>
      <c r="B252" s="42" t="s">
        <v>506</v>
      </c>
      <c r="C252" s="43">
        <v>0</v>
      </c>
    </row>
    <row r="253" s="110" customFormat="1" ht="18" customHeight="1" spans="1:3">
      <c r="A253" s="40" t="s">
        <v>507</v>
      </c>
      <c r="B253" s="40" t="s">
        <v>508</v>
      </c>
      <c r="C253" s="41">
        <v>6376</v>
      </c>
    </row>
    <row r="254" s="110" customFormat="1" ht="18" customHeight="1" spans="1:3">
      <c r="A254" s="42" t="s">
        <v>509</v>
      </c>
      <c r="B254" s="42" t="s">
        <v>510</v>
      </c>
      <c r="C254" s="43">
        <v>6376</v>
      </c>
    </row>
    <row r="255" s="110" customFormat="1" ht="18" customHeight="1" spans="1:3">
      <c r="A255" s="40" t="s">
        <v>511</v>
      </c>
      <c r="B255" s="40" t="s">
        <v>512</v>
      </c>
      <c r="C255" s="41">
        <v>200</v>
      </c>
    </row>
    <row r="256" s="110" customFormat="1" ht="18" customHeight="1" spans="1:3">
      <c r="A256" s="40" t="s">
        <v>513</v>
      </c>
      <c r="B256" s="40" t="s">
        <v>514</v>
      </c>
      <c r="C256" s="41">
        <v>100</v>
      </c>
    </row>
    <row r="257" s="110" customFormat="1" ht="18" customHeight="1" spans="1:3">
      <c r="A257" s="42" t="s">
        <v>515</v>
      </c>
      <c r="B257" s="42" t="s">
        <v>516</v>
      </c>
      <c r="C257" s="43">
        <v>100</v>
      </c>
    </row>
    <row r="258" s="110" customFormat="1" ht="18" customHeight="1" spans="1:3">
      <c r="A258" s="40" t="s">
        <v>517</v>
      </c>
      <c r="B258" s="40" t="s">
        <v>518</v>
      </c>
      <c r="C258" s="41">
        <v>100</v>
      </c>
    </row>
    <row r="259" s="110" customFormat="1" ht="18" customHeight="1" spans="1:3">
      <c r="A259" s="42" t="s">
        <v>519</v>
      </c>
      <c r="B259" s="42" t="s">
        <v>520</v>
      </c>
      <c r="C259" s="43">
        <v>100</v>
      </c>
    </row>
    <row r="260" s="110" customFormat="1" ht="18" customHeight="1" spans="1:3">
      <c r="A260" s="40" t="s">
        <v>521</v>
      </c>
      <c r="B260" s="40" t="s">
        <v>522</v>
      </c>
      <c r="C260" s="41">
        <v>1984.97</v>
      </c>
    </row>
    <row r="261" s="110" customFormat="1" ht="18" customHeight="1" spans="1:3">
      <c r="A261" s="40" t="s">
        <v>523</v>
      </c>
      <c r="B261" s="40" t="s">
        <v>524</v>
      </c>
      <c r="C261" s="41">
        <v>356.97</v>
      </c>
    </row>
    <row r="262" s="110" customFormat="1" ht="18" customHeight="1" spans="1:3">
      <c r="A262" s="42" t="s">
        <v>525</v>
      </c>
      <c r="B262" s="42" t="s">
        <v>79</v>
      </c>
      <c r="C262" s="43">
        <v>213.47</v>
      </c>
    </row>
    <row r="263" s="110" customFormat="1" ht="18" customHeight="1" spans="1:3">
      <c r="A263" s="42" t="s">
        <v>526</v>
      </c>
      <c r="B263" s="42" t="s">
        <v>81</v>
      </c>
      <c r="C263" s="43">
        <v>76.5</v>
      </c>
    </row>
    <row r="264" s="110" customFormat="1" ht="18" customHeight="1" spans="1:3">
      <c r="A264" s="42" t="s">
        <v>527</v>
      </c>
      <c r="B264" s="42" t="s">
        <v>528</v>
      </c>
      <c r="C264" s="43">
        <v>40</v>
      </c>
    </row>
    <row r="265" s="110" customFormat="1" ht="18" customHeight="1" spans="1:3">
      <c r="A265" s="42" t="s">
        <v>529</v>
      </c>
      <c r="B265" s="42" t="s">
        <v>530</v>
      </c>
      <c r="C265" s="43">
        <v>27</v>
      </c>
    </row>
    <row r="266" s="110" customFormat="1" ht="18" customHeight="1" spans="1:3">
      <c r="A266" s="40" t="s">
        <v>531</v>
      </c>
      <c r="B266" s="40" t="s">
        <v>532</v>
      </c>
      <c r="C266" s="41">
        <v>1618</v>
      </c>
    </row>
    <row r="267" s="110" customFormat="1" ht="18" customHeight="1" spans="1:3">
      <c r="A267" s="42" t="s">
        <v>533</v>
      </c>
      <c r="B267" s="42" t="s">
        <v>79</v>
      </c>
      <c r="C267" s="43">
        <v>1585</v>
      </c>
    </row>
    <row r="268" s="110" customFormat="1" ht="18" customHeight="1" spans="1:3">
      <c r="A268" s="42" t="s">
        <v>534</v>
      </c>
      <c r="B268" s="42" t="s">
        <v>81</v>
      </c>
      <c r="C268" s="43">
        <v>33</v>
      </c>
    </row>
    <row r="269" s="110" customFormat="1" ht="18" customHeight="1" spans="1:3">
      <c r="A269" s="40" t="s">
        <v>535</v>
      </c>
      <c r="B269" s="40" t="s">
        <v>536</v>
      </c>
      <c r="C269" s="41">
        <v>10</v>
      </c>
    </row>
    <row r="270" s="110" customFormat="1" ht="18" customHeight="1" spans="1:3">
      <c r="A270" s="42" t="s">
        <v>537</v>
      </c>
      <c r="B270" s="42" t="s">
        <v>538</v>
      </c>
      <c r="C270" s="43">
        <v>10</v>
      </c>
    </row>
    <row r="271" s="110" customFormat="1" ht="18" customHeight="1" spans="1:3">
      <c r="A271" s="40" t="s">
        <v>539</v>
      </c>
      <c r="B271" s="40" t="s">
        <v>540</v>
      </c>
      <c r="C271" s="41">
        <v>4339.82</v>
      </c>
    </row>
    <row r="272" s="110" customFormat="1" ht="18" customHeight="1" spans="1:3">
      <c r="A272" s="40" t="s">
        <v>541</v>
      </c>
      <c r="B272" s="40" t="s">
        <v>542</v>
      </c>
      <c r="C272" s="41">
        <v>4339.82</v>
      </c>
    </row>
    <row r="273" s="110" customFormat="1" ht="18" customHeight="1" spans="1:3">
      <c r="A273" s="42" t="s">
        <v>543</v>
      </c>
      <c r="B273" s="42" t="s">
        <v>544</v>
      </c>
      <c r="C273" s="43">
        <v>4339.82</v>
      </c>
    </row>
    <row r="274" s="110" customFormat="1" ht="18" customHeight="1" spans="1:3">
      <c r="A274" s="40" t="s">
        <v>545</v>
      </c>
      <c r="B274" s="40" t="s">
        <v>546</v>
      </c>
      <c r="C274" s="41">
        <v>7207.69</v>
      </c>
    </row>
    <row r="275" s="110" customFormat="1" ht="18" customHeight="1" spans="1:3">
      <c r="A275" s="40" t="s">
        <v>547</v>
      </c>
      <c r="B275" s="40" t="s">
        <v>548</v>
      </c>
      <c r="C275" s="41">
        <v>7207.69</v>
      </c>
    </row>
    <row r="276" s="110" customFormat="1" ht="18" customHeight="1" spans="1:3">
      <c r="A276" s="42" t="s">
        <v>549</v>
      </c>
      <c r="B276" s="42" t="s">
        <v>550</v>
      </c>
      <c r="C276" s="43">
        <v>7207.69</v>
      </c>
    </row>
    <row r="277" s="110" customFormat="1" ht="18" customHeight="1" spans="1:3">
      <c r="A277" s="40" t="s">
        <v>551</v>
      </c>
      <c r="B277" s="40" t="s">
        <v>552</v>
      </c>
      <c r="C277" s="41">
        <v>2821</v>
      </c>
    </row>
    <row r="278" s="110" customFormat="1" ht="18" customHeight="1" spans="1:3">
      <c r="A278" s="40" t="s">
        <v>553</v>
      </c>
      <c r="B278" s="40" t="s">
        <v>554</v>
      </c>
      <c r="C278" s="41">
        <v>2821</v>
      </c>
    </row>
    <row r="279" s="110" customFormat="1" ht="18" customHeight="1" spans="1:3">
      <c r="A279" s="42" t="s">
        <v>555</v>
      </c>
      <c r="B279" s="42" t="s">
        <v>556</v>
      </c>
      <c r="C279" s="43">
        <v>2821</v>
      </c>
    </row>
    <row r="280" s="110" customFormat="1" ht="18" customHeight="1" spans="1:3">
      <c r="A280" s="40" t="s">
        <v>557</v>
      </c>
      <c r="B280" s="40" t="s">
        <v>558</v>
      </c>
      <c r="C280" s="41">
        <v>13230</v>
      </c>
    </row>
    <row r="281" s="110" customFormat="1" ht="18" customHeight="1" spans="1:3">
      <c r="A281" s="40" t="s">
        <v>559</v>
      </c>
      <c r="B281" s="40" t="s">
        <v>560</v>
      </c>
      <c r="C281" s="41">
        <v>13230</v>
      </c>
    </row>
    <row r="282" s="110" customFormat="1" ht="18" customHeight="1" spans="1:3">
      <c r="A282" s="42" t="s">
        <v>561</v>
      </c>
      <c r="B282" s="42" t="s">
        <v>562</v>
      </c>
      <c r="C282" s="43">
        <v>13230</v>
      </c>
    </row>
  </sheetData>
  <sheetProtection formatCells="0" formatColumns="0" formatRows="0" insertRows="0" insertColumns="0" insertHyperlinks="0" deleteColumns="0" deleteRows="0" sort="0" autoFilter="0" pivotTables="0"/>
  <mergeCells count="2">
    <mergeCell ref="A2:C2"/>
    <mergeCell ref="A3:C3"/>
  </mergeCells>
  <printOptions horizontalCentered="1"/>
  <pageMargins left="0.751388888888889" right="0.751388888888889" top="1" bottom="1" header="0.5" footer="0.5"/>
  <pageSetup paperSize="9" scale="124" firstPageNumber="9" orientation="portrait" useFirstPageNumber="1" horizontalDpi="300" verticalDpi="300"/>
  <headerFooter alignWithMargins="0" scaleWithDoc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XFD47"/>
  <sheetViews>
    <sheetView view="pageBreakPreview" zoomScale="115" zoomScaleNormal="100" zoomScaleSheetLayoutView="115" workbookViewId="0">
      <selection activeCell="C15" sqref="C15"/>
    </sheetView>
  </sheetViews>
  <sheetFormatPr defaultColWidth="8.1" defaultRowHeight="12.75" customHeight="1"/>
  <cols>
    <col min="1" max="1" width="16.325" style="110" customWidth="1"/>
    <col min="2" max="2" width="34.6" style="110" customWidth="1"/>
    <col min="3" max="3" width="13.5" style="110" customWidth="1"/>
    <col min="4" max="4" width="8.225" style="110" customWidth="1"/>
    <col min="5" max="5" width="9.6" style="4"/>
    <col min="6" max="16381" width="8.1" style="4"/>
    <col min="16382" max="16384" width="8.1" style="111"/>
  </cols>
  <sheetData>
    <row r="1" s="4" customFormat="1" ht="24" customHeight="1" spans="1:16384">
      <c r="A1" s="93" t="s">
        <v>68</v>
      </c>
      <c r="B1" s="110"/>
      <c r="C1" s="110"/>
      <c r="D1" s="110"/>
      <c r="XFB1" s="111"/>
      <c r="XFC1" s="111"/>
      <c r="XFD1" s="111"/>
    </row>
    <row r="2" s="110" customFormat="1" ht="27" customHeight="1" spans="1:16381">
      <c r="A2" s="135" t="s">
        <v>563</v>
      </c>
      <c r="B2" s="135"/>
      <c r="C2" s="13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</row>
    <row r="3" s="110" customFormat="1" ht="18" customHeight="1" spans="1:16381">
      <c r="A3" s="113" t="s">
        <v>564</v>
      </c>
      <c r="B3" s="113"/>
      <c r="C3" s="11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</row>
    <row r="4" s="110" customFormat="1" ht="18" customHeight="1" spans="1:3">
      <c r="A4" s="114" t="s">
        <v>70</v>
      </c>
      <c r="B4" s="114" t="s">
        <v>71</v>
      </c>
      <c r="C4" s="114" t="s">
        <v>72</v>
      </c>
    </row>
    <row r="5" s="110" customFormat="1" ht="18" customHeight="1" spans="1:3">
      <c r="A5" s="136" t="s">
        <v>73</v>
      </c>
      <c r="B5" s="136" t="s">
        <v>72</v>
      </c>
      <c r="C5" s="137">
        <f>C6+C11+C18+C20+C23+C25+C30</f>
        <v>106675.9</v>
      </c>
    </row>
    <row r="6" s="110" customFormat="1" ht="18" customHeight="1" spans="1:3">
      <c r="A6" s="40" t="s">
        <v>565</v>
      </c>
      <c r="B6" s="40" t="s">
        <v>566</v>
      </c>
      <c r="C6" s="41">
        <f>SUM(C7:C10)</f>
        <v>23058.85</v>
      </c>
    </row>
    <row r="7" s="110" customFormat="1" ht="18" customHeight="1" spans="1:3">
      <c r="A7" s="42" t="s">
        <v>567</v>
      </c>
      <c r="B7" s="42" t="s">
        <v>568</v>
      </c>
      <c r="C7" s="43">
        <v>15080.66</v>
      </c>
    </row>
    <row r="8" s="110" customFormat="1" ht="18" customHeight="1" spans="1:3">
      <c r="A8" s="42" t="s">
        <v>569</v>
      </c>
      <c r="B8" s="42" t="s">
        <v>570</v>
      </c>
      <c r="C8" s="43">
        <f>4590.76+258.9711</f>
        <v>4849.73</v>
      </c>
    </row>
    <row r="9" s="110" customFormat="1" ht="18" customHeight="1" spans="1:3">
      <c r="A9" s="42" t="s">
        <v>571</v>
      </c>
      <c r="B9" s="42" t="s">
        <v>572</v>
      </c>
      <c r="C9" s="43">
        <v>2699.06</v>
      </c>
    </row>
    <row r="10" s="110" customFormat="1" ht="18" customHeight="1" spans="1:3">
      <c r="A10" s="42" t="s">
        <v>573</v>
      </c>
      <c r="B10" s="42" t="s">
        <v>574</v>
      </c>
      <c r="C10" s="43">
        <v>429.4</v>
      </c>
    </row>
    <row r="11" s="110" customFormat="1" ht="18" customHeight="1" spans="1:3">
      <c r="A11" s="40" t="s">
        <v>575</v>
      </c>
      <c r="B11" s="40" t="s">
        <v>576</v>
      </c>
      <c r="C11" s="41">
        <f>SUM(C12:C17)</f>
        <v>2554.9</v>
      </c>
    </row>
    <row r="12" s="110" customFormat="1" ht="18" customHeight="1" spans="1:3">
      <c r="A12" s="42" t="s">
        <v>577</v>
      </c>
      <c r="B12" s="42" t="s">
        <v>578</v>
      </c>
      <c r="C12" s="43">
        <f>1628.50547+486</f>
        <v>2114.51</v>
      </c>
    </row>
    <row r="13" s="110" customFormat="1" ht="18" customHeight="1" spans="1:3">
      <c r="A13" s="42" t="s">
        <v>579</v>
      </c>
      <c r="B13" s="42" t="s">
        <v>580</v>
      </c>
      <c r="C13" s="43">
        <v>2.5</v>
      </c>
    </row>
    <row r="14" s="110" customFormat="1" ht="18" customHeight="1" spans="1:3">
      <c r="A14" s="42" t="s">
        <v>581</v>
      </c>
      <c r="B14" s="42" t="s">
        <v>582</v>
      </c>
      <c r="C14" s="43">
        <f>40.968+15.9</f>
        <v>56.87</v>
      </c>
    </row>
    <row r="15" s="110" customFormat="1" ht="18" customHeight="1" spans="1:3">
      <c r="A15" s="42" t="s">
        <v>583</v>
      </c>
      <c r="B15" s="42" t="s">
        <v>584</v>
      </c>
      <c r="C15" s="43">
        <v>127.5</v>
      </c>
    </row>
    <row r="16" s="110" customFormat="1" ht="18" customHeight="1" spans="1:3">
      <c r="A16" s="42" t="s">
        <v>585</v>
      </c>
      <c r="B16" s="42" t="s">
        <v>586</v>
      </c>
      <c r="C16" s="43">
        <v>15.66</v>
      </c>
    </row>
    <row r="17" s="110" customFormat="1" ht="18" customHeight="1" spans="1:3">
      <c r="A17" s="42" t="s">
        <v>587</v>
      </c>
      <c r="B17" s="42" t="s">
        <v>588</v>
      </c>
      <c r="C17" s="43">
        <v>237.86</v>
      </c>
    </row>
    <row r="18" s="110" customFormat="1" ht="18" customHeight="1" spans="1:3">
      <c r="A18" s="40" t="s">
        <v>589</v>
      </c>
      <c r="B18" s="40" t="s">
        <v>590</v>
      </c>
      <c r="C18" s="41">
        <v>2</v>
      </c>
    </row>
    <row r="19" s="110" customFormat="1" ht="18" customHeight="1" spans="1:3">
      <c r="A19" s="42" t="s">
        <v>591</v>
      </c>
      <c r="B19" s="42" t="s">
        <v>592</v>
      </c>
      <c r="C19" s="43">
        <v>2</v>
      </c>
    </row>
    <row r="20" s="110" customFormat="1" ht="18" customHeight="1" spans="1:3">
      <c r="A20" s="40" t="s">
        <v>593</v>
      </c>
      <c r="B20" s="40" t="s">
        <v>594</v>
      </c>
      <c r="C20" s="41">
        <v>60758.65</v>
      </c>
    </row>
    <row r="21" s="110" customFormat="1" ht="18" customHeight="1" spans="1:3">
      <c r="A21" s="42" t="s">
        <v>595</v>
      </c>
      <c r="B21" s="42" t="s">
        <v>596</v>
      </c>
      <c r="C21" s="43">
        <v>58358.27</v>
      </c>
    </row>
    <row r="22" s="110" customFormat="1" ht="18" customHeight="1" spans="1:3">
      <c r="A22" s="42" t="s">
        <v>597</v>
      </c>
      <c r="B22" s="42" t="s">
        <v>598</v>
      </c>
      <c r="C22" s="43">
        <v>2400.39</v>
      </c>
    </row>
    <row r="23" s="110" customFormat="1" ht="18" customHeight="1" spans="1:3">
      <c r="A23" s="40" t="s">
        <v>599</v>
      </c>
      <c r="B23" s="40" t="s">
        <v>600</v>
      </c>
      <c r="C23" s="41">
        <v>1.8</v>
      </c>
    </row>
    <row r="24" s="110" customFormat="1" ht="18" customHeight="1" spans="1:3">
      <c r="A24" s="42" t="s">
        <v>601</v>
      </c>
      <c r="B24" s="42" t="s">
        <v>602</v>
      </c>
      <c r="C24" s="43">
        <v>1.8</v>
      </c>
    </row>
    <row r="25" s="110" customFormat="1" ht="18" customHeight="1" spans="1:3">
      <c r="A25" s="40" t="s">
        <v>603</v>
      </c>
      <c r="B25" s="40" t="s">
        <v>604</v>
      </c>
      <c r="C25" s="41">
        <f>SUM(C26:C29)</f>
        <v>13092.01</v>
      </c>
    </row>
    <row r="26" s="110" customFormat="1" ht="18" customHeight="1" spans="1:3">
      <c r="A26" s="42" t="s">
        <v>605</v>
      </c>
      <c r="B26" s="42" t="s">
        <v>606</v>
      </c>
      <c r="C26" s="43">
        <f>2786.5341+5305.2015</f>
        <v>8091.74</v>
      </c>
    </row>
    <row r="27" s="110" customFormat="1" ht="18" customHeight="1" spans="1:3">
      <c r="A27" s="42" t="s">
        <v>607</v>
      </c>
      <c r="B27" s="42" t="s">
        <v>608</v>
      </c>
      <c r="C27" s="43">
        <v>1.84</v>
      </c>
    </row>
    <row r="28" s="110" customFormat="1" ht="18" customHeight="1" spans="1:3">
      <c r="A28" s="42" t="s">
        <v>609</v>
      </c>
      <c r="B28" s="42" t="s">
        <v>610</v>
      </c>
      <c r="C28" s="43">
        <v>4957.58</v>
      </c>
    </row>
    <row r="29" s="110" customFormat="1" ht="18" customHeight="1" spans="1:3">
      <c r="A29" s="42" t="s">
        <v>611</v>
      </c>
      <c r="B29" s="42" t="s">
        <v>612</v>
      </c>
      <c r="C29" s="43">
        <v>40.85</v>
      </c>
    </row>
    <row r="30" s="4" customFormat="1" ht="17" customHeight="1" spans="1:16384">
      <c r="A30" s="40" t="s">
        <v>613</v>
      </c>
      <c r="B30" s="40" t="s">
        <v>546</v>
      </c>
      <c r="C30" s="41">
        <v>7207.69</v>
      </c>
      <c r="D30" s="110"/>
      <c r="XFB30" s="111"/>
      <c r="XFC30" s="111"/>
      <c r="XFD30" s="111"/>
    </row>
    <row r="31" s="4" customFormat="1" ht="17" customHeight="1" spans="1:16384">
      <c r="A31" s="42" t="s">
        <v>614</v>
      </c>
      <c r="B31" s="42" t="s">
        <v>615</v>
      </c>
      <c r="C31" s="43">
        <v>7207.69</v>
      </c>
      <c r="D31" s="110"/>
      <c r="XFB31" s="111"/>
      <c r="XFC31" s="111"/>
      <c r="XFD31" s="111"/>
    </row>
    <row r="32" s="4" customFormat="1" customHeight="1" spans="1:16384">
      <c r="A32" s="110"/>
      <c r="B32" s="110"/>
      <c r="C32" s="110"/>
      <c r="D32" s="110"/>
      <c r="XFB32" s="111"/>
      <c r="XFC32" s="111"/>
      <c r="XFD32" s="111"/>
    </row>
    <row r="33" s="4" customFormat="1" customHeight="1" spans="1:16384">
      <c r="A33" s="110"/>
      <c r="B33" s="110"/>
      <c r="C33" s="110"/>
      <c r="D33" s="110"/>
      <c r="XFB33" s="111"/>
      <c r="XFC33" s="111"/>
      <c r="XFD33" s="111"/>
    </row>
    <row r="34" s="4" customFormat="1" customHeight="1" spans="1:16384">
      <c r="A34" s="110"/>
      <c r="B34" s="110"/>
      <c r="C34" s="110"/>
      <c r="D34" s="110"/>
      <c r="XFB34" s="111"/>
      <c r="XFC34" s="111"/>
      <c r="XFD34" s="111"/>
    </row>
    <row r="35" s="4" customFormat="1" customHeight="1" spans="1:16384">
      <c r="A35" s="110"/>
      <c r="B35" s="110"/>
      <c r="C35" s="110"/>
      <c r="D35" s="110"/>
      <c r="XFB35" s="111"/>
      <c r="XFC35" s="111"/>
      <c r="XFD35" s="111"/>
    </row>
    <row r="36" s="4" customFormat="1" customHeight="1" spans="1:16384">
      <c r="A36" s="110"/>
      <c r="B36" s="110"/>
      <c r="C36" s="110"/>
      <c r="D36" s="110"/>
      <c r="XFB36" s="111"/>
      <c r="XFC36" s="111"/>
      <c r="XFD36" s="111"/>
    </row>
    <row r="37" s="4" customFormat="1" customHeight="1" spans="1:16384">
      <c r="A37" s="110"/>
      <c r="B37" s="110"/>
      <c r="C37" s="110"/>
      <c r="D37" s="110"/>
      <c r="XFB37" s="111"/>
      <c r="XFC37" s="111"/>
      <c r="XFD37" s="111"/>
    </row>
    <row r="38" s="4" customFormat="1" customHeight="1" spans="1:16384">
      <c r="A38" s="110"/>
      <c r="B38" s="110"/>
      <c r="C38" s="110"/>
      <c r="D38" s="110"/>
      <c r="XFB38" s="111"/>
      <c r="XFC38" s="111"/>
      <c r="XFD38" s="111"/>
    </row>
    <row r="39" s="4" customFormat="1" customHeight="1" spans="1:16384">
      <c r="A39" s="110"/>
      <c r="B39" s="110"/>
      <c r="C39" s="110"/>
      <c r="D39" s="110"/>
      <c r="XFB39" s="111"/>
      <c r="XFC39" s="111"/>
      <c r="XFD39" s="111"/>
    </row>
    <row r="40" s="4" customFormat="1" customHeight="1" spans="1:16384">
      <c r="A40" s="110"/>
      <c r="B40" s="110"/>
      <c r="C40" s="110"/>
      <c r="D40" s="110"/>
      <c r="XFB40" s="111"/>
      <c r="XFC40" s="111"/>
      <c r="XFD40" s="111"/>
    </row>
    <row r="41" s="4" customFormat="1" customHeight="1" spans="1:16384">
      <c r="A41" s="110"/>
      <c r="B41" s="110"/>
      <c r="C41" s="110"/>
      <c r="D41" s="110"/>
      <c r="XFB41" s="111"/>
      <c r="XFC41" s="111"/>
      <c r="XFD41" s="111"/>
    </row>
    <row r="42" s="4" customFormat="1" customHeight="1" spans="1:16384">
      <c r="A42" s="110"/>
      <c r="B42" s="110"/>
      <c r="C42" s="110"/>
      <c r="D42" s="110"/>
      <c r="XFB42" s="111"/>
      <c r="XFC42" s="111"/>
      <c r="XFD42" s="111"/>
    </row>
    <row r="43" s="4" customFormat="1" customHeight="1" spans="1:16384">
      <c r="A43" s="110"/>
      <c r="B43" s="110"/>
      <c r="C43" s="110"/>
      <c r="D43" s="110"/>
      <c r="XFB43" s="111"/>
      <c r="XFC43" s="111"/>
      <c r="XFD43" s="111"/>
    </row>
    <row r="44" s="4" customFormat="1" customHeight="1" spans="1:16384">
      <c r="A44" s="110"/>
      <c r="B44" s="110"/>
      <c r="C44" s="110"/>
      <c r="D44" s="110"/>
      <c r="XFB44" s="111"/>
      <c r="XFC44" s="111"/>
      <c r="XFD44" s="111"/>
    </row>
    <row r="45" s="4" customFormat="1" customHeight="1" spans="1:16384">
      <c r="A45" s="110"/>
      <c r="B45" s="110"/>
      <c r="C45" s="110"/>
      <c r="D45" s="110"/>
      <c r="XFB45" s="111"/>
      <c r="XFC45" s="111"/>
      <c r="XFD45" s="111"/>
    </row>
    <row r="46" s="4" customFormat="1" customHeight="1" spans="1:16384">
      <c r="A46" s="110"/>
      <c r="B46" s="110"/>
      <c r="C46" s="110"/>
      <c r="D46" s="110"/>
      <c r="XFB46" s="111"/>
      <c r="XFC46" s="111"/>
      <c r="XFD46" s="111"/>
    </row>
    <row r="47" s="4" customFormat="1" customHeight="1" spans="1:16384">
      <c r="A47" s="110"/>
      <c r="B47" s="110"/>
      <c r="C47" s="110"/>
      <c r="D47" s="110"/>
      <c r="XFB47" s="111"/>
      <c r="XFC47" s="111"/>
      <c r="XFD47" s="111"/>
    </row>
  </sheetData>
  <sheetProtection formatCells="0" formatColumns="0" formatRows="0" insertRows="0" insertColumns="0" insertHyperlinks="0" deleteColumns="0" deleteRows="0" sort="0" autoFilter="0" pivotTables="0"/>
  <mergeCells count="2">
    <mergeCell ref="A2:C2"/>
    <mergeCell ref="A3:C3"/>
  </mergeCells>
  <printOptions horizontalCentered="1"/>
  <pageMargins left="0.511805555555556" right="0.590277777777778" top="0.984027777777778" bottom="0.984027777777778" header="0.511805555555556" footer="0.511805555555556"/>
  <pageSetup paperSize="9" scale="125" firstPageNumber="16" orientation="portrait" useFirstPageNumber="1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XFD71"/>
  <sheetViews>
    <sheetView showGridLines="0" showZeros="0" workbookViewId="0">
      <selection activeCell="B11" sqref="B11"/>
    </sheetView>
  </sheetViews>
  <sheetFormatPr defaultColWidth="12.125" defaultRowHeight="15.6" customHeight="1"/>
  <cols>
    <col min="1" max="1" width="53.5" style="127" customWidth="1"/>
    <col min="2" max="2" width="19.5" style="102" customWidth="1"/>
    <col min="3" max="16375" width="12.125" style="102"/>
    <col min="16376" max="16384" width="12.125" style="47"/>
  </cols>
  <sheetData>
    <row r="1" ht="25" customHeight="1" spans="1:1">
      <c r="A1" s="93" t="s">
        <v>616</v>
      </c>
    </row>
    <row r="2" ht="33.95" customHeight="1" spans="1:2">
      <c r="A2" s="103" t="s">
        <v>617</v>
      </c>
      <c r="B2" s="103"/>
    </row>
    <row r="3" ht="17.1" customHeight="1" spans="1:2">
      <c r="A3" s="128" t="s">
        <v>2</v>
      </c>
      <c r="B3" s="129"/>
    </row>
    <row r="4" ht="22.5" customHeight="1" spans="1:2">
      <c r="A4" s="130" t="s">
        <v>618</v>
      </c>
      <c r="B4" s="130" t="s">
        <v>619</v>
      </c>
    </row>
    <row r="5" ht="19" customHeight="1" spans="1:2">
      <c r="A5" s="131" t="s">
        <v>620</v>
      </c>
      <c r="B5" s="132">
        <f>SUM(B6,B13,B50)</f>
        <v>185132</v>
      </c>
    </row>
    <row r="6" ht="19" customHeight="1" spans="1:2">
      <c r="A6" s="131" t="s">
        <v>621</v>
      </c>
      <c r="B6" s="132">
        <f>SUM(B7:B12)</f>
        <v>0</v>
      </c>
    </row>
    <row r="7" ht="19" customHeight="1" spans="1:2">
      <c r="A7" s="133" t="s">
        <v>622</v>
      </c>
      <c r="B7" s="134">
        <v>0</v>
      </c>
    </row>
    <row r="8" ht="19" customHeight="1" spans="1:2">
      <c r="A8" s="133" t="s">
        <v>623</v>
      </c>
      <c r="B8" s="134">
        <v>0</v>
      </c>
    </row>
    <row r="9" ht="19" customHeight="1" spans="1:2">
      <c r="A9" s="133" t="s">
        <v>624</v>
      </c>
      <c r="B9" s="134">
        <v>0</v>
      </c>
    </row>
    <row r="10" ht="19" customHeight="1" spans="1:2">
      <c r="A10" s="133" t="s">
        <v>625</v>
      </c>
      <c r="B10" s="134">
        <v>0</v>
      </c>
    </row>
    <row r="11" ht="19" customHeight="1" spans="1:2">
      <c r="A11" s="133" t="s">
        <v>626</v>
      </c>
      <c r="B11" s="134"/>
    </row>
    <row r="12" ht="19" customHeight="1" spans="1:2">
      <c r="A12" s="133" t="s">
        <v>627</v>
      </c>
      <c r="B12" s="134">
        <v>0</v>
      </c>
    </row>
    <row r="13" ht="19" customHeight="1" spans="1:2">
      <c r="A13" s="131" t="s">
        <v>628</v>
      </c>
      <c r="B13" s="132">
        <f>SUM(B14:B49)</f>
        <v>177135</v>
      </c>
    </row>
    <row r="14" ht="19" customHeight="1" spans="1:2">
      <c r="A14" s="133" t="s">
        <v>629</v>
      </c>
      <c r="B14" s="134"/>
    </row>
    <row r="15" ht="19" customHeight="1" spans="1:2">
      <c r="A15" s="133" t="s">
        <v>630</v>
      </c>
      <c r="B15" s="134"/>
    </row>
    <row r="16" ht="19" customHeight="1" spans="1:2">
      <c r="A16" s="133" t="s">
        <v>631</v>
      </c>
      <c r="B16" s="134"/>
    </row>
    <row r="17" ht="19" customHeight="1" spans="1:2">
      <c r="A17" s="133" t="s">
        <v>632</v>
      </c>
      <c r="B17" s="134">
        <v>412</v>
      </c>
    </row>
    <row r="18" ht="19" customHeight="1" spans="1:2">
      <c r="A18" s="133" t="s">
        <v>633</v>
      </c>
      <c r="B18" s="134"/>
    </row>
    <row r="19" ht="19" customHeight="1" spans="1:2">
      <c r="A19" s="133" t="s">
        <v>634</v>
      </c>
      <c r="B19" s="134"/>
    </row>
    <row r="20" ht="19" customHeight="1" spans="1:2">
      <c r="A20" s="133" t="s">
        <v>635</v>
      </c>
      <c r="B20" s="134"/>
    </row>
    <row r="21" ht="19" customHeight="1" spans="1:2">
      <c r="A21" s="133" t="s">
        <v>636</v>
      </c>
      <c r="B21" s="134"/>
    </row>
    <row r="22" ht="19" customHeight="1" spans="1:2">
      <c r="A22" s="133" t="s">
        <v>637</v>
      </c>
      <c r="B22" s="134">
        <f>176+127000</f>
        <v>127176</v>
      </c>
    </row>
    <row r="23" s="102" customFormat="1" ht="19" customHeight="1" spans="1:16384">
      <c r="A23" s="133" t="s">
        <v>638</v>
      </c>
      <c r="B23" s="134">
        <v>8241</v>
      </c>
      <c r="XEV23" s="47"/>
      <c r="XEW23" s="47"/>
      <c r="XEX23" s="47"/>
      <c r="XEY23" s="47"/>
      <c r="XEZ23" s="47"/>
      <c r="XFA23" s="47"/>
      <c r="XFB23" s="47"/>
      <c r="XFC23" s="47"/>
      <c r="XFD23" s="47"/>
    </row>
    <row r="24" ht="19" customHeight="1" spans="1:2">
      <c r="A24" s="133" t="s">
        <v>639</v>
      </c>
      <c r="B24" s="134">
        <v>0</v>
      </c>
    </row>
    <row r="25" ht="19" customHeight="1" spans="1:2">
      <c r="A25" s="133" t="s">
        <v>640</v>
      </c>
      <c r="B25" s="134">
        <v>0</v>
      </c>
    </row>
    <row r="26" ht="19" customHeight="1" spans="1:2">
      <c r="A26" s="133" t="s">
        <v>641</v>
      </c>
      <c r="B26" s="134">
        <v>0</v>
      </c>
    </row>
    <row r="27" ht="19" customHeight="1" spans="1:2">
      <c r="A27" s="133" t="s">
        <v>642</v>
      </c>
      <c r="B27" s="134">
        <v>0</v>
      </c>
    </row>
    <row r="28" ht="19" customHeight="1" spans="1:2">
      <c r="A28" s="133" t="s">
        <v>643</v>
      </c>
      <c r="B28" s="134"/>
    </row>
    <row r="29" ht="19" customHeight="1" spans="1:2">
      <c r="A29" s="133" t="s">
        <v>644</v>
      </c>
      <c r="B29" s="134"/>
    </row>
    <row r="30" ht="19" customHeight="1" spans="1:2">
      <c r="A30" s="133" t="s">
        <v>645</v>
      </c>
      <c r="B30" s="134"/>
    </row>
    <row r="31" ht="19" customHeight="1" spans="1:2">
      <c r="A31" s="133" t="s">
        <v>646</v>
      </c>
      <c r="B31" s="134">
        <v>194</v>
      </c>
    </row>
    <row r="32" ht="19" customHeight="1" spans="1:2">
      <c r="A32" s="133" t="s">
        <v>647</v>
      </c>
      <c r="B32" s="134">
        <v>5233</v>
      </c>
    </row>
    <row r="33" ht="19" customHeight="1" spans="1:2">
      <c r="A33" s="133" t="s">
        <v>648</v>
      </c>
      <c r="B33" s="134"/>
    </row>
    <row r="34" ht="19" customHeight="1" spans="1:2">
      <c r="A34" s="133" t="s">
        <v>649</v>
      </c>
      <c r="B34" s="134">
        <v>500</v>
      </c>
    </row>
    <row r="35" ht="19" customHeight="1" spans="1:2">
      <c r="A35" s="133" t="s">
        <v>650</v>
      </c>
      <c r="B35" s="134">
        <v>15143</v>
      </c>
    </row>
    <row r="36" ht="19" customHeight="1" spans="1:2">
      <c r="A36" s="133" t="s">
        <v>651</v>
      </c>
      <c r="B36" s="134">
        <v>28</v>
      </c>
    </row>
    <row r="37" ht="19" customHeight="1" spans="1:2">
      <c r="A37" s="133" t="s">
        <v>652</v>
      </c>
      <c r="B37" s="134">
        <v>222</v>
      </c>
    </row>
    <row r="38" ht="19" customHeight="1" spans="1:2">
      <c r="A38" s="133" t="s">
        <v>653</v>
      </c>
      <c r="B38" s="134"/>
    </row>
    <row r="39" ht="19" customHeight="1" spans="1:2">
      <c r="A39" s="133" t="s">
        <v>654</v>
      </c>
      <c r="B39" s="134">
        <v>13815</v>
      </c>
    </row>
    <row r="40" ht="19" customHeight="1" spans="1:2">
      <c r="A40" s="133" t="s">
        <v>655</v>
      </c>
      <c r="B40" s="134">
        <v>3510</v>
      </c>
    </row>
    <row r="41" ht="19" customHeight="1" spans="1:2">
      <c r="A41" s="133" t="s">
        <v>656</v>
      </c>
      <c r="B41" s="134"/>
    </row>
    <row r="42" ht="19" customHeight="1" spans="1:2">
      <c r="A42" s="133" t="s">
        <v>657</v>
      </c>
      <c r="B42" s="134"/>
    </row>
    <row r="43" ht="19" customHeight="1" spans="1:2">
      <c r="A43" s="133" t="s">
        <v>658</v>
      </c>
      <c r="B43" s="134"/>
    </row>
    <row r="44" ht="19" customHeight="1" spans="1:2">
      <c r="A44" s="133" t="s">
        <v>659</v>
      </c>
      <c r="B44" s="134"/>
    </row>
    <row r="45" ht="19" customHeight="1" spans="1:2">
      <c r="A45" s="133" t="s">
        <v>660</v>
      </c>
      <c r="B45" s="134">
        <f>3261-600</f>
        <v>2661</v>
      </c>
    </row>
    <row r="46" ht="19" customHeight="1" spans="1:2">
      <c r="A46" s="133" t="s">
        <v>661</v>
      </c>
      <c r="B46" s="134"/>
    </row>
    <row r="47" ht="19" customHeight="1" spans="1:2">
      <c r="A47" s="133" t="s">
        <v>662</v>
      </c>
      <c r="B47" s="134"/>
    </row>
    <row r="48" ht="19" customHeight="1" spans="1:2">
      <c r="A48" s="133" t="s">
        <v>663</v>
      </c>
      <c r="B48" s="134"/>
    </row>
    <row r="49" ht="19" customHeight="1" spans="1:2">
      <c r="A49" s="133" t="s">
        <v>664</v>
      </c>
      <c r="B49" s="134"/>
    </row>
    <row r="50" ht="19" customHeight="1" spans="1:2">
      <c r="A50" s="131" t="s">
        <v>665</v>
      </c>
      <c r="B50" s="132">
        <f>SUM(B51:B71)</f>
        <v>7997</v>
      </c>
    </row>
    <row r="51" ht="19" customHeight="1" spans="1:2">
      <c r="A51" s="133" t="s">
        <v>666</v>
      </c>
      <c r="B51" s="134">
        <v>72</v>
      </c>
    </row>
    <row r="52" ht="19" customHeight="1" spans="1:2">
      <c r="A52" s="133" t="s">
        <v>667</v>
      </c>
      <c r="B52" s="134">
        <v>0</v>
      </c>
    </row>
    <row r="53" ht="19" customHeight="1" spans="1:2">
      <c r="A53" s="133" t="s">
        <v>668</v>
      </c>
      <c r="B53" s="134">
        <v>0</v>
      </c>
    </row>
    <row r="54" ht="19" customHeight="1" spans="1:2">
      <c r="A54" s="133" t="s">
        <v>669</v>
      </c>
      <c r="B54" s="134">
        <v>71</v>
      </c>
    </row>
    <row r="55" ht="19" customHeight="1" spans="1:2">
      <c r="A55" s="133" t="s">
        <v>670</v>
      </c>
      <c r="B55" s="134">
        <v>0</v>
      </c>
    </row>
    <row r="56" ht="19" customHeight="1" spans="1:2">
      <c r="A56" s="133" t="s">
        <v>671</v>
      </c>
      <c r="B56" s="134">
        <v>0</v>
      </c>
    </row>
    <row r="57" ht="19" customHeight="1" spans="1:2">
      <c r="A57" s="133" t="s">
        <v>672</v>
      </c>
      <c r="B57" s="134">
        <v>0</v>
      </c>
    </row>
    <row r="58" ht="19" customHeight="1" spans="1:2">
      <c r="A58" s="133" t="s">
        <v>673</v>
      </c>
      <c r="B58" s="134">
        <v>0</v>
      </c>
    </row>
    <row r="59" ht="19" customHeight="1" spans="1:2">
      <c r="A59" s="133" t="s">
        <v>674</v>
      </c>
      <c r="B59" s="134">
        <v>0</v>
      </c>
    </row>
    <row r="60" ht="19" customHeight="1" spans="1:2">
      <c r="A60" s="133" t="s">
        <v>675</v>
      </c>
      <c r="B60" s="134">
        <v>256</v>
      </c>
    </row>
    <row r="61" ht="19" customHeight="1" spans="1:2">
      <c r="A61" s="133" t="s">
        <v>676</v>
      </c>
      <c r="B61" s="134">
        <v>0</v>
      </c>
    </row>
    <row r="62" ht="19" customHeight="1" spans="1:2">
      <c r="A62" s="133" t="s">
        <v>677</v>
      </c>
      <c r="B62" s="134">
        <v>4650</v>
      </c>
    </row>
    <row r="63" ht="19" customHeight="1" spans="1:2">
      <c r="A63" s="133" t="s">
        <v>678</v>
      </c>
      <c r="B63" s="134">
        <v>1740</v>
      </c>
    </row>
    <row r="64" ht="19" customHeight="1" spans="1:2">
      <c r="A64" s="133" t="s">
        <v>679</v>
      </c>
      <c r="B64" s="134">
        <v>0</v>
      </c>
    </row>
    <row r="65" ht="19" customHeight="1" spans="1:2">
      <c r="A65" s="133" t="s">
        <v>680</v>
      </c>
      <c r="B65" s="134">
        <v>1208</v>
      </c>
    </row>
    <row r="66" ht="19" customHeight="1" spans="1:2">
      <c r="A66" s="133" t="s">
        <v>681</v>
      </c>
      <c r="B66" s="134">
        <v>0</v>
      </c>
    </row>
    <row r="67" ht="19" customHeight="1" spans="1:2">
      <c r="A67" s="133" t="s">
        <v>682</v>
      </c>
      <c r="B67" s="134">
        <v>0</v>
      </c>
    </row>
    <row r="68" ht="19" customHeight="1" spans="1:2">
      <c r="A68" s="133" t="s">
        <v>683</v>
      </c>
      <c r="B68" s="134">
        <v>0</v>
      </c>
    </row>
    <row r="69" ht="19" customHeight="1" spans="1:2">
      <c r="A69" s="133" t="s">
        <v>684</v>
      </c>
      <c r="B69" s="134"/>
    </row>
    <row r="70" ht="19" customHeight="1" spans="1:2">
      <c r="A70" s="133" t="s">
        <v>685</v>
      </c>
      <c r="B70" s="134"/>
    </row>
    <row r="71" ht="19" customHeight="1" spans="1:2">
      <c r="A71" s="133" t="s">
        <v>686</v>
      </c>
      <c r="B71" s="134">
        <v>0</v>
      </c>
    </row>
  </sheetData>
  <mergeCells count="2">
    <mergeCell ref="A2:B2"/>
    <mergeCell ref="A3:B3"/>
  </mergeCells>
  <printOptions horizontalCentered="1"/>
  <pageMargins left="0.747916666666667" right="0.747916666666667" top="0.984027777777778" bottom="0.984027777777778" header="0" footer="0"/>
  <pageSetup paperSize="9" firstPageNumber="17" orientation="portrait" useFirstPageNumber="1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F12"/>
  <sheetViews>
    <sheetView showZeros="0" workbookViewId="0">
      <selection activeCell="C11" sqref="C11"/>
    </sheetView>
  </sheetViews>
  <sheetFormatPr defaultColWidth="12.125" defaultRowHeight="15.6" customHeight="1" outlineLevelCol="5"/>
  <cols>
    <col min="1" max="1" width="41.1" style="92" customWidth="1"/>
    <col min="2" max="6" width="15.625" style="92" customWidth="1"/>
    <col min="7" max="16384" width="12.125" style="92"/>
  </cols>
  <sheetData>
    <row r="1" ht="17.25" customHeight="1" spans="1:1">
      <c r="A1" s="93" t="s">
        <v>687</v>
      </c>
    </row>
    <row r="2" ht="33.75" customHeight="1" spans="1:6">
      <c r="A2" s="94" t="s">
        <v>688</v>
      </c>
      <c r="B2" s="94"/>
      <c r="C2" s="94"/>
      <c r="D2" s="94"/>
      <c r="E2" s="94"/>
      <c r="F2" s="94"/>
    </row>
    <row r="3" ht="16.9" customHeight="1" spans="1:6">
      <c r="A3" s="95"/>
      <c r="B3" s="95"/>
      <c r="C3" s="95"/>
      <c r="D3" s="95"/>
      <c r="E3" s="95"/>
      <c r="F3" s="95"/>
    </row>
    <row r="4" ht="21.75" customHeight="1" spans="1:6">
      <c r="A4" s="95" t="s">
        <v>689</v>
      </c>
      <c r="B4" s="95"/>
      <c r="C4" s="95"/>
      <c r="D4" s="95"/>
      <c r="E4" s="95"/>
      <c r="F4" s="95"/>
    </row>
    <row r="5" ht="35.25" customHeight="1" spans="1:6">
      <c r="A5" s="96" t="s">
        <v>618</v>
      </c>
      <c r="B5" s="96" t="s">
        <v>690</v>
      </c>
      <c r="C5" s="96"/>
      <c r="D5" s="96"/>
      <c r="E5" s="96"/>
      <c r="F5" s="96"/>
    </row>
    <row r="6" ht="47.25" customHeight="1" spans="1:6">
      <c r="A6" s="96"/>
      <c r="B6" s="96" t="s">
        <v>39</v>
      </c>
      <c r="C6" s="96" t="s">
        <v>691</v>
      </c>
      <c r="D6" s="96" t="s">
        <v>692</v>
      </c>
      <c r="E6" s="96" t="s">
        <v>693</v>
      </c>
      <c r="F6" s="96" t="s">
        <v>694</v>
      </c>
    </row>
    <row r="7" ht="34.5" customHeight="1" spans="1:6">
      <c r="A7" s="97" t="s">
        <v>695</v>
      </c>
      <c r="B7" s="98">
        <f t="shared" ref="B7:B12" si="0">SUM(C7:F7)</f>
        <v>335165</v>
      </c>
      <c r="C7" s="98">
        <v>335165</v>
      </c>
      <c r="D7" s="98">
        <v>0</v>
      </c>
      <c r="E7" s="98">
        <v>0</v>
      </c>
      <c r="F7" s="98">
        <v>0</v>
      </c>
    </row>
    <row r="8" ht="34.5" customHeight="1" spans="1:6">
      <c r="A8" s="97" t="s">
        <v>696</v>
      </c>
      <c r="B8" s="98">
        <f t="shared" si="0"/>
        <v>374647</v>
      </c>
      <c r="C8" s="98">
        <v>374647</v>
      </c>
      <c r="D8" s="126"/>
      <c r="E8" s="126"/>
      <c r="F8" s="126"/>
    </row>
    <row r="9" ht="34.5" customHeight="1" spans="1:6">
      <c r="A9" s="97" t="s">
        <v>697</v>
      </c>
      <c r="B9" s="98">
        <f t="shared" si="0"/>
        <v>51358</v>
      </c>
      <c r="C9" s="98">
        <v>51358</v>
      </c>
      <c r="D9" s="98">
        <v>0</v>
      </c>
      <c r="E9" s="98">
        <v>0</v>
      </c>
      <c r="F9" s="126"/>
    </row>
    <row r="10" ht="34.5" customHeight="1" spans="1:6">
      <c r="A10" s="97" t="s">
        <v>698</v>
      </c>
      <c r="B10" s="98">
        <f t="shared" si="0"/>
        <v>37678</v>
      </c>
      <c r="C10" s="98">
        <v>37678</v>
      </c>
      <c r="D10" s="98">
        <v>0</v>
      </c>
      <c r="E10" s="98">
        <v>0</v>
      </c>
      <c r="F10" s="98">
        <v>0</v>
      </c>
    </row>
    <row r="11" ht="34.5" customHeight="1" spans="1:6">
      <c r="A11" s="97" t="s">
        <v>699</v>
      </c>
      <c r="B11" s="98">
        <f t="shared" si="0"/>
        <v>0</v>
      </c>
      <c r="C11" s="98"/>
      <c r="D11" s="98">
        <v>0</v>
      </c>
      <c r="E11" s="98">
        <v>0</v>
      </c>
      <c r="F11" s="98">
        <v>0</v>
      </c>
    </row>
    <row r="12" ht="34.5" customHeight="1" spans="1:6">
      <c r="A12" s="97" t="s">
        <v>700</v>
      </c>
      <c r="B12" s="98">
        <f t="shared" si="0"/>
        <v>348845</v>
      </c>
      <c r="C12" s="98">
        <v>348845</v>
      </c>
      <c r="D12" s="98">
        <f>D7+D9-D10-D11</f>
        <v>0</v>
      </c>
      <c r="E12" s="98">
        <f>E7+E9-E10-E11</f>
        <v>0</v>
      </c>
      <c r="F12" s="98">
        <f>F7-F10-F11</f>
        <v>0</v>
      </c>
    </row>
  </sheetData>
  <mergeCells count="5">
    <mergeCell ref="A2:F2"/>
    <mergeCell ref="A3:F3"/>
    <mergeCell ref="A4:F4"/>
    <mergeCell ref="B5:F5"/>
    <mergeCell ref="A5:A6"/>
  </mergeCells>
  <printOptions horizontalCentered="1"/>
  <pageMargins left="0.55" right="0.55" top="0.786805555555556" bottom="0.786805555555556" header="0" footer="0"/>
  <pageSetup paperSize="9" firstPageNumber="19" orientation="landscape" useFirstPageNumber="1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D31"/>
  <sheetViews>
    <sheetView showGridLines="0" showZeros="0" topLeftCell="A10" workbookViewId="0">
      <selection activeCell="C6" sqref="C6"/>
    </sheetView>
  </sheetViews>
  <sheetFormatPr defaultColWidth="12.125" defaultRowHeight="15.6" customHeight="1" outlineLevelCol="3"/>
  <cols>
    <col min="1" max="1" width="10.5" style="92" customWidth="1"/>
    <col min="2" max="2" width="38.75" style="92" customWidth="1"/>
    <col min="3" max="3" width="14.625" style="92" customWidth="1"/>
    <col min="4" max="4" width="14.125" style="92" customWidth="1"/>
    <col min="5" max="16384" width="12.125" style="92"/>
  </cols>
  <sheetData>
    <row r="1" customHeight="1" spans="1:1">
      <c r="A1" s="93" t="s">
        <v>701</v>
      </c>
    </row>
    <row r="2" ht="43.5" customHeight="1" spans="1:4">
      <c r="A2" s="119" t="s">
        <v>702</v>
      </c>
      <c r="B2" s="119"/>
      <c r="C2" s="119"/>
      <c r="D2" s="119"/>
    </row>
    <row r="3" ht="17.1" customHeight="1" spans="1:4">
      <c r="A3" s="120" t="s">
        <v>2</v>
      </c>
      <c r="B3" s="121"/>
      <c r="C3" s="121"/>
      <c r="D3" s="121"/>
    </row>
    <row r="4" s="91" customFormat="1" ht="27" customHeight="1" spans="1:4">
      <c r="A4" s="122" t="s">
        <v>70</v>
      </c>
      <c r="B4" s="122" t="s">
        <v>35</v>
      </c>
      <c r="C4" s="122" t="s">
        <v>703</v>
      </c>
      <c r="D4" s="122" t="s">
        <v>619</v>
      </c>
    </row>
    <row r="5" ht="21" customHeight="1" spans="1:4">
      <c r="A5" s="123">
        <v>1030102</v>
      </c>
      <c r="B5" s="124" t="s">
        <v>704</v>
      </c>
      <c r="C5" s="98">
        <v>0</v>
      </c>
      <c r="D5" s="125">
        <v>0</v>
      </c>
    </row>
    <row r="6" ht="21" customHeight="1" spans="1:4">
      <c r="A6" s="123">
        <v>1030106</v>
      </c>
      <c r="B6" s="124" t="s">
        <v>705</v>
      </c>
      <c r="C6" s="98">
        <v>0</v>
      </c>
      <c r="D6" s="125">
        <v>0</v>
      </c>
    </row>
    <row r="7" ht="21" customHeight="1" spans="1:4">
      <c r="A7" s="123">
        <v>1030110</v>
      </c>
      <c r="B7" s="124" t="s">
        <v>706</v>
      </c>
      <c r="C7" s="98">
        <v>0</v>
      </c>
      <c r="D7" s="125">
        <v>0</v>
      </c>
    </row>
    <row r="8" ht="21" customHeight="1" spans="1:4">
      <c r="A8" s="123">
        <v>1030112</v>
      </c>
      <c r="B8" s="124" t="s">
        <v>707</v>
      </c>
      <c r="C8" s="98">
        <v>0</v>
      </c>
      <c r="D8" s="125">
        <v>0</v>
      </c>
    </row>
    <row r="9" ht="21" customHeight="1" spans="1:4">
      <c r="A9" s="123">
        <v>1030115</v>
      </c>
      <c r="B9" s="124" t="s">
        <v>708</v>
      </c>
      <c r="C9" s="98">
        <v>0</v>
      </c>
      <c r="D9" s="125">
        <v>0</v>
      </c>
    </row>
    <row r="10" ht="21" customHeight="1" spans="1:4">
      <c r="A10" s="123">
        <v>1030121</v>
      </c>
      <c r="B10" s="124" t="s">
        <v>709</v>
      </c>
      <c r="C10" s="98">
        <v>0</v>
      </c>
      <c r="D10" s="125">
        <v>0</v>
      </c>
    </row>
    <row r="11" ht="21" customHeight="1" spans="1:4">
      <c r="A11" s="123">
        <v>1030129</v>
      </c>
      <c r="B11" s="124" t="s">
        <v>710</v>
      </c>
      <c r="C11" s="98">
        <v>0</v>
      </c>
      <c r="D11" s="125">
        <v>0</v>
      </c>
    </row>
    <row r="12" ht="21" customHeight="1" spans="1:4">
      <c r="A12" s="123">
        <v>1030146</v>
      </c>
      <c r="B12" s="124" t="s">
        <v>711</v>
      </c>
      <c r="C12" s="98">
        <v>0</v>
      </c>
      <c r="D12" s="125">
        <v>0</v>
      </c>
    </row>
    <row r="13" ht="21" customHeight="1" spans="1:4">
      <c r="A13" s="123">
        <v>1030147</v>
      </c>
      <c r="B13" s="124" t="s">
        <v>712</v>
      </c>
      <c r="C13" s="98">
        <v>0</v>
      </c>
      <c r="D13" s="125">
        <v>0</v>
      </c>
    </row>
    <row r="14" ht="21" customHeight="1" spans="1:4">
      <c r="A14" s="123">
        <v>1030148</v>
      </c>
      <c r="B14" s="124" t="s">
        <v>713</v>
      </c>
      <c r="C14" s="125">
        <v>26610</v>
      </c>
      <c r="D14" s="125">
        <f>60000-390</f>
        <v>59610</v>
      </c>
    </row>
    <row r="15" ht="21" customHeight="1" spans="1:4">
      <c r="A15" s="123">
        <v>1030149</v>
      </c>
      <c r="B15" s="124" t="s">
        <v>714</v>
      </c>
      <c r="C15" s="98">
        <v>0</v>
      </c>
      <c r="D15" s="125">
        <v>0</v>
      </c>
    </row>
    <row r="16" ht="21" customHeight="1" spans="1:4">
      <c r="A16" s="123">
        <v>1030150</v>
      </c>
      <c r="B16" s="124" t="s">
        <v>715</v>
      </c>
      <c r="C16" s="98">
        <v>0</v>
      </c>
      <c r="D16" s="125">
        <v>0</v>
      </c>
    </row>
    <row r="17" ht="21" customHeight="1" spans="1:4">
      <c r="A17" s="123">
        <v>1030152</v>
      </c>
      <c r="B17" s="124" t="s">
        <v>716</v>
      </c>
      <c r="C17" s="98">
        <v>0</v>
      </c>
      <c r="D17" s="125">
        <v>0</v>
      </c>
    </row>
    <row r="18" ht="21" customHeight="1" spans="1:4">
      <c r="A18" s="123">
        <v>1030153</v>
      </c>
      <c r="B18" s="124" t="s">
        <v>717</v>
      </c>
      <c r="C18" s="98">
        <v>0</v>
      </c>
      <c r="D18" s="125">
        <v>0</v>
      </c>
    </row>
    <row r="19" ht="21" customHeight="1" spans="1:4">
      <c r="A19" s="123">
        <v>1030154</v>
      </c>
      <c r="B19" s="124" t="s">
        <v>718</v>
      </c>
      <c r="C19" s="98">
        <v>0</v>
      </c>
      <c r="D19" s="125">
        <v>0</v>
      </c>
    </row>
    <row r="20" ht="21" customHeight="1" spans="1:4">
      <c r="A20" s="123">
        <v>1030155</v>
      </c>
      <c r="B20" s="124" t="s">
        <v>719</v>
      </c>
      <c r="C20" s="98">
        <v>0</v>
      </c>
      <c r="D20" s="125">
        <v>0</v>
      </c>
    </row>
    <row r="21" ht="21" customHeight="1" spans="1:4">
      <c r="A21" s="123">
        <v>1030156</v>
      </c>
      <c r="B21" s="124" t="s">
        <v>720</v>
      </c>
      <c r="C21" s="98">
        <v>0</v>
      </c>
      <c r="D21" s="125">
        <v>0</v>
      </c>
    </row>
    <row r="22" ht="21" customHeight="1" spans="1:4">
      <c r="A22" s="123">
        <v>1030157</v>
      </c>
      <c r="B22" s="124" t="s">
        <v>721</v>
      </c>
      <c r="C22" s="98">
        <v>0</v>
      </c>
      <c r="D22" s="125">
        <v>0</v>
      </c>
    </row>
    <row r="23" ht="21" customHeight="1" spans="1:4">
      <c r="A23" s="123">
        <v>1030158</v>
      </c>
      <c r="B23" s="124" t="s">
        <v>722</v>
      </c>
      <c r="C23" s="98">
        <v>0</v>
      </c>
      <c r="D23" s="125">
        <v>0</v>
      </c>
    </row>
    <row r="24" ht="21" customHeight="1" spans="1:4">
      <c r="A24" s="123">
        <v>1030159</v>
      </c>
      <c r="B24" s="124" t="s">
        <v>723</v>
      </c>
      <c r="C24" s="98">
        <v>0</v>
      </c>
      <c r="D24" s="125">
        <v>0</v>
      </c>
    </row>
    <row r="25" ht="21" customHeight="1" spans="1:4">
      <c r="A25" s="123">
        <v>1030166</v>
      </c>
      <c r="B25" s="124" t="s">
        <v>724</v>
      </c>
      <c r="C25" s="98">
        <v>0</v>
      </c>
      <c r="D25" s="125">
        <v>0</v>
      </c>
    </row>
    <row r="26" ht="21" customHeight="1" spans="1:4">
      <c r="A26" s="123">
        <v>1030168</v>
      </c>
      <c r="B26" s="124" t="s">
        <v>725</v>
      </c>
      <c r="C26" s="98">
        <v>0</v>
      </c>
      <c r="D26" s="125">
        <v>0</v>
      </c>
    </row>
    <row r="27" ht="21" customHeight="1" spans="1:4">
      <c r="A27" s="123">
        <v>1030171</v>
      </c>
      <c r="B27" s="124" t="s">
        <v>726</v>
      </c>
      <c r="C27" s="98">
        <v>0</v>
      </c>
      <c r="D27" s="125">
        <v>0</v>
      </c>
    </row>
    <row r="28" ht="21" customHeight="1" spans="1:4">
      <c r="A28" s="123">
        <v>1030175</v>
      </c>
      <c r="B28" s="124" t="s">
        <v>727</v>
      </c>
      <c r="C28" s="98">
        <v>0</v>
      </c>
      <c r="D28" s="125">
        <v>0</v>
      </c>
    </row>
    <row r="29" ht="21" customHeight="1" spans="1:4">
      <c r="A29" s="123">
        <v>1030178</v>
      </c>
      <c r="B29" s="124" t="s">
        <v>728</v>
      </c>
      <c r="C29" s="98">
        <v>0</v>
      </c>
      <c r="D29" s="125">
        <v>0</v>
      </c>
    </row>
    <row r="30" ht="21" customHeight="1" spans="1:4">
      <c r="A30" s="123">
        <v>1030180</v>
      </c>
      <c r="B30" s="124" t="s">
        <v>729</v>
      </c>
      <c r="C30" s="98">
        <v>0</v>
      </c>
      <c r="D30" s="125">
        <v>0</v>
      </c>
    </row>
    <row r="31" ht="21" customHeight="1" spans="1:4">
      <c r="A31" s="123">
        <v>1031099</v>
      </c>
      <c r="B31" s="124" t="s">
        <v>730</v>
      </c>
      <c r="C31" s="98">
        <v>390</v>
      </c>
      <c r="D31" s="125">
        <v>390</v>
      </c>
    </row>
  </sheetData>
  <mergeCells count="2">
    <mergeCell ref="A2:D2"/>
    <mergeCell ref="A3:D3"/>
  </mergeCells>
  <printOptions horizontalCentered="1"/>
  <pageMargins left="0.747916666666667" right="0.747916666666667" top="0.786805555555556" bottom="0.590277777777778" header="0" footer="0"/>
  <pageSetup paperSize="9" firstPageNumber="20" orientation="portrait" useFirstPageNumber="1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XFD26"/>
  <sheetViews>
    <sheetView showZeros="0" workbookViewId="0">
      <selection activeCell="C14" sqref="C14"/>
    </sheetView>
  </sheetViews>
  <sheetFormatPr defaultColWidth="8.1" defaultRowHeight="12.75" customHeight="1"/>
  <cols>
    <col min="1" max="1" width="11.3083333333333" style="110" customWidth="1"/>
    <col min="2" max="2" width="35" style="110" customWidth="1"/>
    <col min="3" max="3" width="13.1" style="110" customWidth="1"/>
    <col min="4" max="4" width="8.225" style="110" customWidth="1"/>
    <col min="5" max="16370" width="8.1" style="4"/>
    <col min="16371" max="16384" width="8.1" style="111"/>
  </cols>
  <sheetData>
    <row r="1" s="4" customFormat="1" ht="22" customHeight="1" spans="1:16384">
      <c r="A1" s="93" t="s">
        <v>731</v>
      </c>
      <c r="B1" s="93"/>
      <c r="C1" s="110"/>
      <c r="D1" s="110"/>
      <c r="XEQ1" s="111"/>
      <c r="XER1" s="111"/>
      <c r="XES1" s="111"/>
      <c r="XET1" s="111"/>
      <c r="XEU1" s="111"/>
      <c r="XEV1" s="111"/>
      <c r="XEW1" s="111"/>
      <c r="XEX1" s="111"/>
      <c r="XEY1" s="111"/>
      <c r="XEZ1" s="111"/>
      <c r="XFA1" s="111"/>
      <c r="XFB1" s="111"/>
      <c r="XFC1" s="111"/>
      <c r="XFD1" s="111"/>
    </row>
    <row r="2" s="110" customFormat="1" ht="30" customHeight="1" spans="1:16370">
      <c r="A2" s="112" t="s">
        <v>732</v>
      </c>
      <c r="B2" s="112"/>
      <c r="C2" s="112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</row>
    <row r="3" s="110" customFormat="1" ht="18.75" customHeight="1" spans="1:16370">
      <c r="A3" s="113" t="s">
        <v>2</v>
      </c>
      <c r="B3" s="113"/>
      <c r="C3" s="11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</row>
    <row r="4" s="110" customFormat="1" ht="18" customHeight="1" spans="1:3">
      <c r="A4" s="114" t="s">
        <v>70</v>
      </c>
      <c r="B4" s="114" t="s">
        <v>71</v>
      </c>
      <c r="C4" s="114" t="s">
        <v>72</v>
      </c>
    </row>
    <row r="5" s="110" customFormat="1" ht="18" customHeight="1" spans="1:3">
      <c r="A5" s="115" t="s">
        <v>73</v>
      </c>
      <c r="B5" s="115" t="s">
        <v>72</v>
      </c>
      <c r="C5" s="116">
        <v>60000</v>
      </c>
    </row>
    <row r="6" s="110" customFormat="1" ht="18" customHeight="1" spans="1:3">
      <c r="A6" s="115" t="s">
        <v>409</v>
      </c>
      <c r="B6" s="115" t="s">
        <v>410</v>
      </c>
      <c r="C6" s="116">
        <v>57778.4</v>
      </c>
    </row>
    <row r="7" s="110" customFormat="1" ht="18" customHeight="1" spans="1:3">
      <c r="A7" s="115" t="s">
        <v>733</v>
      </c>
      <c r="B7" s="115" t="s">
        <v>734</v>
      </c>
      <c r="C7" s="116">
        <v>57779.4</v>
      </c>
    </row>
    <row r="8" s="110" customFormat="1" ht="18" customHeight="1" spans="1:3">
      <c r="A8" s="117" t="s">
        <v>735</v>
      </c>
      <c r="B8" s="117" t="s">
        <v>736</v>
      </c>
      <c r="C8" s="118">
        <v>747.35</v>
      </c>
    </row>
    <row r="9" s="110" customFormat="1" ht="18" customHeight="1" spans="1:3">
      <c r="A9" s="117" t="s">
        <v>737</v>
      </c>
      <c r="B9" s="117" t="s">
        <v>738</v>
      </c>
      <c r="C9" s="118">
        <v>300</v>
      </c>
    </row>
    <row r="10" s="110" customFormat="1" ht="18" customHeight="1" spans="1:3">
      <c r="A10" s="117" t="s">
        <v>739</v>
      </c>
      <c r="B10" s="117" t="s">
        <v>740</v>
      </c>
      <c r="C10" s="118">
        <v>25998.05</v>
      </c>
    </row>
    <row r="11" s="110" customFormat="1" ht="18" customHeight="1" spans="1:3">
      <c r="A11" s="117" t="s">
        <v>741</v>
      </c>
      <c r="B11" s="117" t="s">
        <v>742</v>
      </c>
      <c r="C11" s="118">
        <v>363</v>
      </c>
    </row>
    <row r="12" s="110" customFormat="1" ht="18" customHeight="1" spans="1:3">
      <c r="A12" s="117" t="s">
        <v>743</v>
      </c>
      <c r="B12" s="117" t="s">
        <v>744</v>
      </c>
      <c r="C12" s="118">
        <v>30370</v>
      </c>
    </row>
    <row r="13" s="110" customFormat="1" ht="18" customHeight="1" spans="1:3">
      <c r="A13" s="115" t="s">
        <v>545</v>
      </c>
      <c r="B13" s="115" t="s">
        <v>546</v>
      </c>
      <c r="C13" s="116">
        <v>0</v>
      </c>
    </row>
    <row r="14" s="110" customFormat="1" ht="18" customHeight="1" spans="1:3">
      <c r="A14" s="115" t="s">
        <v>745</v>
      </c>
      <c r="B14" s="115" t="s">
        <v>746</v>
      </c>
      <c r="C14" s="116">
        <v>0</v>
      </c>
    </row>
    <row r="15" s="110" customFormat="1" ht="18" customHeight="1" spans="1:3">
      <c r="A15" s="117" t="s">
        <v>747</v>
      </c>
      <c r="B15" s="117" t="s">
        <v>748</v>
      </c>
      <c r="C15" s="118">
        <v>0</v>
      </c>
    </row>
    <row r="16" s="110" customFormat="1" ht="18" customHeight="1" spans="1:3">
      <c r="A16" s="117" t="s">
        <v>749</v>
      </c>
      <c r="B16" s="117" t="s">
        <v>750</v>
      </c>
      <c r="C16" s="118">
        <v>0</v>
      </c>
    </row>
    <row r="17" s="110" customFormat="1" ht="18" customHeight="1" spans="1:3">
      <c r="A17" s="115" t="s">
        <v>751</v>
      </c>
      <c r="B17" s="115" t="s">
        <v>752</v>
      </c>
      <c r="C17" s="116">
        <v>1518.6</v>
      </c>
    </row>
    <row r="18" s="110" customFormat="1" ht="18" customHeight="1" spans="1:3">
      <c r="A18" s="115" t="s">
        <v>753</v>
      </c>
      <c r="B18" s="115" t="s">
        <v>754</v>
      </c>
      <c r="C18" s="116">
        <v>1518.6</v>
      </c>
    </row>
    <row r="19" s="110" customFormat="1" ht="18" customHeight="1" spans="1:3">
      <c r="A19" s="117" t="s">
        <v>755</v>
      </c>
      <c r="B19" s="117" t="s">
        <v>756</v>
      </c>
      <c r="C19" s="118">
        <v>1518.6</v>
      </c>
    </row>
    <row r="20" s="110" customFormat="1" ht="18" customHeight="1" spans="1:3">
      <c r="A20" s="115" t="s">
        <v>551</v>
      </c>
      <c r="B20" s="115" t="s">
        <v>552</v>
      </c>
      <c r="C20" s="116">
        <v>300</v>
      </c>
    </row>
    <row r="21" s="110" customFormat="1" ht="18" customHeight="1" spans="1:3">
      <c r="A21" s="115" t="s">
        <v>757</v>
      </c>
      <c r="B21" s="115" t="s">
        <v>758</v>
      </c>
      <c r="C21" s="116">
        <v>300</v>
      </c>
    </row>
    <row r="22" s="110" customFormat="1" ht="18" customHeight="1" spans="1:3">
      <c r="A22" s="117" t="s">
        <v>759</v>
      </c>
      <c r="B22" s="117" t="s">
        <v>760</v>
      </c>
      <c r="C22" s="118">
        <v>300</v>
      </c>
    </row>
    <row r="23" s="110" customFormat="1" ht="18" customHeight="1" spans="1:3">
      <c r="A23" s="115" t="s">
        <v>557</v>
      </c>
      <c r="B23" s="115" t="s">
        <v>558</v>
      </c>
      <c r="C23" s="116">
        <v>403</v>
      </c>
    </row>
    <row r="24" s="110" customFormat="1" ht="18" customHeight="1" spans="1:3">
      <c r="A24" s="115" t="s">
        <v>761</v>
      </c>
      <c r="B24" s="115" t="s">
        <v>762</v>
      </c>
      <c r="C24" s="116">
        <v>403</v>
      </c>
    </row>
    <row r="25" s="110" customFormat="1" ht="18" customHeight="1" spans="1:3">
      <c r="A25" s="117" t="s">
        <v>763</v>
      </c>
      <c r="B25" s="117" t="s">
        <v>764</v>
      </c>
      <c r="C25" s="118">
        <v>13</v>
      </c>
    </row>
    <row r="26" s="110" customFormat="1" ht="18" customHeight="1" spans="1:3">
      <c r="A26" s="117" t="s">
        <v>765</v>
      </c>
      <c r="B26" s="117" t="s">
        <v>766</v>
      </c>
      <c r="C26" s="118">
        <v>390</v>
      </c>
    </row>
  </sheetData>
  <mergeCells count="2">
    <mergeCell ref="A2:C2"/>
    <mergeCell ref="A3:C3"/>
  </mergeCells>
  <printOptions horizontalCentered="1"/>
  <pageMargins left="0.747916666666667" right="0.747916666666667" top="0.786805555555556" bottom="0.393055555555556" header="0" footer="0"/>
  <pageSetup paperSize="9" scale="130" firstPageNumber="21" orientation="portrait" useFirstPageNumber="1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B7"/>
  <sheetViews>
    <sheetView workbookViewId="0">
      <selection activeCell="A7" sqref="A7"/>
    </sheetView>
  </sheetViews>
  <sheetFormatPr defaultColWidth="12.125" defaultRowHeight="15.6" customHeight="1" outlineLevelRow="6" outlineLevelCol="1"/>
  <cols>
    <col min="1" max="1" width="45.625" style="102" customWidth="1"/>
    <col min="2" max="2" width="25.875" style="102" customWidth="1"/>
    <col min="3" max="16384" width="12.125" style="102"/>
  </cols>
  <sheetData>
    <row r="1" ht="28" customHeight="1" spans="1:1">
      <c r="A1" s="93" t="s">
        <v>767</v>
      </c>
    </row>
    <row r="2" ht="48.75" customHeight="1" spans="1:2">
      <c r="A2" s="103" t="s">
        <v>768</v>
      </c>
      <c r="B2" s="103"/>
    </row>
    <row r="3" ht="20.25" customHeight="1" spans="1:2">
      <c r="A3" s="104" t="s">
        <v>769</v>
      </c>
      <c r="B3" s="104"/>
    </row>
    <row r="4" s="101" customFormat="1" ht="32.25" customHeight="1" spans="1:2">
      <c r="A4" s="105" t="s">
        <v>618</v>
      </c>
      <c r="B4" s="106" t="s">
        <v>36</v>
      </c>
    </row>
    <row r="5" ht="32.25" customHeight="1" spans="1:2">
      <c r="A5" s="107" t="s">
        <v>620</v>
      </c>
      <c r="B5" s="108">
        <f>B6+B7</f>
        <v>592</v>
      </c>
    </row>
    <row r="6" ht="32.25" customHeight="1" spans="1:2">
      <c r="A6" s="109" t="s">
        <v>770</v>
      </c>
      <c r="B6" s="108">
        <v>592</v>
      </c>
    </row>
    <row r="7" ht="32.25" customHeight="1" spans="1:2">
      <c r="A7" s="109" t="s">
        <v>771</v>
      </c>
      <c r="B7" s="108"/>
    </row>
  </sheetData>
  <mergeCells count="2">
    <mergeCell ref="A2:B2"/>
    <mergeCell ref="A3:B3"/>
  </mergeCells>
  <printOptions horizontalCentered="1"/>
  <pageMargins left="0.707638888888889" right="0.707638888888889" top="0.747916666666667" bottom="0.747916666666667" header="0.313888888888889" footer="0.313888888888889"/>
  <pageSetup paperSize="9" firstPageNumber="22" orientation="portrait" useFirstPageNumber="1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表1-一般公共预算收入表</vt:lpstr>
      <vt:lpstr>表2-一般公共预算支出表</vt:lpstr>
      <vt:lpstr>3-一般公共预算本级支出表</vt:lpstr>
      <vt:lpstr>表4-一般公共预算本级基本支出表</vt:lpstr>
      <vt:lpstr>5-税收返还和转移支付表</vt:lpstr>
      <vt:lpstr>6-一般债务限额和余额情况表</vt:lpstr>
      <vt:lpstr>7-政府性基金收入表</vt:lpstr>
      <vt:lpstr>8-政府性基金本级支出表</vt:lpstr>
      <vt:lpstr>9-政府性基金转移支付表</vt:lpstr>
      <vt:lpstr>10-政府专项债务余额情况表</vt:lpstr>
      <vt:lpstr>11-国有资本经营预算收支表</vt:lpstr>
      <vt:lpstr>12-社会保险基金预算收入表</vt:lpstr>
      <vt:lpstr>13-社会保险基金预算支出表</vt:lpstr>
      <vt:lpstr>14-三公经费预算表</vt:lpstr>
      <vt:lpstr>15-乡村振兴资金安排情况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2013-03-12T14:42:00Z</dcterms:created>
  <cp:lastPrinted>2018-12-17T15:22:00Z</cp:lastPrinted>
  <dcterms:modified xsi:type="dcterms:W3CDTF">2025-01-23T05:19:50Z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  <property fmtid="{D5CDD505-2E9C-101B-9397-08002B2CF9AE}" pid="3" name="KSOReadingLayout">
    <vt:bool>true</vt:bool>
  </property>
</Properties>
</file>