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checkCompatibility="1" defaultThemeVersion="124226"/>
  <bookViews>
    <workbookView xWindow="480" yWindow="120" windowWidth="8505" windowHeight="4530" tabRatio="751" firstSheet="4" activeTab="5"/>
  </bookViews>
  <sheets>
    <sheet name="1-一般公共预算收入表" sheetId="32" r:id="rId1"/>
    <sheet name="2-一般公共预算支出表" sheetId="33" r:id="rId2"/>
    <sheet name="3-一般公共预算本级支出表" sheetId="37" r:id="rId3"/>
    <sheet name="4-一般公共预算本级基本支出表" sheetId="38" r:id="rId4"/>
    <sheet name="5-税收返还和转移支付表" sheetId="26" r:id="rId5"/>
    <sheet name="6-一般债务限额和余额情况表" sheetId="35" r:id="rId6"/>
    <sheet name="7-政府性基金收入表" sheetId="27" r:id="rId7"/>
    <sheet name="8-政府性基金支出表" sheetId="28" r:id="rId8"/>
    <sheet name="9-政府性基金转移支付表" sheetId="36" r:id="rId9"/>
    <sheet name="10-政府专项债务余额情况表" sheetId="22" r:id="rId10"/>
    <sheet name="11-国有资本经营预算收入表" sheetId="30" r:id="rId11"/>
    <sheet name="12-国有资本经营预算支出表 " sheetId="31" r:id="rId12"/>
    <sheet name="13-社会保险基金预算收支表" sheetId="12" r:id="rId13"/>
    <sheet name="14-三公经费预算表" sheetId="25" r:id="rId14"/>
  </sheets>
  <externalReferences>
    <externalReference r:id="rId15"/>
  </externalReferences>
  <definedNames>
    <definedName name="_xlnm.Print_Titles" localSheetId="13">'14-三公经费预算表'!$2:$6</definedName>
    <definedName name="_xlnm.Print_Titles" localSheetId="2">'3-一般公共预算本级支出表'!$2:$4</definedName>
    <definedName name="_xlnm.Print_Titles" localSheetId="3">'4-一般公共预算本级基本支出表'!$2:$4</definedName>
    <definedName name="_xlnm.Print_Titles" localSheetId="4">'5-税收返还和转移支付表'!$2:$4</definedName>
  </definedNames>
  <calcPr calcId="125725"/>
</workbook>
</file>

<file path=xl/calcChain.xml><?xml version="1.0" encoding="utf-8"?>
<calcChain xmlns="http://schemas.openxmlformats.org/spreadsheetml/2006/main">
  <c r="F12" i="35"/>
  <c r="E12"/>
  <c r="D12"/>
  <c r="F25" i="33"/>
  <c r="F24"/>
  <c r="F22"/>
  <c r="F21"/>
  <c r="F18"/>
  <c r="D16"/>
  <c r="F16" s="1"/>
  <c r="F15"/>
  <c r="F14"/>
  <c r="D14"/>
  <c r="F13"/>
  <c r="F12"/>
  <c r="F11"/>
  <c r="F8"/>
  <c r="F6"/>
  <c r="C5"/>
  <c r="B5"/>
  <c r="E21" i="32"/>
  <c r="D19"/>
  <c r="C19"/>
  <c r="B19"/>
  <c r="E18"/>
  <c r="E17"/>
  <c r="E16"/>
  <c r="E15"/>
  <c r="E13"/>
  <c r="E12"/>
  <c r="E11"/>
  <c r="E10"/>
  <c r="E9"/>
  <c r="E7"/>
  <c r="D6"/>
  <c r="C6"/>
  <c r="C5" s="1"/>
  <c r="B6"/>
  <c r="D5"/>
  <c r="D5" i="33" l="1"/>
  <c r="F5" s="1"/>
  <c r="E6" i="32"/>
  <c r="B5"/>
  <c r="E5" s="1"/>
  <c r="E19"/>
  <c r="D17" i="28"/>
  <c r="B34" i="26"/>
  <c r="B13"/>
  <c r="B6"/>
  <c r="S126" i="25"/>
  <c r="O126"/>
  <c r="I126" s="1"/>
  <c r="H126" s="1"/>
  <c r="S125"/>
  <c r="O125"/>
  <c r="N125"/>
  <c r="S124"/>
  <c r="O124"/>
  <c r="I124" s="1"/>
  <c r="H124" s="1"/>
  <c r="S123"/>
  <c r="O123"/>
  <c r="N123" s="1"/>
  <c r="V122"/>
  <c r="I122"/>
  <c r="H122" s="1"/>
  <c r="V121"/>
  <c r="I121"/>
  <c r="H121" s="1"/>
  <c r="S120"/>
  <c r="O120"/>
  <c r="I120" s="1"/>
  <c r="H120" s="1"/>
  <c r="V119"/>
  <c r="I119"/>
  <c r="H119" s="1"/>
  <c r="V118"/>
  <c r="S118"/>
  <c r="O118"/>
  <c r="N118" s="1"/>
  <c r="S117"/>
  <c r="O117"/>
  <c r="I117" s="1"/>
  <c r="H117" s="1"/>
  <c r="V116"/>
  <c r="I116"/>
  <c r="H116" s="1"/>
  <c r="V115"/>
  <c r="S115"/>
  <c r="O115"/>
  <c r="N115" s="1"/>
  <c r="S114"/>
  <c r="O114"/>
  <c r="I114" s="1"/>
  <c r="H114" s="1"/>
  <c r="V113"/>
  <c r="I113"/>
  <c r="H113" s="1"/>
  <c r="V112"/>
  <c r="S112"/>
  <c r="O112"/>
  <c r="I112" s="1"/>
  <c r="H112" s="1"/>
  <c r="S111"/>
  <c r="P111"/>
  <c r="J111" s="1"/>
  <c r="H111" s="1"/>
  <c r="S110"/>
  <c r="P110"/>
  <c r="N110" s="1"/>
  <c r="V109"/>
  <c r="J109"/>
  <c r="H109" s="1"/>
  <c r="S108"/>
  <c r="O108"/>
  <c r="N108" s="1"/>
  <c r="V107"/>
  <c r="I107"/>
  <c r="H107" s="1"/>
  <c r="V106"/>
  <c r="S106"/>
  <c r="P106"/>
  <c r="J106" s="1"/>
  <c r="O106"/>
  <c r="I106" s="1"/>
  <c r="S105"/>
  <c r="O105"/>
  <c r="N105" s="1"/>
  <c r="I105"/>
  <c r="H105" s="1"/>
  <c r="V104"/>
  <c r="I104"/>
  <c r="H104" s="1"/>
  <c r="V103"/>
  <c r="S103"/>
  <c r="O103"/>
  <c r="I103" s="1"/>
  <c r="H103" s="1"/>
  <c r="V102"/>
  <c r="I102"/>
  <c r="H102" s="1"/>
  <c r="V101"/>
  <c r="I101"/>
  <c r="H101" s="1"/>
  <c r="V100"/>
  <c r="I100"/>
  <c r="H100" s="1"/>
  <c r="V99"/>
  <c r="J99"/>
  <c r="H99" s="1"/>
  <c r="V98"/>
  <c r="J98"/>
  <c r="H98" s="1"/>
  <c r="V97"/>
  <c r="J97"/>
  <c r="H97" s="1"/>
  <c r="V96"/>
  <c r="J96"/>
  <c r="H96" s="1"/>
  <c r="V95"/>
  <c r="I95"/>
  <c r="H95" s="1"/>
  <c r="V94"/>
  <c r="J94"/>
  <c r="H94"/>
  <c r="V93"/>
  <c r="J93"/>
  <c r="I93"/>
  <c r="V92"/>
  <c r="I92"/>
  <c r="H92" s="1"/>
  <c r="V91"/>
  <c r="I91"/>
  <c r="H91" s="1"/>
  <c r="S90"/>
  <c r="O90"/>
  <c r="N90" s="1"/>
  <c r="V89"/>
  <c r="I89"/>
  <c r="H89" s="1"/>
  <c r="V88"/>
  <c r="S88"/>
  <c r="O88"/>
  <c r="N88" s="1"/>
  <c r="S87"/>
  <c r="O87"/>
  <c r="I87"/>
  <c r="H87" s="1"/>
  <c r="S86"/>
  <c r="O86"/>
  <c r="I86" s="1"/>
  <c r="H86" s="1"/>
  <c r="S85"/>
  <c r="O85"/>
  <c r="N85" s="1"/>
  <c r="V84"/>
  <c r="I84"/>
  <c r="H84"/>
  <c r="V83"/>
  <c r="S83"/>
  <c r="O83"/>
  <c r="I83"/>
  <c r="H83" s="1"/>
  <c r="N83"/>
  <c r="S82"/>
  <c r="P82"/>
  <c r="J82" s="1"/>
  <c r="H82" s="1"/>
  <c r="V81"/>
  <c r="J81"/>
  <c r="H81" s="1"/>
  <c r="V80"/>
  <c r="S80"/>
  <c r="P80"/>
  <c r="J80" s="1"/>
  <c r="H80" s="1"/>
  <c r="V79"/>
  <c r="J79"/>
  <c r="H79" s="1"/>
  <c r="S78"/>
  <c r="O78"/>
  <c r="N78" s="1"/>
  <c r="V77"/>
  <c r="I77"/>
  <c r="H77"/>
  <c r="V76"/>
  <c r="S76"/>
  <c r="O76"/>
  <c r="N76"/>
  <c r="J76"/>
  <c r="S75"/>
  <c r="P75"/>
  <c r="J75"/>
  <c r="H75" s="1"/>
  <c r="V74"/>
  <c r="J74"/>
  <c r="H74" s="1"/>
  <c r="S73"/>
  <c r="O73"/>
  <c r="I73" s="1"/>
  <c r="H73" s="1"/>
  <c r="V72"/>
  <c r="I72"/>
  <c r="H72" s="1"/>
  <c r="V71"/>
  <c r="S71"/>
  <c r="P71"/>
  <c r="J71" s="1"/>
  <c r="O71"/>
  <c r="I71" s="1"/>
  <c r="S70"/>
  <c r="O70"/>
  <c r="I70" s="1"/>
  <c r="H70" s="1"/>
  <c r="V69"/>
  <c r="I69"/>
  <c r="H69"/>
  <c r="V68"/>
  <c r="S68"/>
  <c r="O68"/>
  <c r="I68"/>
  <c r="H68" s="1"/>
  <c r="N68"/>
  <c r="S67"/>
  <c r="O67"/>
  <c r="I67" s="1"/>
  <c r="H67" s="1"/>
  <c r="S66"/>
  <c r="O66"/>
  <c r="I66" s="1"/>
  <c r="H66" s="1"/>
  <c r="S65"/>
  <c r="O65"/>
  <c r="I65" s="1"/>
  <c r="H65" s="1"/>
  <c r="S64"/>
  <c r="O64"/>
  <c r="N64"/>
  <c r="S63"/>
  <c r="O63"/>
  <c r="I63" s="1"/>
  <c r="H63" s="1"/>
  <c r="V62"/>
  <c r="I62"/>
  <c r="H62" s="1"/>
  <c r="V61"/>
  <c r="S61"/>
  <c r="O61"/>
  <c r="I61" s="1"/>
  <c r="H61" s="1"/>
  <c r="S60"/>
  <c r="O60"/>
  <c r="I60" s="1"/>
  <c r="H60" s="1"/>
  <c r="S59"/>
  <c r="O59"/>
  <c r="N59" s="1"/>
  <c r="S58"/>
  <c r="O58"/>
  <c r="N58" s="1"/>
  <c r="V57"/>
  <c r="I57"/>
  <c r="H57" s="1"/>
  <c r="V56"/>
  <c r="S56"/>
  <c r="O56"/>
  <c r="I56" s="1"/>
  <c r="H56" s="1"/>
  <c r="S55"/>
  <c r="O55"/>
  <c r="I55" s="1"/>
  <c r="H55" s="1"/>
  <c r="V54"/>
  <c r="I54"/>
  <c r="H54" s="1"/>
  <c r="V53"/>
  <c r="S53"/>
  <c r="O53"/>
  <c r="N53" s="1"/>
  <c r="S52"/>
  <c r="O52"/>
  <c r="N52" s="1"/>
  <c r="V51"/>
  <c r="I51"/>
  <c r="H51" s="1"/>
  <c r="V50"/>
  <c r="S50"/>
  <c r="O50"/>
  <c r="N50" s="1"/>
  <c r="S49"/>
  <c r="O49"/>
  <c r="I49" s="1"/>
  <c r="H49" s="1"/>
  <c r="V48"/>
  <c r="I48"/>
  <c r="H48" s="1"/>
  <c r="V47"/>
  <c r="S47"/>
  <c r="O47"/>
  <c r="I47" s="1"/>
  <c r="H47" s="1"/>
  <c r="S46"/>
  <c r="O46"/>
  <c r="N46" s="1"/>
  <c r="V45"/>
  <c r="I45"/>
  <c r="H45" s="1"/>
  <c r="V44"/>
  <c r="S44"/>
  <c r="O44"/>
  <c r="I44" s="1"/>
  <c r="H44" s="1"/>
  <c r="S43"/>
  <c r="P43"/>
  <c r="J43" s="1"/>
  <c r="H43" s="1"/>
  <c r="S42"/>
  <c r="O42"/>
  <c r="N42" s="1"/>
  <c r="V41"/>
  <c r="I41"/>
  <c r="H41" s="1"/>
  <c r="S40"/>
  <c r="P40"/>
  <c r="N40" s="1"/>
  <c r="J40"/>
  <c r="H40" s="1"/>
  <c r="V39"/>
  <c r="S39"/>
  <c r="P39"/>
  <c r="O39"/>
  <c r="I39" s="1"/>
  <c r="S38"/>
  <c r="O38"/>
  <c r="N38" s="1"/>
  <c r="V37"/>
  <c r="I37"/>
  <c r="H37" s="1"/>
  <c r="V36"/>
  <c r="S36"/>
  <c r="O36"/>
  <c r="N36" s="1"/>
  <c r="V35"/>
  <c r="I35"/>
  <c r="H35" s="1"/>
  <c r="V34"/>
  <c r="I34"/>
  <c r="H34" s="1"/>
  <c r="V33"/>
  <c r="I33"/>
  <c r="H33" s="1"/>
  <c r="S32"/>
  <c r="O32"/>
  <c r="N32" s="1"/>
  <c r="V31"/>
  <c r="I31"/>
  <c r="H31" s="1"/>
  <c r="S30"/>
  <c r="O30"/>
  <c r="N30" s="1"/>
  <c r="V29"/>
  <c r="I29"/>
  <c r="H29" s="1"/>
  <c r="V28"/>
  <c r="I28"/>
  <c r="H28" s="1"/>
  <c r="S27"/>
  <c r="O27"/>
  <c r="I27"/>
  <c r="H27" s="1"/>
  <c r="V26"/>
  <c r="I26"/>
  <c r="H26" s="1"/>
  <c r="V25"/>
  <c r="S25"/>
  <c r="O25"/>
  <c r="N25" s="1"/>
  <c r="I25"/>
  <c r="H25" s="1"/>
  <c r="K128"/>
  <c r="J128"/>
  <c r="H128" s="1"/>
  <c r="K127"/>
  <c r="J127"/>
  <c r="H127" s="1"/>
  <c r="S24"/>
  <c r="O24"/>
  <c r="I24" s="1"/>
  <c r="H24" s="1"/>
  <c r="V23"/>
  <c r="I23"/>
  <c r="H23" s="1"/>
  <c r="V22"/>
  <c r="S22"/>
  <c r="O22"/>
  <c r="N22" s="1"/>
  <c r="S21"/>
  <c r="O21"/>
  <c r="I21" s="1"/>
  <c r="H21" s="1"/>
  <c r="V20"/>
  <c r="I20"/>
  <c r="H20" s="1"/>
  <c r="V19"/>
  <c r="S19"/>
  <c r="O19"/>
  <c r="I19" s="1"/>
  <c r="H19" s="1"/>
  <c r="S18"/>
  <c r="O18"/>
  <c r="I18" s="1"/>
  <c r="H18" s="1"/>
  <c r="S17"/>
  <c r="O17"/>
  <c r="N17" s="1"/>
  <c r="V16"/>
  <c r="I16"/>
  <c r="H16" s="1"/>
  <c r="V15"/>
  <c r="I15"/>
  <c r="H15" s="1"/>
  <c r="S14"/>
  <c r="O14"/>
  <c r="I14" s="1"/>
  <c r="H14" s="1"/>
  <c r="V13"/>
  <c r="I13"/>
  <c r="H13" s="1"/>
  <c r="S12"/>
  <c r="O12"/>
  <c r="N12" s="1"/>
  <c r="V11"/>
  <c r="I11"/>
  <c r="H11" s="1"/>
  <c r="V10"/>
  <c r="S10"/>
  <c r="O10"/>
  <c r="I10" s="1"/>
  <c r="H10" s="1"/>
  <c r="S9"/>
  <c r="O9"/>
  <c r="I9" s="1"/>
  <c r="H9" s="1"/>
  <c r="S8"/>
  <c r="O8"/>
  <c r="N8" s="1"/>
  <c r="V7"/>
  <c r="S7"/>
  <c r="P7"/>
  <c r="J7" s="1"/>
  <c r="O7"/>
  <c r="I7" s="1"/>
  <c r="K7"/>
  <c r="D12" i="22"/>
  <c r="B7"/>
  <c r="I8" i="25"/>
  <c r="H8" s="1"/>
  <c r="N18"/>
  <c r="N24"/>
  <c r="N60"/>
  <c r="N75"/>
  <c r="N87"/>
  <c r="N103"/>
  <c r="I108"/>
  <c r="H108"/>
  <c r="I115"/>
  <c r="H115" s="1"/>
  <c r="N120"/>
  <c r="I125"/>
  <c r="H125" s="1"/>
  <c r="N44"/>
  <c r="J110"/>
  <c r="H110" s="1"/>
  <c r="I12"/>
  <c r="H12" s="1"/>
  <c r="N63"/>
  <c r="I38"/>
  <c r="H38" s="1"/>
  <c r="I59"/>
  <c r="H59" s="1"/>
  <c r="N65"/>
  <c r="I64"/>
  <c r="H64" s="1"/>
  <c r="I76"/>
  <c r="N112"/>
  <c r="N27"/>
  <c r="N10"/>
  <c r="H93"/>
  <c r="I46"/>
  <c r="H46" s="1"/>
  <c r="I85"/>
  <c r="H85" s="1"/>
  <c r="N126"/>
  <c r="N14"/>
  <c r="N61"/>
  <c r="N55"/>
  <c r="H7" l="1"/>
  <c r="N70"/>
  <c r="I50"/>
  <c r="H50" s="1"/>
  <c r="I118"/>
  <c r="H118" s="1"/>
  <c r="I30"/>
  <c r="H30" s="1"/>
  <c r="H76"/>
  <c r="N66"/>
  <c r="N7"/>
  <c r="N43"/>
  <c r="N39"/>
  <c r="N86"/>
  <c r="I90"/>
  <c r="H90" s="1"/>
  <c r="H106"/>
  <c r="I32"/>
  <c r="H32" s="1"/>
  <c r="I17"/>
  <c r="H17" s="1"/>
  <c r="N106"/>
  <c r="N73"/>
  <c r="H71"/>
  <c r="I123"/>
  <c r="H123" s="1"/>
  <c r="N124"/>
  <c r="N19"/>
  <c r="I42"/>
  <c r="H42" s="1"/>
  <c r="I36"/>
  <c r="H36" s="1"/>
  <c r="N21"/>
  <c r="I88"/>
  <c r="H88" s="1"/>
  <c r="N71"/>
  <c r="I53"/>
  <c r="H53" s="1"/>
  <c r="I22"/>
  <c r="H22" s="1"/>
  <c r="N47"/>
  <c r="N82"/>
  <c r="N56"/>
  <c r="I78"/>
  <c r="H78" s="1"/>
  <c r="N49"/>
  <c r="I52"/>
  <c r="H52" s="1"/>
  <c r="I58"/>
  <c r="H58" s="1"/>
  <c r="B5" i="26"/>
  <c r="N114" i="25"/>
  <c r="J39"/>
  <c r="H39" s="1"/>
  <c r="N67"/>
  <c r="N80"/>
  <c r="N111"/>
  <c r="N117"/>
  <c r="N9"/>
</calcChain>
</file>

<file path=xl/sharedStrings.xml><?xml version="1.0" encoding="utf-8"?>
<sst xmlns="http://schemas.openxmlformats.org/spreadsheetml/2006/main" count="1316" uniqueCount="839">
  <si>
    <t>单位：万元</t>
  </si>
  <si>
    <t>单位：万元</t>
    <phoneticPr fontId="2" type="noConversion"/>
  </si>
  <si>
    <t>项目</t>
  </si>
  <si>
    <t>一般债务</t>
  </si>
  <si>
    <t>小计</t>
  </si>
  <si>
    <t>一般债券</t>
  </si>
  <si>
    <t>向外国政府借款</t>
  </si>
  <si>
    <t>向国际组织借款</t>
  </si>
  <si>
    <t>其他一般债务</t>
  </si>
  <si>
    <t>上年末地方政府债务余额</t>
  </si>
  <si>
    <t>本年地方政府债务还本支出</t>
  </si>
  <si>
    <t>本年采用其他方式化解的债务本金</t>
  </si>
  <si>
    <t>年末地方政府债务余额</t>
  </si>
  <si>
    <t xml:space="preserve"> </t>
  </si>
  <si>
    <t/>
  </si>
  <si>
    <t>2010301</t>
  </si>
  <si>
    <t>30231</t>
  </si>
  <si>
    <t>50208</t>
  </si>
  <si>
    <t>2130104</t>
  </si>
  <si>
    <t>30217</t>
  </si>
  <si>
    <t>50502</t>
  </si>
  <si>
    <t>2130204</t>
  </si>
  <si>
    <t>2010401</t>
  </si>
  <si>
    <t>50206</t>
  </si>
  <si>
    <t>2150601</t>
  </si>
  <si>
    <t>2299901</t>
  </si>
  <si>
    <t>30212</t>
  </si>
  <si>
    <t>50207</t>
  </si>
  <si>
    <t>2130101</t>
  </si>
  <si>
    <t>2130304</t>
  </si>
  <si>
    <t>2120101</t>
  </si>
  <si>
    <t>2130306</t>
  </si>
  <si>
    <t>2150699</t>
  </si>
  <si>
    <t>2120104</t>
  </si>
  <si>
    <t>2130550</t>
  </si>
  <si>
    <t>2013101</t>
  </si>
  <si>
    <t>2013102</t>
  </si>
  <si>
    <t>2010101</t>
  </si>
  <si>
    <t>2010102</t>
  </si>
  <si>
    <t>2010302</t>
  </si>
  <si>
    <t>2011101</t>
  </si>
  <si>
    <t>2013201</t>
  </si>
  <si>
    <t>2040601</t>
  </si>
  <si>
    <t>2010601</t>
  </si>
  <si>
    <t>2080107</t>
  </si>
  <si>
    <t>2080201</t>
  </si>
  <si>
    <t>2080202</t>
  </si>
  <si>
    <t>2080204</t>
  </si>
  <si>
    <t>2080207</t>
  </si>
  <si>
    <t>2080208</t>
  </si>
  <si>
    <t>2082002</t>
  </si>
  <si>
    <t>2100101</t>
  </si>
  <si>
    <t>2012950</t>
  </si>
  <si>
    <t>2010201</t>
  </si>
  <si>
    <t>2010202</t>
  </si>
  <si>
    <t>2010205</t>
  </si>
  <si>
    <t>2013301</t>
  </si>
  <si>
    <t>2013401</t>
  </si>
  <si>
    <t>2013601</t>
  </si>
  <si>
    <t>2010801</t>
  </si>
  <si>
    <t>2010350</t>
  </si>
  <si>
    <t>附表四：</t>
    <phoneticPr fontId="2" type="noConversion"/>
  </si>
  <si>
    <t>附表五：</t>
    <phoneticPr fontId="2" type="noConversion"/>
  </si>
  <si>
    <t>2018年沙坡头区一般公共预算税收返还和转移支付表</t>
    <phoneticPr fontId="11" type="noConversion"/>
  </si>
  <si>
    <t>2018年预算数</t>
    <phoneticPr fontId="11" type="noConversion"/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</si>
  <si>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</si>
  <si>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</si>
  <si>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</si>
  <si>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</si>
  <si>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</si>
  <si>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</si>
  <si>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</si>
  <si>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</si>
  <si>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</si>
  <si>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</si>
  <si>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</si>
  <si>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</si>
  <si>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</si>
  <si>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</si>
  <si>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</si>
  <si>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成品油税费改革转移支付补助收入</t>
  </si>
  <si>
    <t xml:space="preserve">    基层公检法司转移支付收入</t>
  </si>
  <si>
    <t xml:space="preserve">    城乡义务教育转移支付收入</t>
  </si>
  <si>
    <t xml:space="preserve">    基本养老金转移支付收入</t>
  </si>
  <si>
    <t xml:space="preserve">    城乡居民医疗保险转移支付收入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</si>
  <si>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</si>
  <si>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</si>
  <si>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</si>
  <si>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</si>
  <si>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</si>
  <si>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</si>
  <si>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边疆地区转移支付收入</t>
  </si>
  <si>
    <t xml:space="preserve">    贫困地区转移支付收入</t>
  </si>
  <si>
    <t xml:space="preserve">    其他一般性转移支付收入</t>
  </si>
  <si>
    <t xml:space="preserve">  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</si>
  <si>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</si>
  <si>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</si>
  <si>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</si>
  <si>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</si>
  <si>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</si>
  <si>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</si>
  <si>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文化体育与传媒</t>
  </si>
  <si>
    <t xml:space="preserve">    社会保障和就业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</si>
  <si>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</si>
  <si>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</si>
  <si>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</si>
  <si>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</si>
  <si>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</si>
  <si>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</si>
  <si>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</si>
  <si>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</si>
  <si>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国土海洋气象等</t>
  </si>
  <si>
    <t xml:space="preserve">    住房保障</t>
  </si>
  <si>
    <t xml:space="preserve">    粮油物资储备</t>
  </si>
  <si>
    <t xml:space="preserve">    其他收入</t>
  </si>
  <si>
    <r>
      <rPr>
        <sz val="10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</si>
  <si>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预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 </t>
    </r>
    <r>
      <rPr>
        <b/>
        <sz val="12"/>
        <rFont val="宋体"/>
        <family val="3"/>
        <charset val="134"/>
      </rPr>
      <t>目</t>
    </r>
  </si>
  <si>
    <r>
      <t>2017</t>
    </r>
    <r>
      <rPr>
        <b/>
        <sz val="12"/>
        <rFont val="宋体"/>
        <family val="3"/>
        <charset val="134"/>
      </rPr>
      <t>年预算数</t>
    </r>
    <phoneticPr fontId="11" type="noConversion"/>
  </si>
  <si>
    <r>
      <t>2017</t>
    </r>
    <r>
      <rPr>
        <b/>
        <sz val="12"/>
        <rFont val="宋体"/>
        <family val="3"/>
        <charset val="134"/>
      </rPr>
      <t>年完成数</t>
    </r>
    <phoneticPr fontId="11" type="noConversion"/>
  </si>
  <si>
    <r>
      <t>2018</t>
    </r>
    <r>
      <rPr>
        <b/>
        <sz val="12"/>
        <rFont val="宋体"/>
        <family val="3"/>
        <charset val="134"/>
      </rPr>
      <t>年预算数</t>
    </r>
    <phoneticPr fontId="11" type="noConversion"/>
  </si>
  <si>
    <r>
      <rPr>
        <b/>
        <sz val="12"/>
        <rFont val="宋体"/>
        <family val="3"/>
        <charset val="134"/>
      </rPr>
      <t>比</t>
    </r>
    <r>
      <rPr>
        <b/>
        <sz val="12"/>
        <rFont val="Times New Roman"/>
        <family val="1"/>
      </rPr>
      <t>2017</t>
    </r>
    <r>
      <rPr>
        <b/>
        <sz val="12"/>
        <rFont val="宋体"/>
        <family val="3"/>
        <charset val="134"/>
      </rPr>
      <t>年</t>
    </r>
    <r>
      <rPr>
        <b/>
        <sz val="12"/>
        <rFont val="宋体"/>
        <family val="3"/>
        <charset val="134"/>
      </rPr>
      <t>预算数增减</t>
    </r>
    <r>
      <rPr>
        <b/>
        <sz val="12"/>
        <rFont val="Times New Roman"/>
        <family val="1"/>
      </rPr>
      <t>%</t>
    </r>
    <phoneticPr fontId="11" type="noConversion"/>
  </si>
  <si>
    <r>
      <rPr>
        <b/>
        <sz val="12"/>
        <rFont val="宋体"/>
        <family val="3"/>
        <charset val="134"/>
      </rPr>
      <t>备</t>
    </r>
    <r>
      <rPr>
        <b/>
        <sz val="12"/>
        <rFont val="Times New Roman"/>
        <family val="1"/>
      </rPr>
      <t xml:space="preserve">   </t>
    </r>
    <r>
      <rPr>
        <b/>
        <sz val="12"/>
        <rFont val="宋体"/>
        <family val="3"/>
        <charset val="134"/>
      </rPr>
      <t>注</t>
    </r>
  </si>
  <si>
    <r>
      <rPr>
        <b/>
        <sz val="11"/>
        <rFont val="宋体"/>
        <family val="3"/>
        <charset val="134"/>
      </rPr>
      <t>合</t>
    </r>
    <r>
      <rPr>
        <b/>
        <sz val="11"/>
        <rFont val="Times New Roman"/>
        <family val="1"/>
      </rPr>
      <t xml:space="preserve">       </t>
    </r>
    <r>
      <rPr>
        <b/>
        <sz val="11"/>
        <rFont val="宋体"/>
        <family val="3"/>
        <charset val="134"/>
      </rPr>
      <t>计</t>
    </r>
  </si>
  <si>
    <r>
      <rPr>
        <b/>
        <sz val="11"/>
        <rFont val="宋体"/>
        <family val="3"/>
        <charset val="134"/>
      </rPr>
      <t>一、税收收入</t>
    </r>
  </si>
  <si>
    <r>
      <t xml:space="preserve">    </t>
    </r>
    <r>
      <rPr>
        <sz val="11"/>
        <rFont val="宋体"/>
        <family val="3"/>
        <charset val="134"/>
      </rPr>
      <t>增值税</t>
    </r>
  </si>
  <si>
    <r>
      <rPr>
        <sz val="10"/>
        <rFont val="宋体"/>
        <family val="3"/>
        <charset val="134"/>
      </rPr>
      <t>市本级、沙坡头区</t>
    </r>
    <r>
      <rPr>
        <sz val="10"/>
        <rFont val="Times New Roman"/>
        <family val="1"/>
      </rPr>
      <t>6:4</t>
    </r>
    <r>
      <rPr>
        <sz val="10"/>
        <rFont val="宋体"/>
        <family val="3"/>
        <charset val="134"/>
      </rPr>
      <t>分成</t>
    </r>
  </si>
  <si>
    <r>
      <t xml:space="preserve">    </t>
    </r>
    <r>
      <rPr>
        <sz val="11"/>
        <rFont val="宋体"/>
        <family val="3"/>
        <charset val="134"/>
      </rPr>
      <t>营业税</t>
    </r>
  </si>
  <si>
    <r>
      <t xml:space="preserve">    </t>
    </r>
    <r>
      <rPr>
        <sz val="11"/>
        <rFont val="宋体"/>
        <family val="3"/>
        <charset val="134"/>
      </rPr>
      <t>企业所得税</t>
    </r>
  </si>
  <si>
    <r>
      <t xml:space="preserve">    </t>
    </r>
    <r>
      <rPr>
        <sz val="11"/>
        <rFont val="宋体"/>
        <family val="3"/>
        <charset val="134"/>
      </rPr>
      <t>个人所得税</t>
    </r>
  </si>
  <si>
    <r>
      <t xml:space="preserve">    </t>
    </r>
    <r>
      <rPr>
        <sz val="11"/>
        <rFont val="宋体"/>
        <family val="3"/>
        <charset val="134"/>
      </rPr>
      <t>城市维护建设税</t>
    </r>
  </si>
  <si>
    <r>
      <t xml:space="preserve">    </t>
    </r>
    <r>
      <rPr>
        <sz val="11"/>
        <rFont val="宋体"/>
        <family val="3"/>
        <charset val="134"/>
      </rPr>
      <t>房产税</t>
    </r>
  </si>
  <si>
    <r>
      <t xml:space="preserve">    </t>
    </r>
    <r>
      <rPr>
        <sz val="11"/>
        <rFont val="宋体"/>
        <family val="3"/>
        <charset val="134"/>
      </rPr>
      <t>印花税</t>
    </r>
  </si>
  <si>
    <r>
      <t xml:space="preserve">    </t>
    </r>
    <r>
      <rPr>
        <sz val="11"/>
        <rFont val="宋体"/>
        <family val="3"/>
        <charset val="134"/>
      </rPr>
      <t>城镇土地使用税</t>
    </r>
  </si>
  <si>
    <r>
      <t xml:space="preserve">    </t>
    </r>
    <r>
      <rPr>
        <sz val="11"/>
        <rFont val="宋体"/>
        <family val="3"/>
        <charset val="134"/>
      </rPr>
      <t>土地增值税</t>
    </r>
  </si>
  <si>
    <r>
      <t xml:space="preserve">    </t>
    </r>
    <r>
      <rPr>
        <sz val="11"/>
        <rFont val="宋体"/>
        <family val="3"/>
        <charset val="134"/>
      </rPr>
      <t>车船税</t>
    </r>
  </si>
  <si>
    <r>
      <rPr>
        <sz val="10"/>
        <rFont val="宋体"/>
        <family val="3"/>
        <charset val="134"/>
      </rPr>
      <t>市本级、沙坡头区</t>
    </r>
    <r>
      <rPr>
        <sz val="10"/>
        <rFont val="Times New Roman"/>
        <family val="1"/>
      </rPr>
      <t>7:3</t>
    </r>
    <r>
      <rPr>
        <sz val="10"/>
        <rFont val="宋体"/>
        <family val="3"/>
        <charset val="134"/>
      </rPr>
      <t>分成</t>
    </r>
  </si>
  <si>
    <r>
      <t xml:space="preserve">    </t>
    </r>
    <r>
      <rPr>
        <sz val="11"/>
        <rFont val="宋体"/>
        <family val="3"/>
        <charset val="134"/>
      </rPr>
      <t>耕地占用税</t>
    </r>
  </si>
  <si>
    <r>
      <rPr>
        <sz val="10"/>
        <rFont val="宋体"/>
        <family val="3"/>
        <charset val="134"/>
      </rPr>
      <t>沙坡头区固定收入</t>
    </r>
  </si>
  <si>
    <r>
      <t xml:space="preserve">    </t>
    </r>
    <r>
      <rPr>
        <sz val="11"/>
        <rFont val="宋体"/>
        <family val="3"/>
        <charset val="134"/>
      </rPr>
      <t>契税</t>
    </r>
  </si>
  <si>
    <r>
      <rPr>
        <b/>
        <sz val="11"/>
        <rFont val="宋体"/>
        <family val="3"/>
        <charset val="134"/>
      </rPr>
      <t>二、非税收入</t>
    </r>
  </si>
  <si>
    <r>
      <rPr>
        <sz val="11"/>
        <rFont val="宋体"/>
        <family val="3"/>
        <charset val="134"/>
      </rPr>
      <t>　　专项收入</t>
    </r>
  </si>
  <si>
    <r>
      <rPr>
        <sz val="11"/>
        <rFont val="宋体"/>
        <family val="3"/>
        <charset val="134"/>
      </rPr>
      <t>　　行政事业性收费收入</t>
    </r>
  </si>
  <si>
    <r>
      <rPr>
        <sz val="10"/>
        <rFont val="宋体"/>
        <family val="3"/>
        <charset val="134"/>
      </rPr>
      <t>电灌站水费收入</t>
    </r>
    <r>
      <rPr>
        <sz val="10"/>
        <rFont val="Times New Roman"/>
        <family val="1"/>
      </rPr>
      <t>950</t>
    </r>
    <r>
      <rPr>
        <sz val="10"/>
        <rFont val="宋体"/>
        <family val="3"/>
        <charset val="134"/>
      </rPr>
      <t>万元，综合行政执法大队道路占用费收入</t>
    </r>
    <r>
      <rPr>
        <sz val="10"/>
        <rFont val="Times New Roman"/>
        <family val="1"/>
      </rPr>
      <t>100</t>
    </r>
    <r>
      <rPr>
        <sz val="10"/>
        <rFont val="宋体"/>
        <family val="3"/>
        <charset val="134"/>
      </rPr>
      <t>万元。</t>
    </r>
    <phoneticPr fontId="11" type="noConversion"/>
  </si>
  <si>
    <r>
      <rPr>
        <sz val="11"/>
        <rFont val="宋体"/>
        <family val="3"/>
        <charset val="134"/>
      </rPr>
      <t>　　罚没收入</t>
    </r>
  </si>
  <si>
    <r>
      <rPr>
        <sz val="11"/>
        <rFont val="宋体"/>
        <family val="3"/>
        <charset val="134"/>
      </rPr>
      <t>　　国有资本经营收入</t>
    </r>
  </si>
  <si>
    <r>
      <rPr>
        <sz val="11"/>
        <rFont val="宋体"/>
        <family val="3"/>
        <charset val="134"/>
      </rPr>
      <t>　　国有资源（资产）有偿使用收入</t>
    </r>
    <phoneticPr fontId="11" type="noConversion"/>
  </si>
  <si>
    <r>
      <rPr>
        <sz val="11"/>
        <rFont val="宋体"/>
        <family val="3"/>
        <charset val="134"/>
      </rPr>
      <t>　　捐赠收入</t>
    </r>
    <phoneticPr fontId="11" type="noConversion"/>
  </si>
  <si>
    <r>
      <rPr>
        <sz val="11"/>
        <rFont val="宋体"/>
        <family val="3"/>
        <charset val="134"/>
      </rPr>
      <t>　　其他收入</t>
    </r>
  </si>
  <si>
    <r>
      <rPr>
        <b/>
        <sz val="12"/>
        <rFont val="宋体"/>
        <family val="3"/>
        <charset val="134"/>
      </rPr>
      <t>预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算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科</t>
    </r>
    <r>
      <rPr>
        <b/>
        <sz val="12"/>
        <rFont val="Times New Roman"/>
        <family val="1"/>
      </rPr>
      <t xml:space="preserve"> </t>
    </r>
    <r>
      <rPr>
        <b/>
        <sz val="12"/>
        <rFont val="宋体"/>
        <family val="3"/>
        <charset val="134"/>
      </rPr>
      <t>目</t>
    </r>
  </si>
  <si>
    <r>
      <t>2017</t>
    </r>
    <r>
      <rPr>
        <b/>
        <sz val="12"/>
        <rFont val="宋体"/>
        <family val="3"/>
        <charset val="134"/>
      </rPr>
      <t>年初预算数</t>
    </r>
    <phoneticPr fontId="11" type="noConversion"/>
  </si>
  <si>
    <r>
      <rPr>
        <b/>
        <sz val="12"/>
        <rFont val="宋体"/>
        <family val="3"/>
        <charset val="134"/>
      </rPr>
      <t>其中：自治区提前下达专项转移支付</t>
    </r>
  </si>
  <si>
    <r>
      <rPr>
        <b/>
        <sz val="12"/>
        <rFont val="宋体"/>
        <family val="3"/>
        <charset val="134"/>
      </rPr>
      <t>比上年预算数增减</t>
    </r>
    <r>
      <rPr>
        <b/>
        <sz val="12"/>
        <rFont val="Times New Roman"/>
        <family val="1"/>
      </rPr>
      <t>%</t>
    </r>
  </si>
  <si>
    <r>
      <rPr>
        <b/>
        <sz val="12"/>
        <rFont val="宋体"/>
        <family val="3"/>
        <charset val="134"/>
      </rPr>
      <t>合</t>
    </r>
    <r>
      <rPr>
        <b/>
        <sz val="12"/>
        <rFont val="Times New Roman"/>
        <family val="1"/>
      </rPr>
      <t xml:space="preserve">    </t>
    </r>
    <r>
      <rPr>
        <b/>
        <sz val="12"/>
        <rFont val="宋体"/>
        <family val="3"/>
        <charset val="134"/>
      </rPr>
      <t>计</t>
    </r>
  </si>
  <si>
    <r>
      <rPr>
        <sz val="11"/>
        <rFont val="宋体"/>
        <family val="3"/>
        <charset val="134"/>
      </rPr>
      <t>一般公共服务</t>
    </r>
  </si>
  <si>
    <r>
      <rPr>
        <sz val="11"/>
        <rFont val="宋体"/>
        <family val="3"/>
        <charset val="134"/>
      </rPr>
      <t>国防</t>
    </r>
  </si>
  <si>
    <r>
      <rPr>
        <sz val="11"/>
        <rFont val="宋体"/>
        <family val="3"/>
        <charset val="134"/>
      </rPr>
      <t>公共安全</t>
    </r>
  </si>
  <si>
    <r>
      <rPr>
        <sz val="11"/>
        <rFont val="宋体"/>
        <family val="3"/>
        <charset val="134"/>
      </rPr>
      <t>教育</t>
    </r>
  </si>
  <si>
    <r>
      <rPr>
        <sz val="11"/>
        <rFont val="宋体"/>
        <family val="3"/>
        <charset val="134"/>
      </rPr>
      <t>科学技术</t>
    </r>
  </si>
  <si>
    <r>
      <rPr>
        <sz val="11"/>
        <rFont val="宋体"/>
        <family val="3"/>
        <charset val="134"/>
      </rPr>
      <t>文化体育与传媒</t>
    </r>
  </si>
  <si>
    <r>
      <rPr>
        <sz val="11"/>
        <rFont val="宋体"/>
        <family val="3"/>
        <charset val="134"/>
      </rPr>
      <t>社会保障和就业</t>
    </r>
  </si>
  <si>
    <r>
      <rPr>
        <sz val="11"/>
        <rFont val="宋体"/>
        <family val="3"/>
        <charset val="134"/>
      </rPr>
      <t>医疗卫生与计划生育</t>
    </r>
  </si>
  <si>
    <r>
      <rPr>
        <sz val="11"/>
        <rFont val="宋体"/>
        <family val="3"/>
        <charset val="134"/>
      </rPr>
      <t>节能环保</t>
    </r>
  </si>
  <si>
    <r>
      <rPr>
        <sz val="11"/>
        <rFont val="宋体"/>
        <family val="3"/>
        <charset val="134"/>
      </rPr>
      <t>城乡社区</t>
    </r>
  </si>
  <si>
    <r>
      <rPr>
        <sz val="11"/>
        <rFont val="宋体"/>
        <family val="3"/>
        <charset val="134"/>
      </rPr>
      <t>农林水</t>
    </r>
  </si>
  <si>
    <r>
      <rPr>
        <sz val="11"/>
        <rFont val="宋体"/>
        <family val="3"/>
        <charset val="134"/>
      </rPr>
      <t>交通运输</t>
    </r>
  </si>
  <si>
    <r>
      <rPr>
        <sz val="11"/>
        <rFont val="宋体"/>
        <family val="3"/>
        <charset val="134"/>
      </rPr>
      <t>资源勘探信息等</t>
    </r>
  </si>
  <si>
    <r>
      <rPr>
        <sz val="11"/>
        <rFont val="宋体"/>
        <family val="3"/>
        <charset val="134"/>
      </rPr>
      <t>商业服务业等</t>
    </r>
  </si>
  <si>
    <r>
      <rPr>
        <sz val="11"/>
        <rFont val="宋体"/>
        <family val="3"/>
        <charset val="134"/>
      </rPr>
      <t>金融</t>
    </r>
  </si>
  <si>
    <r>
      <rPr>
        <sz val="11"/>
        <rFont val="宋体"/>
        <family val="3"/>
        <charset val="134"/>
      </rPr>
      <t>国土海洋气象等</t>
    </r>
  </si>
  <si>
    <r>
      <rPr>
        <sz val="11"/>
        <rFont val="宋体"/>
        <family val="3"/>
        <charset val="134"/>
      </rPr>
      <t>住房保障</t>
    </r>
  </si>
  <si>
    <r>
      <rPr>
        <sz val="11"/>
        <rFont val="宋体"/>
        <family val="3"/>
        <charset val="134"/>
      </rPr>
      <t>粮油物资储备</t>
    </r>
  </si>
  <si>
    <r>
      <rPr>
        <sz val="11"/>
        <rFont val="宋体"/>
        <family val="3"/>
        <charset val="134"/>
      </rPr>
      <t>预备费</t>
    </r>
  </si>
  <si>
    <r>
      <rPr>
        <sz val="11"/>
        <rFont val="宋体"/>
        <family val="3"/>
        <charset val="134"/>
      </rPr>
      <t>其他支出</t>
    </r>
  </si>
  <si>
    <r>
      <rPr>
        <sz val="11"/>
        <rFont val="宋体"/>
        <family val="3"/>
        <charset val="134"/>
      </rPr>
      <t>债务付息支出</t>
    </r>
    <phoneticPr fontId="11" type="noConversion"/>
  </si>
  <si>
    <r>
      <t>2018</t>
    </r>
    <r>
      <rPr>
        <b/>
        <sz val="18"/>
        <rFont val="宋体"/>
        <family val="3"/>
        <charset val="134"/>
      </rPr>
      <t>年沙坡头区一般公共预算收入表</t>
    </r>
    <phoneticPr fontId="11" type="noConversion"/>
  </si>
  <si>
    <r>
      <t>2018</t>
    </r>
    <r>
      <rPr>
        <b/>
        <sz val="18"/>
        <rFont val="宋体"/>
        <family val="3"/>
        <charset val="134"/>
      </rPr>
      <t>年沙坡头区一般公共预算支出表</t>
    </r>
    <phoneticPr fontId="11" type="noConversion"/>
  </si>
  <si>
    <t>2018年沙坡头区国有资本经营预算支出表</t>
    <phoneticPr fontId="2" type="noConversion"/>
  </si>
  <si>
    <t>附表一：</t>
    <phoneticPr fontId="11" type="noConversion"/>
  </si>
  <si>
    <t>附表二：</t>
    <phoneticPr fontId="11" type="noConversion"/>
  </si>
  <si>
    <t xml:space="preserve">    2320301</t>
  </si>
  <si>
    <t xml:space="preserve">  23203</t>
  </si>
  <si>
    <t>232</t>
  </si>
  <si>
    <t xml:space="preserve">    2299901</t>
  </si>
  <si>
    <t xml:space="preserve">  22999</t>
  </si>
  <si>
    <t xml:space="preserve">    22902</t>
  </si>
  <si>
    <t xml:space="preserve">  22902</t>
  </si>
  <si>
    <t>229</t>
  </si>
  <si>
    <t xml:space="preserve">    227</t>
  </si>
  <si>
    <t xml:space="preserve">  227</t>
  </si>
  <si>
    <t>227</t>
  </si>
  <si>
    <t xml:space="preserve">    2220401</t>
  </si>
  <si>
    <t xml:space="preserve">  22204</t>
  </si>
  <si>
    <t>222</t>
  </si>
  <si>
    <t xml:space="preserve">    2210201</t>
  </si>
  <si>
    <t xml:space="preserve">  22102</t>
  </si>
  <si>
    <t>221</t>
  </si>
  <si>
    <t xml:space="preserve">    2200599</t>
  </si>
  <si>
    <t xml:space="preserve">  22005</t>
  </si>
  <si>
    <t>220</t>
  </si>
  <si>
    <t xml:space="preserve">    2160599</t>
  </si>
  <si>
    <t xml:space="preserve">  21605</t>
  </si>
  <si>
    <t>216</t>
  </si>
  <si>
    <t xml:space="preserve">    2150699</t>
  </si>
  <si>
    <t xml:space="preserve">    2150601</t>
  </si>
  <si>
    <t xml:space="preserve">  21506</t>
  </si>
  <si>
    <t>215</t>
  </si>
  <si>
    <t xml:space="preserve">    2130799</t>
  </si>
  <si>
    <t xml:space="preserve">    2130705</t>
  </si>
  <si>
    <t xml:space="preserve">    2130701</t>
  </si>
  <si>
    <t xml:space="preserve">  21307</t>
  </si>
  <si>
    <t xml:space="preserve">    2130599</t>
  </si>
  <si>
    <t xml:space="preserve">    2130550</t>
  </si>
  <si>
    <t xml:space="preserve">    2130505</t>
  </si>
  <si>
    <t xml:space="preserve">  21305</t>
  </si>
  <si>
    <t xml:space="preserve">    2130399</t>
  </si>
  <si>
    <t xml:space="preserve">    2130306</t>
  </si>
  <si>
    <t xml:space="preserve">    2130304</t>
  </si>
  <si>
    <t xml:space="preserve">  21303</t>
  </si>
  <si>
    <t xml:space="preserve">    2130234</t>
  </si>
  <si>
    <t xml:space="preserve">    2130204</t>
  </si>
  <si>
    <t xml:space="preserve">  21302</t>
  </si>
  <si>
    <t xml:space="preserve">    2130199</t>
  </si>
  <si>
    <t xml:space="preserve">    2130124</t>
  </si>
  <si>
    <t xml:space="preserve">    2130110</t>
  </si>
  <si>
    <t xml:space="preserve">    2130108</t>
  </si>
  <si>
    <t xml:space="preserve">    2130104</t>
  </si>
  <si>
    <t xml:space="preserve">    2130102</t>
  </si>
  <si>
    <t xml:space="preserve">    2130101</t>
  </si>
  <si>
    <t xml:space="preserve">  21301</t>
  </si>
  <si>
    <t>213</t>
  </si>
  <si>
    <t xml:space="preserve">    2120501</t>
  </si>
  <si>
    <t xml:space="preserve">  21205</t>
  </si>
  <si>
    <t xml:space="preserve">    2120399</t>
  </si>
  <si>
    <t xml:space="preserve">  21203</t>
  </si>
  <si>
    <t xml:space="preserve">    2120104</t>
  </si>
  <si>
    <t xml:space="preserve">    2120102</t>
  </si>
  <si>
    <t xml:space="preserve">    2120101</t>
  </si>
  <si>
    <t xml:space="preserve">  21201</t>
  </si>
  <si>
    <t>212</t>
  </si>
  <si>
    <t xml:space="preserve">    2111001</t>
  </si>
  <si>
    <t xml:space="preserve">  21110</t>
  </si>
  <si>
    <t xml:space="preserve">    2110402</t>
  </si>
  <si>
    <t xml:space="preserve">    2110401</t>
  </si>
  <si>
    <t xml:space="preserve">  21104</t>
  </si>
  <si>
    <t>211</t>
  </si>
  <si>
    <t xml:space="preserve">    2101301</t>
  </si>
  <si>
    <t xml:space="preserve">  21013</t>
  </si>
  <si>
    <t xml:space="preserve">    2101199</t>
  </si>
  <si>
    <t xml:space="preserve">    2101103</t>
  </si>
  <si>
    <t xml:space="preserve">    2101102</t>
  </si>
  <si>
    <t xml:space="preserve">    2101101</t>
  </si>
  <si>
    <t xml:space="preserve">  21011</t>
  </si>
  <si>
    <t xml:space="preserve">    2100799</t>
  </si>
  <si>
    <t xml:space="preserve">    2100717</t>
  </si>
  <si>
    <t xml:space="preserve">    2100716</t>
  </si>
  <si>
    <t xml:space="preserve">  21007</t>
  </si>
  <si>
    <t xml:space="preserve">    2100101</t>
  </si>
  <si>
    <t xml:space="preserve">  21001</t>
  </si>
  <si>
    <t>210</t>
  </si>
  <si>
    <t xml:space="preserve">    2082602</t>
  </si>
  <si>
    <t xml:space="preserve">  20826</t>
  </si>
  <si>
    <t xml:space="preserve">    2082102</t>
  </si>
  <si>
    <t xml:space="preserve">  20821</t>
  </si>
  <si>
    <t xml:space="preserve">    2082002</t>
  </si>
  <si>
    <t xml:space="preserve">  20820</t>
  </si>
  <si>
    <t xml:space="preserve">    2081902</t>
  </si>
  <si>
    <t xml:space="preserve">    2081901</t>
  </si>
  <si>
    <t xml:space="preserve">  20819</t>
  </si>
  <si>
    <t xml:space="preserve">    2081107</t>
  </si>
  <si>
    <t xml:space="preserve">  20811</t>
  </si>
  <si>
    <t xml:space="preserve">    2081099</t>
  </si>
  <si>
    <t xml:space="preserve">    2081004</t>
  </si>
  <si>
    <t xml:space="preserve">    2081001</t>
  </si>
  <si>
    <t xml:space="preserve">  20810</t>
  </si>
  <si>
    <t xml:space="preserve">    2080901</t>
  </si>
  <si>
    <t xml:space="preserve">  20809</t>
  </si>
  <si>
    <t xml:space="preserve">    2080805</t>
  </si>
  <si>
    <t xml:space="preserve">  20808</t>
  </si>
  <si>
    <t xml:space="preserve">    2080599</t>
  </si>
  <si>
    <t xml:space="preserve">    2080505</t>
  </si>
  <si>
    <t xml:space="preserve">    2080504</t>
  </si>
  <si>
    <t xml:space="preserve">  20805</t>
  </si>
  <si>
    <t xml:space="preserve">    2080208</t>
  </si>
  <si>
    <t xml:space="preserve">    2080207</t>
  </si>
  <si>
    <t xml:space="preserve">    2080204</t>
  </si>
  <si>
    <t xml:space="preserve">    2080202</t>
  </si>
  <si>
    <t xml:space="preserve">    2080201</t>
  </si>
  <si>
    <t xml:space="preserve">  20802</t>
  </si>
  <si>
    <t xml:space="preserve">    2080107</t>
  </si>
  <si>
    <t xml:space="preserve">    2080102</t>
  </si>
  <si>
    <t xml:space="preserve">  20801</t>
  </si>
  <si>
    <t>208</t>
  </si>
  <si>
    <t xml:space="preserve">    2079999</t>
  </si>
  <si>
    <t xml:space="preserve">  20799</t>
  </si>
  <si>
    <t xml:space="preserve">    2070406</t>
  </si>
  <si>
    <t xml:space="preserve">  20704</t>
  </si>
  <si>
    <t xml:space="preserve">    2070109</t>
  </si>
  <si>
    <t xml:space="preserve">    2070102</t>
  </si>
  <si>
    <t xml:space="preserve">  20701</t>
  </si>
  <si>
    <t>207</t>
  </si>
  <si>
    <t xml:space="preserve">    2060404</t>
  </si>
  <si>
    <t xml:space="preserve">  20604</t>
  </si>
  <si>
    <t>206</t>
  </si>
  <si>
    <t xml:space="preserve">    2040610</t>
  </si>
  <si>
    <t xml:space="preserve">    2040605</t>
  </si>
  <si>
    <t xml:space="preserve">    2040604</t>
  </si>
  <si>
    <t xml:space="preserve">    2040602</t>
  </si>
  <si>
    <t xml:space="preserve">    2040601</t>
  </si>
  <si>
    <t xml:space="preserve">  20406</t>
  </si>
  <si>
    <t xml:space="preserve">    2040211</t>
  </si>
  <si>
    <t xml:space="preserve">  20402</t>
  </si>
  <si>
    <t>204</t>
  </si>
  <si>
    <t xml:space="preserve">    2019999</t>
  </si>
  <si>
    <t xml:space="preserve">  20199</t>
  </si>
  <si>
    <t xml:space="preserve">    2013602</t>
  </si>
  <si>
    <t xml:space="preserve">    2013601</t>
  </si>
  <si>
    <t xml:space="preserve">  20136</t>
  </si>
  <si>
    <t xml:space="preserve">    2013401</t>
  </si>
  <si>
    <t xml:space="preserve">  20134</t>
  </si>
  <si>
    <t xml:space="preserve">    2013399</t>
  </si>
  <si>
    <t xml:space="preserve">    2013302</t>
  </si>
  <si>
    <t xml:space="preserve">    2013301</t>
  </si>
  <si>
    <t xml:space="preserve">  20133</t>
  </si>
  <si>
    <t xml:space="preserve">    2013299</t>
  </si>
  <si>
    <t xml:space="preserve">    2013202</t>
  </si>
  <si>
    <t xml:space="preserve">    2013201</t>
  </si>
  <si>
    <t xml:space="preserve">  20132</t>
  </si>
  <si>
    <t xml:space="preserve">    2013102</t>
  </si>
  <si>
    <t xml:space="preserve">    2013101</t>
  </si>
  <si>
    <t xml:space="preserve">  20131</t>
  </si>
  <si>
    <t xml:space="preserve">    2012999</t>
  </si>
  <si>
    <t xml:space="preserve">    2012950</t>
  </si>
  <si>
    <t xml:space="preserve">  20129</t>
  </si>
  <si>
    <t xml:space="preserve">    2012802</t>
  </si>
  <si>
    <t xml:space="preserve">  20128</t>
  </si>
  <si>
    <t xml:space="preserve">    2012499</t>
  </si>
  <si>
    <t xml:space="preserve">  20124</t>
  </si>
  <si>
    <t xml:space="preserve">    2012302</t>
  </si>
  <si>
    <t xml:space="preserve">  20123</t>
  </si>
  <si>
    <t xml:space="preserve">    2011308</t>
  </si>
  <si>
    <t xml:space="preserve">  20113</t>
  </si>
  <si>
    <t xml:space="preserve">    2011199</t>
  </si>
  <si>
    <t xml:space="preserve">    2011102</t>
  </si>
  <si>
    <t xml:space="preserve">    2011101</t>
  </si>
  <si>
    <t xml:space="preserve">  20111</t>
  </si>
  <si>
    <t xml:space="preserve">    2011099</t>
  </si>
  <si>
    <t xml:space="preserve">  20110</t>
  </si>
  <si>
    <t xml:space="preserve">    2010804</t>
  </si>
  <si>
    <t xml:space="preserve">    2010801</t>
  </si>
  <si>
    <t xml:space="preserve">  20108</t>
  </si>
  <si>
    <t xml:space="preserve">    2010799</t>
  </si>
  <si>
    <t xml:space="preserve">  20107</t>
  </si>
  <si>
    <t xml:space="preserve">    2010699</t>
  </si>
  <si>
    <t xml:space="preserve">    2010606</t>
  </si>
  <si>
    <t xml:space="preserve">    2010602</t>
  </si>
  <si>
    <t xml:space="preserve">    2010601</t>
  </si>
  <si>
    <t xml:space="preserve">  20106</t>
  </si>
  <si>
    <t xml:space="preserve">    2010507</t>
  </si>
  <si>
    <t xml:space="preserve">    2010502</t>
  </si>
  <si>
    <t xml:space="preserve">  20105</t>
  </si>
  <si>
    <t xml:space="preserve">    2010402</t>
  </si>
  <si>
    <t xml:space="preserve">    2010401</t>
  </si>
  <si>
    <t xml:space="preserve">  20104</t>
  </si>
  <si>
    <t xml:space="preserve">    2010399</t>
  </si>
  <si>
    <t xml:space="preserve">    2010350</t>
  </si>
  <si>
    <t xml:space="preserve">    2010308</t>
  </si>
  <si>
    <t xml:space="preserve">    2010302</t>
  </si>
  <si>
    <t xml:space="preserve">    2010301</t>
  </si>
  <si>
    <t xml:space="preserve">  20103</t>
  </si>
  <si>
    <t xml:space="preserve">    2010299</t>
  </si>
  <si>
    <t xml:space="preserve">    2010205</t>
  </si>
  <si>
    <t xml:space="preserve">    2010204</t>
  </si>
  <si>
    <t xml:space="preserve">    2010202</t>
  </si>
  <si>
    <t xml:space="preserve">    2010201</t>
  </si>
  <si>
    <t xml:space="preserve">  20102</t>
  </si>
  <si>
    <t xml:space="preserve">    2010108</t>
  </si>
  <si>
    <t xml:space="preserve">    2010106</t>
  </si>
  <si>
    <t xml:space="preserve">    2010104</t>
  </si>
  <si>
    <t xml:space="preserve">    2010102</t>
  </si>
  <si>
    <t xml:space="preserve">    2010101</t>
  </si>
  <si>
    <t xml:space="preserve">  20101</t>
  </si>
  <si>
    <t>201</t>
  </si>
  <si>
    <t>2018年沙坡头区一般公共预算本级支出表</t>
    <phoneticPr fontId="2" type="noConversion"/>
  </si>
  <si>
    <t>2018年沙坡头区一般公共预算本级基本支出表</t>
    <phoneticPr fontId="2" type="noConversion"/>
  </si>
  <si>
    <r>
      <rPr>
        <b/>
        <sz val="12"/>
        <color indexed="8"/>
        <rFont val="宋体"/>
        <family val="3"/>
        <charset val="134"/>
      </rPr>
      <t>金额</t>
    </r>
    <phoneticPr fontId="2" type="noConversion"/>
  </si>
  <si>
    <t>附表三：</t>
    <phoneticPr fontId="2" type="noConversion"/>
  </si>
  <si>
    <t>附表十二：</t>
    <phoneticPr fontId="11" type="noConversion"/>
  </si>
  <si>
    <r>
      <rPr>
        <b/>
        <sz val="12"/>
        <color indexed="8"/>
        <rFont val="宋体"/>
        <family val="3"/>
        <charset val="134"/>
      </rPr>
      <t>功能科目编码</t>
    </r>
  </si>
  <si>
    <r>
      <rPr>
        <b/>
        <sz val="12"/>
        <color indexed="8"/>
        <rFont val="宋体"/>
        <family val="3"/>
        <charset val="134"/>
      </rPr>
      <t>功能科目名称</t>
    </r>
  </si>
  <si>
    <r>
      <rPr>
        <b/>
        <sz val="12"/>
        <color indexed="8"/>
        <rFont val="宋体"/>
        <family val="3"/>
        <charset val="134"/>
      </rPr>
      <t>金额</t>
    </r>
  </si>
  <si>
    <r>
      <rPr>
        <b/>
        <sz val="12"/>
        <color indexed="8"/>
        <rFont val="Calibri"/>
        <family val="2"/>
      </rPr>
      <t>合计</t>
    </r>
  </si>
  <si>
    <r>
      <rPr>
        <b/>
        <sz val="12"/>
        <color indexed="8"/>
        <rFont val="宋体"/>
        <family val="3"/>
        <charset val="134"/>
      </rPr>
      <t>一般公共服务支出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</si>
  <si>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人大事务</t>
    </r>
  </si>
  <si>
    <r>
      <t xml:space="preserve">    </t>
    </r>
    <r>
      <rPr>
        <sz val="12"/>
        <color indexed="8"/>
        <rFont val="宋体"/>
        <family val="3"/>
        <charset val="134"/>
      </rPr>
      <t>行政运行</t>
    </r>
  </si>
  <si>
    <r>
      <t xml:space="preserve">    </t>
    </r>
    <r>
      <rPr>
        <sz val="12"/>
        <color indexed="8"/>
        <rFont val="宋体"/>
        <family val="3"/>
        <charset val="134"/>
      </rPr>
      <t>一般行政管理事务</t>
    </r>
  </si>
  <si>
    <r>
      <t xml:space="preserve">    </t>
    </r>
    <r>
      <rPr>
        <sz val="12"/>
        <color indexed="8"/>
        <rFont val="宋体"/>
        <family val="3"/>
        <charset val="134"/>
      </rPr>
      <t>人大会议</t>
    </r>
  </si>
  <si>
    <r>
      <t xml:space="preserve">    </t>
    </r>
    <r>
      <rPr>
        <sz val="12"/>
        <color indexed="8"/>
        <rFont val="宋体"/>
        <family val="3"/>
        <charset val="134"/>
      </rPr>
      <t>人大监督</t>
    </r>
  </si>
  <si>
    <r>
      <t xml:space="preserve">    </t>
    </r>
    <r>
      <rPr>
        <sz val="12"/>
        <color indexed="8"/>
        <rFont val="宋体"/>
        <family val="3"/>
        <charset val="134"/>
      </rPr>
      <t>代表工作</t>
    </r>
  </si>
  <si>
    <r>
      <t xml:space="preserve">  </t>
    </r>
    <r>
      <rPr>
        <b/>
        <sz val="12"/>
        <color indexed="8"/>
        <rFont val="宋体"/>
        <family val="3"/>
        <charset val="134"/>
      </rPr>
      <t>政协事务</t>
    </r>
  </si>
  <si>
    <r>
      <t xml:space="preserve">    </t>
    </r>
    <r>
      <rPr>
        <sz val="12"/>
        <color indexed="8"/>
        <rFont val="宋体"/>
        <family val="3"/>
        <charset val="134"/>
      </rPr>
      <t>政协会议</t>
    </r>
  </si>
  <si>
    <r>
      <t xml:space="preserve">    </t>
    </r>
    <r>
      <rPr>
        <sz val="12"/>
        <color indexed="8"/>
        <rFont val="宋体"/>
        <family val="3"/>
        <charset val="134"/>
      </rPr>
      <t>委员视察</t>
    </r>
  </si>
  <si>
    <r>
      <t xml:space="preserve">    </t>
    </r>
    <r>
      <rPr>
        <sz val="12"/>
        <color indexed="8"/>
        <rFont val="宋体"/>
        <family val="3"/>
        <charset val="134"/>
      </rPr>
      <t>其他政协事务支出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</si>
  <si>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政府办公厅（室）及相关机构事务</t>
    </r>
  </si>
  <si>
    <r>
      <t xml:space="preserve">    </t>
    </r>
    <r>
      <rPr>
        <sz val="12"/>
        <color indexed="8"/>
        <rFont val="宋体"/>
        <family val="3"/>
        <charset val="134"/>
      </rPr>
      <t>信访事务</t>
    </r>
  </si>
  <si>
    <r>
      <t xml:space="preserve">    </t>
    </r>
    <r>
      <rPr>
        <sz val="12"/>
        <color indexed="8"/>
        <rFont val="宋体"/>
        <family val="3"/>
        <charset val="134"/>
      </rPr>
      <t>事业运行</t>
    </r>
  </si>
  <si>
    <r>
      <t xml:space="preserve">    </t>
    </r>
    <r>
      <rPr>
        <sz val="12"/>
        <color indexed="8"/>
        <rFont val="宋体"/>
        <family val="3"/>
        <charset val="134"/>
      </rPr>
      <t>其他政府办公厅（室）及相关机构事务支出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</si>
  <si>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发展与改革事务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</si>
  <si>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统计信息事务</t>
    </r>
  </si>
  <si>
    <r>
      <t xml:space="preserve">    </t>
    </r>
    <r>
      <rPr>
        <sz val="12"/>
        <color indexed="8"/>
        <rFont val="宋体"/>
        <family val="3"/>
        <charset val="134"/>
      </rPr>
      <t>专项普查活动</t>
    </r>
  </si>
  <si>
    <r>
      <t xml:space="preserve">  </t>
    </r>
    <r>
      <rPr>
        <b/>
        <sz val="12"/>
        <color indexed="8"/>
        <rFont val="宋体"/>
        <family val="3"/>
        <charset val="134"/>
      </rPr>
      <t>财政事务</t>
    </r>
  </si>
  <si>
    <r>
      <t xml:space="preserve">    </t>
    </r>
    <r>
      <rPr>
        <sz val="12"/>
        <color indexed="8"/>
        <rFont val="宋体"/>
        <family val="3"/>
        <charset val="134"/>
      </rPr>
      <t>财政监察</t>
    </r>
  </si>
  <si>
    <r>
      <t xml:space="preserve">    </t>
    </r>
    <r>
      <rPr>
        <sz val="12"/>
        <color indexed="8"/>
        <rFont val="宋体"/>
        <family val="3"/>
        <charset val="134"/>
      </rPr>
      <t>其他财政事务支出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</si>
  <si>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税收事务</t>
    </r>
  </si>
  <si>
    <r>
      <t xml:space="preserve">    </t>
    </r>
    <r>
      <rPr>
        <sz val="12"/>
        <color indexed="8"/>
        <rFont val="宋体"/>
        <family val="3"/>
        <charset val="134"/>
      </rPr>
      <t>其他税收事务支出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</si>
  <si>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审计事务</t>
    </r>
  </si>
  <si>
    <r>
      <t xml:space="preserve">    </t>
    </r>
    <r>
      <rPr>
        <sz val="12"/>
        <color indexed="8"/>
        <rFont val="宋体"/>
        <family val="3"/>
        <charset val="134"/>
      </rPr>
      <t>审计业务</t>
    </r>
  </si>
  <si>
    <r>
      <t xml:space="preserve">  </t>
    </r>
    <r>
      <rPr>
        <b/>
        <sz val="12"/>
        <color indexed="8"/>
        <rFont val="宋体"/>
        <family val="3"/>
        <charset val="134"/>
      </rPr>
      <t>人力资源事务</t>
    </r>
  </si>
  <si>
    <r>
      <t xml:space="preserve">    </t>
    </r>
    <r>
      <rPr>
        <sz val="12"/>
        <color indexed="8"/>
        <rFont val="宋体"/>
        <family val="3"/>
        <charset val="134"/>
      </rPr>
      <t>其他人力资源事务支出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</si>
  <si>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纪检监察事务</t>
    </r>
  </si>
  <si>
    <r>
      <t xml:space="preserve">    </t>
    </r>
    <r>
      <rPr>
        <sz val="12"/>
        <color indexed="8"/>
        <rFont val="宋体"/>
        <family val="3"/>
        <charset val="134"/>
      </rPr>
      <t>其他纪检监察事务支出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</si>
  <si>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商贸事务</t>
    </r>
  </si>
  <si>
    <r>
      <t xml:space="preserve">    </t>
    </r>
    <r>
      <rPr>
        <sz val="12"/>
        <color indexed="8"/>
        <rFont val="宋体"/>
        <family val="3"/>
        <charset val="134"/>
      </rPr>
      <t>招商引资</t>
    </r>
  </si>
  <si>
    <r>
      <t xml:space="preserve">  </t>
    </r>
    <r>
      <rPr>
        <b/>
        <sz val="12"/>
        <color indexed="8"/>
        <rFont val="宋体"/>
        <family val="3"/>
        <charset val="134"/>
      </rPr>
      <t>民族事务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</si>
  <si>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宗教事务</t>
    </r>
  </si>
  <si>
    <r>
      <t xml:space="preserve">    </t>
    </r>
    <r>
      <rPr>
        <sz val="12"/>
        <color indexed="8"/>
        <rFont val="宋体"/>
        <family val="3"/>
        <charset val="134"/>
      </rPr>
      <t>其他宗教事务支出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</si>
  <si>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民主党派及工商联事务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</si>
  <si>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群众团体事务</t>
    </r>
  </si>
  <si>
    <r>
      <t xml:space="preserve">    </t>
    </r>
    <r>
      <rPr>
        <sz val="12"/>
        <color indexed="8"/>
        <rFont val="宋体"/>
        <family val="3"/>
        <charset val="134"/>
      </rPr>
      <t>其他群众团体事务支出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</si>
  <si>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党委办公厅（室）及相关机构事务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</si>
  <si>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组织事务</t>
    </r>
  </si>
  <si>
    <r>
      <t xml:space="preserve">    </t>
    </r>
    <r>
      <rPr>
        <sz val="12"/>
        <color indexed="8"/>
        <rFont val="宋体"/>
        <family val="3"/>
        <charset val="134"/>
      </rPr>
      <t>其他组织事务支出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</si>
  <si>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宣传事务</t>
    </r>
  </si>
  <si>
    <r>
      <t xml:space="preserve">    </t>
    </r>
    <r>
      <rPr>
        <sz val="12"/>
        <color indexed="8"/>
        <rFont val="宋体"/>
        <family val="3"/>
        <charset val="134"/>
      </rPr>
      <t>其他宣传事务支出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</si>
  <si>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统战事务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</si>
  <si>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其他共产党事务支出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</si>
  <si>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其他一般公共服务支出</t>
    </r>
  </si>
  <si>
    <r>
      <t xml:space="preserve">    </t>
    </r>
    <r>
      <rPr>
        <sz val="12"/>
        <color indexed="8"/>
        <rFont val="宋体"/>
        <family val="3"/>
        <charset val="134"/>
      </rPr>
      <t>其他一般公共服务支出</t>
    </r>
  </si>
  <si>
    <r>
      <rPr>
        <b/>
        <sz val="12"/>
        <color indexed="8"/>
        <rFont val="宋体"/>
        <family val="3"/>
        <charset val="134"/>
      </rPr>
      <t>公共安全支出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</si>
  <si>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公安</t>
    </r>
  </si>
  <si>
    <r>
      <t xml:space="preserve">    </t>
    </r>
    <r>
      <rPr>
        <sz val="12"/>
        <color indexed="8"/>
        <rFont val="宋体"/>
        <family val="3"/>
        <charset val="134"/>
      </rPr>
      <t>禁毒管理</t>
    </r>
  </si>
  <si>
    <r>
      <t xml:space="preserve">  </t>
    </r>
    <r>
      <rPr>
        <b/>
        <sz val="12"/>
        <color indexed="8"/>
        <rFont val="宋体"/>
        <family val="3"/>
        <charset val="134"/>
      </rPr>
      <t>司法</t>
    </r>
  </si>
  <si>
    <r>
      <t xml:space="preserve">    </t>
    </r>
    <r>
      <rPr>
        <sz val="12"/>
        <color indexed="8"/>
        <rFont val="宋体"/>
        <family val="3"/>
        <charset val="134"/>
      </rPr>
      <t>基层司法业务</t>
    </r>
  </si>
  <si>
    <r>
      <t xml:space="preserve">    </t>
    </r>
    <r>
      <rPr>
        <sz val="12"/>
        <color indexed="8"/>
        <rFont val="宋体"/>
        <family val="3"/>
        <charset val="134"/>
      </rPr>
      <t>普法宣传</t>
    </r>
  </si>
  <si>
    <r>
      <t xml:space="preserve">    </t>
    </r>
    <r>
      <rPr>
        <sz val="12"/>
        <color indexed="8"/>
        <rFont val="宋体"/>
        <family val="3"/>
        <charset val="134"/>
      </rPr>
      <t>社区矫正</t>
    </r>
  </si>
  <si>
    <r>
      <t xml:space="preserve">  </t>
    </r>
    <r>
      <rPr>
        <b/>
        <sz val="12"/>
        <color indexed="8"/>
        <rFont val="宋体"/>
        <family val="3"/>
        <charset val="134"/>
      </rPr>
      <t>技术研究与开发</t>
    </r>
  </si>
  <si>
    <r>
      <t xml:space="preserve">    </t>
    </r>
    <r>
      <rPr>
        <sz val="12"/>
        <color indexed="8"/>
        <rFont val="宋体"/>
        <family val="3"/>
        <charset val="134"/>
      </rPr>
      <t>科技成果转化与扩散</t>
    </r>
  </si>
  <si>
    <r>
      <rPr>
        <b/>
        <sz val="12"/>
        <color indexed="8"/>
        <rFont val="宋体"/>
        <family val="3"/>
        <charset val="134"/>
      </rPr>
      <t>文化体育与传媒支出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</si>
  <si>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文化</t>
    </r>
  </si>
  <si>
    <r>
      <t xml:space="preserve">    </t>
    </r>
    <r>
      <rPr>
        <sz val="12"/>
        <color indexed="8"/>
        <rFont val="宋体"/>
        <family val="3"/>
        <charset val="134"/>
      </rPr>
      <t>群众文化</t>
    </r>
  </si>
  <si>
    <r>
      <t xml:space="preserve">  </t>
    </r>
    <r>
      <rPr>
        <b/>
        <sz val="12"/>
        <color indexed="8"/>
        <rFont val="宋体"/>
        <family val="3"/>
        <charset val="134"/>
      </rPr>
      <t>新闻出版广播影视</t>
    </r>
  </si>
  <si>
    <r>
      <t xml:space="preserve">    </t>
    </r>
    <r>
      <rPr>
        <sz val="12"/>
        <color indexed="8"/>
        <rFont val="宋体"/>
        <family val="3"/>
        <charset val="134"/>
      </rPr>
      <t>电影</t>
    </r>
  </si>
  <si>
    <r>
      <t xml:space="preserve">  </t>
    </r>
    <r>
      <rPr>
        <b/>
        <sz val="12"/>
        <color indexed="8"/>
        <rFont val="宋体"/>
        <family val="3"/>
        <charset val="134"/>
      </rPr>
      <t>其他文化体育与传媒支出</t>
    </r>
  </si>
  <si>
    <r>
      <t xml:space="preserve">    </t>
    </r>
    <r>
      <rPr>
        <sz val="12"/>
        <color indexed="8"/>
        <rFont val="宋体"/>
        <family val="3"/>
        <charset val="134"/>
      </rPr>
      <t>其他文化体育与传媒支出</t>
    </r>
  </si>
  <si>
    <r>
      <rPr>
        <b/>
        <sz val="12"/>
        <color indexed="8"/>
        <rFont val="宋体"/>
        <family val="3"/>
        <charset val="134"/>
      </rPr>
      <t>社会保障和就业支出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</si>
  <si>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人力资源和社会保障管理事务</t>
    </r>
  </si>
  <si>
    <r>
      <t xml:space="preserve">    </t>
    </r>
    <r>
      <rPr>
        <sz val="12"/>
        <color indexed="8"/>
        <rFont val="宋体"/>
        <family val="3"/>
        <charset val="134"/>
      </rPr>
      <t>社会保险业务管理事务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</si>
  <si>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民政管理事务</t>
    </r>
  </si>
  <si>
    <r>
      <t xml:space="preserve">    </t>
    </r>
    <r>
      <rPr>
        <sz val="12"/>
        <color indexed="8"/>
        <rFont val="宋体"/>
        <family val="3"/>
        <charset val="134"/>
      </rPr>
      <t>拥军优属</t>
    </r>
  </si>
  <si>
    <r>
      <t xml:space="preserve">    </t>
    </r>
    <r>
      <rPr>
        <sz val="12"/>
        <color indexed="8"/>
        <rFont val="宋体"/>
        <family val="3"/>
        <charset val="134"/>
      </rPr>
      <t>行政区划和地名管理</t>
    </r>
  </si>
  <si>
    <r>
      <t xml:space="preserve">    </t>
    </r>
    <r>
      <rPr>
        <sz val="12"/>
        <color indexed="8"/>
        <rFont val="宋体"/>
        <family val="3"/>
        <charset val="134"/>
      </rPr>
      <t>基层政权和社区建设</t>
    </r>
  </si>
  <si>
    <r>
      <t xml:space="preserve">  </t>
    </r>
    <r>
      <rPr>
        <b/>
        <sz val="12"/>
        <color indexed="8"/>
        <rFont val="宋体"/>
        <family val="3"/>
        <charset val="134"/>
      </rPr>
      <t>行政事业单位离退休</t>
    </r>
  </si>
  <si>
    <r>
      <t xml:space="preserve">    </t>
    </r>
    <r>
      <rPr>
        <sz val="12"/>
        <color indexed="8"/>
        <rFont val="宋体"/>
        <family val="3"/>
        <charset val="134"/>
      </rPr>
      <t>未归口管理的行政单位离退休</t>
    </r>
  </si>
  <si>
    <r>
      <t xml:space="preserve">    </t>
    </r>
    <r>
      <rPr>
        <sz val="12"/>
        <color indexed="8"/>
        <rFont val="宋体"/>
        <family val="3"/>
        <charset val="134"/>
      </rPr>
      <t>机关事业单位基本养老保险缴费支出</t>
    </r>
  </si>
  <si>
    <r>
      <t xml:space="preserve">    </t>
    </r>
    <r>
      <rPr>
        <sz val="12"/>
        <color indexed="8"/>
        <rFont val="宋体"/>
        <family val="3"/>
        <charset val="134"/>
      </rPr>
      <t>其他行政事业单位离退休支出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</si>
  <si>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抚恤</t>
    </r>
  </si>
  <si>
    <r>
      <t xml:space="preserve">    </t>
    </r>
    <r>
      <rPr>
        <sz val="12"/>
        <color indexed="8"/>
        <rFont val="宋体"/>
        <family val="3"/>
        <charset val="134"/>
      </rPr>
      <t>义务兵优待</t>
    </r>
  </si>
  <si>
    <r>
      <t xml:space="preserve">  </t>
    </r>
    <r>
      <rPr>
        <b/>
        <sz val="12"/>
        <color indexed="8"/>
        <rFont val="宋体"/>
        <family val="3"/>
        <charset val="134"/>
      </rPr>
      <t>退役安置</t>
    </r>
  </si>
  <si>
    <r>
      <t xml:space="preserve">    </t>
    </r>
    <r>
      <rPr>
        <sz val="12"/>
        <color indexed="8"/>
        <rFont val="宋体"/>
        <family val="3"/>
        <charset val="134"/>
      </rPr>
      <t>退役士兵安置</t>
    </r>
  </si>
  <si>
    <r>
      <t xml:space="preserve">  </t>
    </r>
    <r>
      <rPr>
        <b/>
        <sz val="12"/>
        <color indexed="8"/>
        <rFont val="宋体"/>
        <family val="3"/>
        <charset val="134"/>
      </rPr>
      <t>社会福利</t>
    </r>
  </si>
  <si>
    <r>
      <t xml:space="preserve">    </t>
    </r>
    <r>
      <rPr>
        <sz val="12"/>
        <color indexed="8"/>
        <rFont val="宋体"/>
        <family val="3"/>
        <charset val="134"/>
      </rPr>
      <t>儿童福利</t>
    </r>
  </si>
  <si>
    <r>
      <t xml:space="preserve">    </t>
    </r>
    <r>
      <rPr>
        <sz val="12"/>
        <color indexed="8"/>
        <rFont val="宋体"/>
        <family val="3"/>
        <charset val="134"/>
      </rPr>
      <t>殡葬</t>
    </r>
  </si>
  <si>
    <r>
      <t xml:space="preserve">    </t>
    </r>
    <r>
      <rPr>
        <sz val="12"/>
        <color indexed="8"/>
        <rFont val="宋体"/>
        <family val="3"/>
        <charset val="134"/>
      </rPr>
      <t>其他社会福利支出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</si>
  <si>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残疾人事业</t>
    </r>
  </si>
  <si>
    <r>
      <t xml:space="preserve">    </t>
    </r>
    <r>
      <rPr>
        <sz val="12"/>
        <color indexed="8"/>
        <rFont val="宋体"/>
        <family val="3"/>
        <charset val="134"/>
      </rPr>
      <t>残疾人生活和护理补贴</t>
    </r>
  </si>
  <si>
    <r>
      <t xml:space="preserve">  </t>
    </r>
    <r>
      <rPr>
        <b/>
        <sz val="12"/>
        <color indexed="8"/>
        <rFont val="宋体"/>
        <family val="3"/>
        <charset val="134"/>
      </rPr>
      <t>最低生活保障</t>
    </r>
  </si>
  <si>
    <r>
      <t xml:space="preserve">    </t>
    </r>
    <r>
      <rPr>
        <sz val="12"/>
        <color indexed="8"/>
        <rFont val="宋体"/>
        <family val="3"/>
        <charset val="134"/>
      </rPr>
      <t>城市最低生活保障金支出</t>
    </r>
  </si>
  <si>
    <r>
      <t xml:space="preserve">    </t>
    </r>
    <r>
      <rPr>
        <sz val="12"/>
        <color indexed="8"/>
        <rFont val="宋体"/>
        <family val="3"/>
        <charset val="134"/>
      </rPr>
      <t>农村最低生活保障金支出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</si>
  <si>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临时救助</t>
    </r>
  </si>
  <si>
    <r>
      <t xml:space="preserve">    </t>
    </r>
    <r>
      <rPr>
        <sz val="12"/>
        <color indexed="8"/>
        <rFont val="宋体"/>
        <family val="3"/>
        <charset val="134"/>
      </rPr>
      <t>流浪乞讨人员救助支出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</si>
  <si>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特困人员救助供养</t>
    </r>
  </si>
  <si>
    <r>
      <t xml:space="preserve">    </t>
    </r>
    <r>
      <rPr>
        <sz val="12"/>
        <color indexed="8"/>
        <rFont val="宋体"/>
        <family val="3"/>
        <charset val="134"/>
      </rPr>
      <t>农村特困人员救助供养支出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</si>
  <si>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财政对基本养老保险基金的补助</t>
    </r>
  </si>
  <si>
    <r>
      <t xml:space="preserve">    </t>
    </r>
    <r>
      <rPr>
        <sz val="12"/>
        <color indexed="8"/>
        <rFont val="宋体"/>
        <family val="3"/>
        <charset val="134"/>
      </rPr>
      <t>财政对城乡居民基本养老保险基金的补助</t>
    </r>
  </si>
  <si>
    <r>
      <rPr>
        <b/>
        <sz val="12"/>
        <color indexed="8"/>
        <rFont val="宋体"/>
        <family val="3"/>
        <charset val="134"/>
      </rPr>
      <t>医疗卫生与计划生育支出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</si>
  <si>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医疗卫生与计划生育管理事务</t>
    </r>
  </si>
  <si>
    <r>
      <t xml:space="preserve">  </t>
    </r>
    <r>
      <rPr>
        <b/>
        <sz val="12"/>
        <color indexed="8"/>
        <rFont val="宋体"/>
        <family val="3"/>
        <charset val="134"/>
      </rPr>
      <t>计划生育事务</t>
    </r>
  </si>
  <si>
    <r>
      <t xml:space="preserve">    </t>
    </r>
    <r>
      <rPr>
        <sz val="12"/>
        <color indexed="8"/>
        <rFont val="宋体"/>
        <family val="3"/>
        <charset val="134"/>
      </rPr>
      <t>计划生育机构</t>
    </r>
  </si>
  <si>
    <r>
      <t xml:space="preserve">    </t>
    </r>
    <r>
      <rPr>
        <sz val="12"/>
        <color indexed="8"/>
        <rFont val="宋体"/>
        <family val="3"/>
        <charset val="134"/>
      </rPr>
      <t>计划生育服务</t>
    </r>
  </si>
  <si>
    <r>
      <t xml:space="preserve">    </t>
    </r>
    <r>
      <rPr>
        <sz val="12"/>
        <color indexed="8"/>
        <rFont val="宋体"/>
        <family val="3"/>
        <charset val="134"/>
      </rPr>
      <t>其他计划生育事务支出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</si>
  <si>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行政事业单位医疗</t>
    </r>
  </si>
  <si>
    <r>
      <t xml:space="preserve">    </t>
    </r>
    <r>
      <rPr>
        <sz val="12"/>
        <color indexed="8"/>
        <rFont val="宋体"/>
        <family val="3"/>
        <charset val="134"/>
      </rPr>
      <t>行政单位医疗</t>
    </r>
  </si>
  <si>
    <r>
      <t xml:space="preserve">    </t>
    </r>
    <r>
      <rPr>
        <sz val="12"/>
        <color indexed="8"/>
        <rFont val="宋体"/>
        <family val="3"/>
        <charset val="134"/>
      </rPr>
      <t>事业单位医疗</t>
    </r>
  </si>
  <si>
    <r>
      <t xml:space="preserve">    </t>
    </r>
    <r>
      <rPr>
        <sz val="12"/>
        <color indexed="8"/>
        <rFont val="宋体"/>
        <family val="3"/>
        <charset val="134"/>
      </rPr>
      <t>公务员医疗补助</t>
    </r>
  </si>
  <si>
    <r>
      <t xml:space="preserve">    </t>
    </r>
    <r>
      <rPr>
        <sz val="12"/>
        <color indexed="8"/>
        <rFont val="宋体"/>
        <family val="3"/>
        <charset val="134"/>
      </rPr>
      <t>其他行政事业单位医疗支出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</si>
  <si>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医疗救助</t>
    </r>
  </si>
  <si>
    <r>
      <t xml:space="preserve">    </t>
    </r>
    <r>
      <rPr>
        <sz val="12"/>
        <color indexed="8"/>
        <rFont val="宋体"/>
        <family val="3"/>
        <charset val="134"/>
      </rPr>
      <t>城乡医疗救助</t>
    </r>
  </si>
  <si>
    <r>
      <t xml:space="preserve">  </t>
    </r>
    <r>
      <rPr>
        <b/>
        <sz val="12"/>
        <color indexed="8"/>
        <rFont val="宋体"/>
        <family val="3"/>
        <charset val="134"/>
      </rPr>
      <t>自然生态保护</t>
    </r>
  </si>
  <si>
    <r>
      <t xml:space="preserve">    </t>
    </r>
    <r>
      <rPr>
        <sz val="12"/>
        <color indexed="8"/>
        <rFont val="宋体"/>
        <family val="3"/>
        <charset val="134"/>
      </rPr>
      <t>生态保护</t>
    </r>
  </si>
  <si>
    <r>
      <t xml:space="preserve">    </t>
    </r>
    <r>
      <rPr>
        <sz val="12"/>
        <color indexed="8"/>
        <rFont val="宋体"/>
        <family val="3"/>
        <charset val="134"/>
      </rPr>
      <t>农村环境保护</t>
    </r>
  </si>
  <si>
    <r>
      <t xml:space="preserve">  </t>
    </r>
    <r>
      <rPr>
        <b/>
        <sz val="12"/>
        <color indexed="8"/>
        <rFont val="宋体"/>
        <family val="3"/>
        <charset val="134"/>
      </rPr>
      <t>能源节约利用</t>
    </r>
  </si>
  <si>
    <r>
      <t xml:space="preserve">    </t>
    </r>
    <r>
      <rPr>
        <sz val="12"/>
        <color indexed="8"/>
        <rFont val="宋体"/>
        <family val="3"/>
        <charset val="134"/>
      </rPr>
      <t>能源节约利用</t>
    </r>
  </si>
  <si>
    <r>
      <rPr>
        <b/>
        <sz val="12"/>
        <color indexed="8"/>
        <rFont val="宋体"/>
        <family val="3"/>
        <charset val="134"/>
      </rPr>
      <t>城乡社区支出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</si>
  <si>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城乡社区管理事务</t>
    </r>
  </si>
  <si>
    <r>
      <t xml:space="preserve">    </t>
    </r>
    <r>
      <rPr>
        <sz val="12"/>
        <color indexed="8"/>
        <rFont val="宋体"/>
        <family val="3"/>
        <charset val="134"/>
      </rPr>
      <t>城管执法</t>
    </r>
  </si>
  <si>
    <r>
      <t xml:space="preserve">  </t>
    </r>
    <r>
      <rPr>
        <b/>
        <sz val="12"/>
        <color indexed="8"/>
        <rFont val="宋体"/>
        <family val="3"/>
        <charset val="134"/>
      </rPr>
      <t>城乡社区公共设施</t>
    </r>
  </si>
  <si>
    <r>
      <t xml:space="preserve">    </t>
    </r>
    <r>
      <rPr>
        <sz val="12"/>
        <color indexed="8"/>
        <rFont val="宋体"/>
        <family val="3"/>
        <charset val="134"/>
      </rPr>
      <t>其他城乡社区公共设施支出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</si>
  <si>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城乡社区环境卫生</t>
    </r>
  </si>
  <si>
    <r>
      <t xml:space="preserve">    </t>
    </r>
    <r>
      <rPr>
        <sz val="12"/>
        <color indexed="8"/>
        <rFont val="宋体"/>
        <family val="3"/>
        <charset val="134"/>
      </rPr>
      <t>城乡社区环境卫生</t>
    </r>
  </si>
  <si>
    <r>
      <rPr>
        <b/>
        <sz val="12"/>
        <color indexed="8"/>
        <rFont val="宋体"/>
        <family val="3"/>
        <charset val="134"/>
      </rPr>
      <t>农林水支出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</si>
  <si>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农业</t>
    </r>
  </si>
  <si>
    <r>
      <t xml:space="preserve">    </t>
    </r>
    <r>
      <rPr>
        <sz val="12"/>
        <color indexed="8"/>
        <rFont val="宋体"/>
        <family val="3"/>
        <charset val="134"/>
      </rPr>
      <t>病虫害控制</t>
    </r>
  </si>
  <si>
    <r>
      <t xml:space="preserve">    </t>
    </r>
    <r>
      <rPr>
        <sz val="12"/>
        <color indexed="8"/>
        <rFont val="宋体"/>
        <family val="3"/>
        <charset val="134"/>
      </rPr>
      <t>执法监管</t>
    </r>
  </si>
  <si>
    <r>
      <t xml:space="preserve">    </t>
    </r>
    <r>
      <rPr>
        <sz val="12"/>
        <color indexed="8"/>
        <rFont val="宋体"/>
        <family val="3"/>
        <charset val="134"/>
      </rPr>
      <t>农业组织化与产业化经营</t>
    </r>
  </si>
  <si>
    <r>
      <t xml:space="preserve">    </t>
    </r>
    <r>
      <rPr>
        <sz val="12"/>
        <color indexed="8"/>
        <rFont val="宋体"/>
        <family val="3"/>
        <charset val="134"/>
      </rPr>
      <t>其他农业支出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</si>
  <si>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林业</t>
    </r>
  </si>
  <si>
    <r>
      <t xml:space="preserve">    </t>
    </r>
    <r>
      <rPr>
        <sz val="12"/>
        <color indexed="8"/>
        <rFont val="宋体"/>
        <family val="3"/>
        <charset val="134"/>
      </rPr>
      <t>林业事业机构</t>
    </r>
  </si>
  <si>
    <r>
      <t xml:space="preserve">    </t>
    </r>
    <r>
      <rPr>
        <sz val="12"/>
        <color indexed="8"/>
        <rFont val="宋体"/>
        <family val="3"/>
        <charset val="134"/>
      </rPr>
      <t>林业防灾减灾</t>
    </r>
  </si>
  <si>
    <r>
      <t xml:space="preserve">  </t>
    </r>
    <r>
      <rPr>
        <b/>
        <sz val="12"/>
        <color indexed="8"/>
        <rFont val="宋体"/>
        <family val="3"/>
        <charset val="134"/>
      </rPr>
      <t>水利</t>
    </r>
  </si>
  <si>
    <r>
      <t xml:space="preserve">    </t>
    </r>
    <r>
      <rPr>
        <sz val="12"/>
        <color indexed="8"/>
        <rFont val="宋体"/>
        <family val="3"/>
        <charset val="134"/>
      </rPr>
      <t>水利行业业务管理</t>
    </r>
  </si>
  <si>
    <r>
      <t xml:space="preserve">    </t>
    </r>
    <r>
      <rPr>
        <sz val="12"/>
        <color indexed="8"/>
        <rFont val="宋体"/>
        <family val="3"/>
        <charset val="134"/>
      </rPr>
      <t>水利工程运行与维护</t>
    </r>
  </si>
  <si>
    <r>
      <t xml:space="preserve">    </t>
    </r>
    <r>
      <rPr>
        <sz val="12"/>
        <color indexed="8"/>
        <rFont val="宋体"/>
        <family val="3"/>
        <charset val="134"/>
      </rPr>
      <t>其他水利支出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</si>
  <si>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扶贫</t>
    </r>
  </si>
  <si>
    <r>
      <t xml:space="preserve">    </t>
    </r>
    <r>
      <rPr>
        <sz val="12"/>
        <color indexed="8"/>
        <rFont val="宋体"/>
        <family val="3"/>
        <charset val="134"/>
      </rPr>
      <t>生产发展</t>
    </r>
  </si>
  <si>
    <r>
      <t xml:space="preserve">    </t>
    </r>
    <r>
      <rPr>
        <sz val="12"/>
        <color indexed="8"/>
        <rFont val="宋体"/>
        <family val="3"/>
        <charset val="134"/>
      </rPr>
      <t>扶贫事业机构</t>
    </r>
  </si>
  <si>
    <r>
      <t xml:space="preserve">    </t>
    </r>
    <r>
      <rPr>
        <sz val="12"/>
        <color indexed="8"/>
        <rFont val="宋体"/>
        <family val="3"/>
        <charset val="134"/>
      </rPr>
      <t>其他扶贫支出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</si>
  <si>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农村综合改革</t>
    </r>
  </si>
  <si>
    <r>
      <t xml:space="preserve">    </t>
    </r>
    <r>
      <rPr>
        <sz val="12"/>
        <color indexed="8"/>
        <rFont val="宋体"/>
        <family val="3"/>
        <charset val="134"/>
      </rPr>
      <t>对村级一事一议的补助</t>
    </r>
  </si>
  <si>
    <r>
      <t xml:space="preserve">    </t>
    </r>
    <r>
      <rPr>
        <sz val="12"/>
        <color indexed="8"/>
        <rFont val="宋体"/>
        <family val="3"/>
        <charset val="134"/>
      </rPr>
      <t>对村民委员会和村党支部的补助</t>
    </r>
  </si>
  <si>
    <r>
      <t xml:space="preserve">    </t>
    </r>
    <r>
      <rPr>
        <sz val="12"/>
        <color indexed="8"/>
        <rFont val="宋体"/>
        <family val="3"/>
        <charset val="134"/>
      </rPr>
      <t>其他农村综合改革支出</t>
    </r>
  </si>
  <si>
    <r>
      <rPr>
        <b/>
        <sz val="12"/>
        <color indexed="8"/>
        <rFont val="宋体"/>
        <family val="3"/>
        <charset val="134"/>
      </rPr>
      <t>资源勘探信息等支出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</si>
  <si>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安全生产监管</t>
    </r>
  </si>
  <si>
    <r>
      <t xml:space="preserve">    </t>
    </r>
    <r>
      <rPr>
        <sz val="12"/>
        <color indexed="8"/>
        <rFont val="宋体"/>
        <family val="3"/>
        <charset val="134"/>
      </rPr>
      <t>其他安全生产监管支出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</si>
  <si>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旅游业管理与服务支出</t>
    </r>
  </si>
  <si>
    <r>
      <t xml:space="preserve">    </t>
    </r>
    <r>
      <rPr>
        <sz val="12"/>
        <color indexed="8"/>
        <rFont val="宋体"/>
        <family val="3"/>
        <charset val="134"/>
      </rPr>
      <t>其他旅游业管理与服务支出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</si>
  <si>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气象事务</t>
    </r>
  </si>
  <si>
    <r>
      <t xml:space="preserve">    </t>
    </r>
    <r>
      <rPr>
        <sz val="12"/>
        <color indexed="8"/>
        <rFont val="宋体"/>
        <family val="3"/>
        <charset val="134"/>
      </rPr>
      <t>其他气象事务支出</t>
    </r>
  </si>
  <si>
    <r>
      <rPr>
        <b/>
        <sz val="12"/>
        <color indexed="8"/>
        <rFont val="宋体"/>
        <family val="3"/>
        <charset val="134"/>
      </rPr>
      <t>住房保障支出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</si>
  <si>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住房改革支出</t>
    </r>
  </si>
  <si>
    <r>
      <t xml:space="preserve">    </t>
    </r>
    <r>
      <rPr>
        <sz val="12"/>
        <color indexed="8"/>
        <rFont val="宋体"/>
        <family val="3"/>
        <charset val="134"/>
      </rPr>
      <t>住房公积金</t>
    </r>
  </si>
  <si>
    <r>
      <t xml:space="preserve">  </t>
    </r>
    <r>
      <rPr>
        <b/>
        <sz val="12"/>
        <color indexed="8"/>
        <rFont val="宋体"/>
        <family val="3"/>
        <charset val="134"/>
      </rPr>
      <t>粮油储备</t>
    </r>
  </si>
  <si>
    <r>
      <t xml:space="preserve">    </t>
    </r>
    <r>
      <rPr>
        <sz val="12"/>
        <color indexed="8"/>
        <rFont val="宋体"/>
        <family val="3"/>
        <charset val="134"/>
      </rPr>
      <t>储备粮油补贴</t>
    </r>
  </si>
  <si>
    <r>
      <t xml:space="preserve">  </t>
    </r>
    <r>
      <rPr>
        <b/>
        <sz val="12"/>
        <color indexed="8"/>
        <rFont val="宋体"/>
        <family val="3"/>
        <charset val="134"/>
      </rPr>
      <t>预备费</t>
    </r>
  </si>
  <si>
    <r>
      <t xml:space="preserve">    </t>
    </r>
    <r>
      <rPr>
        <sz val="12"/>
        <color indexed="8"/>
        <rFont val="宋体"/>
        <family val="3"/>
        <charset val="134"/>
      </rPr>
      <t>预备费</t>
    </r>
  </si>
  <si>
    <r>
      <rPr>
        <b/>
        <sz val="12"/>
        <color indexed="8"/>
        <rFont val="宋体"/>
        <family val="3"/>
        <charset val="134"/>
      </rPr>
      <t>其他支出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</si>
  <si>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年初预留</t>
    </r>
  </si>
  <si>
    <r>
      <t xml:space="preserve">    </t>
    </r>
    <r>
      <rPr>
        <sz val="12"/>
        <color indexed="8"/>
        <rFont val="宋体"/>
        <family val="3"/>
        <charset val="134"/>
      </rPr>
      <t>年初预留</t>
    </r>
  </si>
  <si>
    <r>
      <t xml:space="preserve">  </t>
    </r>
    <r>
      <rPr>
        <b/>
        <sz val="12"/>
        <color indexed="8"/>
        <rFont val="宋体"/>
        <family val="3"/>
        <charset val="134"/>
      </rPr>
      <t>其他支出</t>
    </r>
  </si>
  <si>
    <r>
      <t xml:space="preserve">    </t>
    </r>
    <r>
      <rPr>
        <sz val="12"/>
        <color indexed="8"/>
        <rFont val="宋体"/>
        <family val="3"/>
        <charset val="134"/>
      </rPr>
      <t>其他支出</t>
    </r>
  </si>
  <si>
    <r>
      <t xml:space="preserve">  </t>
    </r>
    <r>
      <rPr>
        <b/>
        <sz val="12"/>
        <color indexed="8"/>
        <rFont val="宋体"/>
        <family val="3"/>
        <charset val="134"/>
      </rPr>
      <t>地方政府一般债务付息支出</t>
    </r>
  </si>
  <si>
    <r>
      <t xml:space="preserve">    </t>
    </r>
    <r>
      <rPr>
        <sz val="12"/>
        <color indexed="8"/>
        <rFont val="宋体"/>
        <family val="3"/>
        <charset val="134"/>
      </rPr>
      <t>地方政府一般债券付息支出</t>
    </r>
  </si>
  <si>
    <r>
      <rPr>
        <b/>
        <sz val="12"/>
        <color indexed="8"/>
        <rFont val="宋体"/>
        <family val="3"/>
        <charset val="134"/>
      </rPr>
      <t>合计</t>
    </r>
  </si>
  <si>
    <r>
      <rPr>
        <sz val="12"/>
        <color indexed="8"/>
        <rFont val="宋体"/>
        <family val="3"/>
        <charset val="134"/>
      </rPr>
      <t>工资福利支出</t>
    </r>
  </si>
  <si>
    <r>
      <rPr>
        <b/>
        <sz val="12"/>
        <color indexed="8"/>
        <rFont val="宋体"/>
        <family val="3"/>
        <charset val="134"/>
      </rPr>
      <t>小计</t>
    </r>
  </si>
  <si>
    <r>
      <rPr>
        <sz val="12"/>
        <color indexed="8"/>
        <rFont val="宋体"/>
        <family val="3"/>
        <charset val="134"/>
      </rPr>
      <t>基本工资</t>
    </r>
  </si>
  <si>
    <r>
      <rPr>
        <sz val="12"/>
        <color indexed="8"/>
        <rFont val="宋体"/>
        <family val="3"/>
        <charset val="134"/>
      </rPr>
      <t>津贴补贴</t>
    </r>
  </si>
  <si>
    <r>
      <rPr>
        <sz val="12"/>
        <color indexed="8"/>
        <rFont val="宋体"/>
        <family val="3"/>
        <charset val="134"/>
      </rPr>
      <t>奖金</t>
    </r>
  </si>
  <si>
    <r>
      <rPr>
        <sz val="12"/>
        <color indexed="8"/>
        <rFont val="宋体"/>
        <family val="3"/>
        <charset val="134"/>
      </rPr>
      <t>绩效工资</t>
    </r>
  </si>
  <si>
    <r>
      <rPr>
        <sz val="12"/>
        <color indexed="8"/>
        <rFont val="宋体"/>
        <family val="3"/>
        <charset val="134"/>
      </rPr>
      <t>机关事业单位基本养老保险缴费</t>
    </r>
  </si>
  <si>
    <r>
      <rPr>
        <sz val="12"/>
        <color indexed="8"/>
        <rFont val="宋体"/>
        <family val="3"/>
        <charset val="134"/>
      </rPr>
      <t>城镇职工基本医疗保险缴费</t>
    </r>
  </si>
  <si>
    <r>
      <rPr>
        <sz val="12"/>
        <color indexed="8"/>
        <rFont val="宋体"/>
        <family val="3"/>
        <charset val="134"/>
      </rPr>
      <t>公务员医疗补助缴费</t>
    </r>
  </si>
  <si>
    <r>
      <rPr>
        <sz val="12"/>
        <color indexed="8"/>
        <rFont val="宋体"/>
        <family val="3"/>
        <charset val="134"/>
      </rPr>
      <t>其他社会保障缴费</t>
    </r>
  </si>
  <si>
    <r>
      <rPr>
        <sz val="12"/>
        <color indexed="8"/>
        <rFont val="宋体"/>
        <family val="3"/>
        <charset val="134"/>
      </rPr>
      <t>住房公积金</t>
    </r>
  </si>
  <si>
    <r>
      <rPr>
        <sz val="12"/>
        <color indexed="8"/>
        <rFont val="宋体"/>
        <family val="3"/>
        <charset val="134"/>
      </rPr>
      <t>其他工资福利支出</t>
    </r>
  </si>
  <si>
    <r>
      <rPr>
        <sz val="12"/>
        <color indexed="8"/>
        <rFont val="宋体"/>
        <family val="3"/>
        <charset val="134"/>
      </rPr>
      <t>商品和服务支出</t>
    </r>
  </si>
  <si>
    <r>
      <rPr>
        <sz val="12"/>
        <color indexed="8"/>
        <rFont val="宋体"/>
        <family val="3"/>
        <charset val="134"/>
      </rPr>
      <t>办公费</t>
    </r>
  </si>
  <si>
    <r>
      <rPr>
        <sz val="12"/>
        <color indexed="8"/>
        <rFont val="宋体"/>
        <family val="3"/>
        <charset val="134"/>
      </rPr>
      <t>印刷费</t>
    </r>
  </si>
  <si>
    <r>
      <rPr>
        <sz val="12"/>
        <color indexed="8"/>
        <rFont val="宋体"/>
        <family val="3"/>
        <charset val="134"/>
      </rPr>
      <t>咨询费</t>
    </r>
  </si>
  <si>
    <r>
      <rPr>
        <sz val="12"/>
        <color indexed="8"/>
        <rFont val="宋体"/>
        <family val="3"/>
        <charset val="134"/>
      </rPr>
      <t>手续费</t>
    </r>
  </si>
  <si>
    <r>
      <rPr>
        <sz val="12"/>
        <color indexed="8"/>
        <rFont val="宋体"/>
        <family val="3"/>
        <charset val="134"/>
      </rPr>
      <t>水费</t>
    </r>
  </si>
  <si>
    <r>
      <rPr>
        <sz val="12"/>
        <color indexed="8"/>
        <rFont val="宋体"/>
        <family val="3"/>
        <charset val="134"/>
      </rPr>
      <t>电费</t>
    </r>
  </si>
  <si>
    <r>
      <rPr>
        <sz val="12"/>
        <color indexed="8"/>
        <rFont val="宋体"/>
        <family val="3"/>
        <charset val="134"/>
      </rPr>
      <t>邮电费</t>
    </r>
  </si>
  <si>
    <r>
      <rPr>
        <sz val="12"/>
        <color indexed="8"/>
        <rFont val="宋体"/>
        <family val="3"/>
        <charset val="134"/>
      </rPr>
      <t>取暖费</t>
    </r>
  </si>
  <si>
    <r>
      <rPr>
        <sz val="12"/>
        <color indexed="8"/>
        <rFont val="宋体"/>
        <family val="3"/>
        <charset val="134"/>
      </rPr>
      <t>物业管理费</t>
    </r>
  </si>
  <si>
    <r>
      <rPr>
        <sz val="12"/>
        <color indexed="8"/>
        <rFont val="宋体"/>
        <family val="3"/>
        <charset val="134"/>
      </rPr>
      <t>差旅费</t>
    </r>
  </si>
  <si>
    <r>
      <rPr>
        <sz val="12"/>
        <color indexed="8"/>
        <rFont val="宋体"/>
        <family val="3"/>
        <charset val="134"/>
      </rPr>
      <t>维修（护）费</t>
    </r>
  </si>
  <si>
    <r>
      <rPr>
        <sz val="12"/>
        <color indexed="8"/>
        <rFont val="宋体"/>
        <family val="3"/>
        <charset val="134"/>
      </rPr>
      <t>租赁费</t>
    </r>
  </si>
  <si>
    <r>
      <rPr>
        <sz val="12"/>
        <color indexed="8"/>
        <rFont val="宋体"/>
        <family val="3"/>
        <charset val="134"/>
      </rPr>
      <t>会议费</t>
    </r>
  </si>
  <si>
    <r>
      <rPr>
        <sz val="12"/>
        <color indexed="8"/>
        <rFont val="宋体"/>
        <family val="3"/>
        <charset val="134"/>
      </rPr>
      <t>培训费</t>
    </r>
  </si>
  <si>
    <r>
      <rPr>
        <sz val="12"/>
        <color indexed="8"/>
        <rFont val="宋体"/>
        <family val="3"/>
        <charset val="134"/>
      </rPr>
      <t>公务接待费</t>
    </r>
  </si>
  <si>
    <r>
      <rPr>
        <sz val="12"/>
        <color indexed="8"/>
        <rFont val="宋体"/>
        <family val="3"/>
        <charset val="134"/>
      </rPr>
      <t>劳务费</t>
    </r>
  </si>
  <si>
    <r>
      <rPr>
        <sz val="12"/>
        <color indexed="8"/>
        <rFont val="宋体"/>
        <family val="3"/>
        <charset val="134"/>
      </rPr>
      <t>工会经费</t>
    </r>
  </si>
  <si>
    <r>
      <rPr>
        <sz val="12"/>
        <color indexed="8"/>
        <rFont val="宋体"/>
        <family val="3"/>
        <charset val="134"/>
      </rPr>
      <t>福利费</t>
    </r>
  </si>
  <si>
    <r>
      <rPr>
        <sz val="12"/>
        <color indexed="8"/>
        <rFont val="宋体"/>
        <family val="3"/>
        <charset val="134"/>
      </rPr>
      <t>公务用车运行维护费</t>
    </r>
  </si>
  <si>
    <r>
      <rPr>
        <sz val="12"/>
        <color indexed="8"/>
        <rFont val="宋体"/>
        <family val="3"/>
        <charset val="134"/>
      </rPr>
      <t>其他交通费用</t>
    </r>
  </si>
  <si>
    <r>
      <rPr>
        <sz val="12"/>
        <color indexed="8"/>
        <rFont val="宋体"/>
        <family val="3"/>
        <charset val="134"/>
      </rPr>
      <t>其他商品和服务支出</t>
    </r>
  </si>
  <si>
    <r>
      <rPr>
        <sz val="12"/>
        <color indexed="8"/>
        <rFont val="宋体"/>
        <family val="3"/>
        <charset val="134"/>
      </rPr>
      <t>对个人和家庭的补助</t>
    </r>
  </si>
  <si>
    <r>
      <rPr>
        <sz val="12"/>
        <color indexed="8"/>
        <rFont val="宋体"/>
        <family val="3"/>
        <charset val="134"/>
      </rPr>
      <t>离休费</t>
    </r>
  </si>
  <si>
    <r>
      <rPr>
        <sz val="12"/>
        <color indexed="8"/>
        <rFont val="宋体"/>
        <family val="3"/>
        <charset val="134"/>
      </rPr>
      <t>退休费</t>
    </r>
  </si>
  <si>
    <r>
      <rPr>
        <sz val="12"/>
        <color indexed="8"/>
        <rFont val="宋体"/>
        <family val="3"/>
        <charset val="134"/>
      </rPr>
      <t>生活补助</t>
    </r>
  </si>
  <si>
    <r>
      <rPr>
        <sz val="12"/>
        <color indexed="8"/>
        <rFont val="宋体"/>
        <family val="3"/>
        <charset val="134"/>
      </rPr>
      <t>对企业补助</t>
    </r>
  </si>
  <si>
    <r>
      <rPr>
        <sz val="12"/>
        <color indexed="8"/>
        <rFont val="宋体"/>
        <family val="3"/>
        <charset val="134"/>
      </rPr>
      <t>债务利息支出</t>
    </r>
  </si>
  <si>
    <r>
      <rPr>
        <sz val="12"/>
        <color indexed="8"/>
        <rFont val="宋体"/>
        <family val="3"/>
        <charset val="134"/>
      </rPr>
      <t>资本性支出（基本建设）</t>
    </r>
  </si>
  <si>
    <r>
      <rPr>
        <sz val="12"/>
        <color indexed="8"/>
        <rFont val="宋体"/>
        <family val="3"/>
        <charset val="134"/>
      </rPr>
      <t>资本性支出</t>
    </r>
  </si>
  <si>
    <r>
      <rPr>
        <sz val="12"/>
        <color indexed="8"/>
        <rFont val="宋体"/>
        <family val="3"/>
        <charset val="134"/>
      </rPr>
      <t>其他支出</t>
    </r>
  </si>
  <si>
    <t>科目名称</t>
    <phoneticPr fontId="2" type="noConversion"/>
  </si>
  <si>
    <r>
      <rPr>
        <sz val="12"/>
        <rFont val="宋体"/>
        <family val="3"/>
        <charset val="134"/>
      </rPr>
      <t>本年地方政府债务余额限额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预算数</t>
    </r>
    <r>
      <rPr>
        <sz val="12"/>
        <rFont val="Times New Roman"/>
        <family val="1"/>
      </rPr>
      <t>)</t>
    </r>
  </si>
  <si>
    <r>
      <rPr>
        <sz val="12"/>
        <rFont val="宋体"/>
        <family val="3"/>
        <charset val="134"/>
      </rPr>
      <t>本年地方政府债务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转贷</t>
    </r>
    <r>
      <rPr>
        <sz val="12"/>
        <rFont val="Times New Roman"/>
        <family val="1"/>
      </rPr>
      <t>)</t>
    </r>
    <r>
      <rPr>
        <sz val="12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</si>
  <si>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附表六：</t>
    </r>
    <phoneticPr fontId="2" type="noConversion"/>
  </si>
  <si>
    <r>
      <rPr>
        <sz val="10"/>
        <rFont val="宋体"/>
        <family val="3"/>
        <charset val="134"/>
      </rPr>
      <t>单位</t>
    </r>
    <r>
      <rPr>
        <sz val="10"/>
        <rFont val="Times New Roman"/>
        <family val="1"/>
      </rPr>
      <t>:</t>
    </r>
    <r>
      <rPr>
        <sz val="10"/>
        <rFont val="宋体"/>
        <family val="3"/>
        <charset val="134"/>
      </rPr>
      <t>万元</t>
    </r>
  </si>
  <si>
    <r>
      <rPr>
        <sz val="12"/>
        <rFont val="宋体"/>
        <family val="3"/>
        <charset val="134"/>
      </rPr>
      <t>附表七：</t>
    </r>
    <phoneticPr fontId="2" type="noConversion"/>
  </si>
  <si>
    <r>
      <rPr>
        <sz val="12"/>
        <rFont val="宋体"/>
        <family val="3"/>
        <charset val="134"/>
      </rPr>
      <t>单位：万元</t>
    </r>
  </si>
  <si>
    <r>
      <rPr>
        <b/>
        <sz val="12"/>
        <rFont val="宋体"/>
        <family val="3"/>
        <charset val="134"/>
      </rPr>
      <t>科目编码</t>
    </r>
  </si>
  <si>
    <r>
      <rPr>
        <b/>
        <sz val="12"/>
        <rFont val="宋体"/>
        <family val="3"/>
        <charset val="134"/>
      </rPr>
      <t>预算科目</t>
    </r>
  </si>
  <si>
    <r>
      <t>2017</t>
    </r>
    <r>
      <rPr>
        <b/>
        <sz val="12"/>
        <rFont val="宋体"/>
        <family val="3"/>
        <charset val="134"/>
      </rPr>
      <t>年预算数</t>
    </r>
    <phoneticPr fontId="2" type="noConversion"/>
  </si>
  <si>
    <r>
      <t>2018</t>
    </r>
    <r>
      <rPr>
        <b/>
        <sz val="12"/>
        <rFont val="宋体"/>
        <family val="3"/>
        <charset val="134"/>
      </rPr>
      <t>年预算数</t>
    </r>
    <phoneticPr fontId="2" type="noConversion"/>
  </si>
  <si>
    <r>
      <rPr>
        <sz val="12"/>
        <rFont val="宋体"/>
        <family val="3"/>
        <charset val="134"/>
      </rPr>
      <t>农网还贷资金收入</t>
    </r>
  </si>
  <si>
    <r>
      <rPr>
        <sz val="12"/>
        <rFont val="宋体"/>
        <family val="3"/>
        <charset val="134"/>
      </rPr>
      <t>铁路建设基金收入</t>
    </r>
  </si>
  <si>
    <r>
      <rPr>
        <sz val="12"/>
        <rFont val="宋体"/>
        <family val="3"/>
        <charset val="134"/>
      </rPr>
      <t>民航发展基金收入</t>
    </r>
  </si>
  <si>
    <r>
      <rPr>
        <sz val="12"/>
        <rFont val="宋体"/>
        <family val="3"/>
        <charset val="134"/>
      </rPr>
      <t>海南省高等级公路车辆通行附加费收入</t>
    </r>
  </si>
  <si>
    <r>
      <rPr>
        <sz val="12"/>
        <rFont val="宋体"/>
        <family val="3"/>
        <charset val="134"/>
      </rPr>
      <t>港口建设费收入</t>
    </r>
  </si>
  <si>
    <r>
      <rPr>
        <sz val="12"/>
        <rFont val="宋体"/>
        <family val="3"/>
        <charset val="134"/>
      </rPr>
      <t>新型墙体材料专项基金收入</t>
    </r>
  </si>
  <si>
    <r>
      <rPr>
        <sz val="12"/>
        <rFont val="宋体"/>
        <family val="3"/>
        <charset val="134"/>
      </rPr>
      <t>旅游发展基金收入</t>
    </r>
  </si>
  <si>
    <r>
      <rPr>
        <sz val="12"/>
        <rFont val="宋体"/>
        <family val="3"/>
        <charset val="134"/>
      </rPr>
      <t>国家电影事业发展专项资金收入</t>
    </r>
  </si>
  <si>
    <r>
      <rPr>
        <sz val="12"/>
        <rFont val="宋体"/>
        <family val="3"/>
        <charset val="134"/>
      </rPr>
      <t>城市公用事业附加收入</t>
    </r>
  </si>
  <si>
    <r>
      <rPr>
        <sz val="12"/>
        <rFont val="宋体"/>
        <family val="3"/>
        <charset val="134"/>
      </rPr>
      <t>国有土地收益基金收入</t>
    </r>
  </si>
  <si>
    <r>
      <rPr>
        <sz val="12"/>
        <rFont val="宋体"/>
        <family val="3"/>
        <charset val="134"/>
      </rPr>
      <t>农业土地开发资金收入</t>
    </r>
  </si>
  <si>
    <r>
      <rPr>
        <sz val="12"/>
        <rFont val="宋体"/>
        <family val="3"/>
        <charset val="134"/>
      </rPr>
      <t>国有土地使用权出让收入</t>
    </r>
  </si>
  <si>
    <r>
      <rPr>
        <sz val="12"/>
        <rFont val="宋体"/>
        <family val="3"/>
        <charset val="134"/>
      </rPr>
      <t>大中型水库移民后期扶持基金收入</t>
    </r>
  </si>
  <si>
    <r>
      <rPr>
        <sz val="12"/>
        <rFont val="宋体"/>
        <family val="3"/>
        <charset val="134"/>
      </rPr>
      <t>大中型水库库区基金收入</t>
    </r>
  </si>
  <si>
    <r>
      <rPr>
        <sz val="12"/>
        <rFont val="宋体"/>
        <family val="3"/>
        <charset val="134"/>
      </rPr>
      <t>三峡水库库区基金收入</t>
    </r>
  </si>
  <si>
    <r>
      <rPr>
        <sz val="12"/>
        <rFont val="宋体"/>
        <family val="3"/>
        <charset val="134"/>
      </rPr>
      <t>中央特别国债经营基金收入</t>
    </r>
  </si>
  <si>
    <r>
      <rPr>
        <sz val="12"/>
        <rFont val="宋体"/>
        <family val="3"/>
        <charset val="134"/>
      </rPr>
      <t>中央特别国债经营基金财务收入</t>
    </r>
  </si>
  <si>
    <r>
      <rPr>
        <sz val="12"/>
        <rFont val="宋体"/>
        <family val="3"/>
        <charset val="134"/>
      </rPr>
      <t>彩票公益金收入</t>
    </r>
  </si>
  <si>
    <r>
      <rPr>
        <sz val="12"/>
        <rFont val="宋体"/>
        <family val="3"/>
        <charset val="134"/>
      </rPr>
      <t>城市基础设施配套费收入</t>
    </r>
  </si>
  <si>
    <r>
      <rPr>
        <sz val="12"/>
        <rFont val="宋体"/>
        <family val="3"/>
        <charset val="134"/>
      </rPr>
      <t>小型水库移民扶助基金收入</t>
    </r>
  </si>
  <si>
    <r>
      <rPr>
        <sz val="12"/>
        <rFont val="宋体"/>
        <family val="3"/>
        <charset val="134"/>
      </rPr>
      <t>国家重大水利工程建设基金收入</t>
    </r>
  </si>
  <si>
    <r>
      <rPr>
        <sz val="12"/>
        <rFont val="宋体"/>
        <family val="3"/>
        <charset val="134"/>
      </rPr>
      <t>车辆通行费</t>
    </r>
  </si>
  <si>
    <r>
      <rPr>
        <sz val="12"/>
        <rFont val="宋体"/>
        <family val="3"/>
        <charset val="134"/>
      </rPr>
      <t>核电站乏燃料处理处置基金收入</t>
    </r>
  </si>
  <si>
    <r>
      <rPr>
        <sz val="12"/>
        <rFont val="宋体"/>
        <family val="3"/>
        <charset val="134"/>
      </rPr>
      <t>可再生能源电价附加收入</t>
    </r>
  </si>
  <si>
    <r>
      <rPr>
        <sz val="12"/>
        <rFont val="宋体"/>
        <family val="3"/>
        <charset val="134"/>
      </rPr>
      <t>船舶油污损害赔偿基金收入</t>
    </r>
  </si>
  <si>
    <r>
      <rPr>
        <sz val="12"/>
        <rFont val="宋体"/>
        <family val="3"/>
        <charset val="134"/>
      </rPr>
      <t>废弃电器电子产品处理基金收入</t>
    </r>
  </si>
  <si>
    <r>
      <rPr>
        <sz val="12"/>
        <rFont val="宋体"/>
        <family val="3"/>
        <charset val="134"/>
      </rPr>
      <t>污水处理费收入</t>
    </r>
  </si>
  <si>
    <r>
      <rPr>
        <sz val="12"/>
        <rFont val="宋体"/>
        <family val="3"/>
        <charset val="134"/>
      </rPr>
      <t>彩票发行机构和彩票销售机构的业务费用</t>
    </r>
  </si>
  <si>
    <r>
      <rPr>
        <sz val="12"/>
        <rFont val="宋体"/>
        <family val="3"/>
        <charset val="134"/>
      </rPr>
      <t>其他政府性基金收入</t>
    </r>
  </si>
  <si>
    <r>
      <t>2018</t>
    </r>
    <r>
      <rPr>
        <b/>
        <sz val="18"/>
        <rFont val="宋体"/>
        <family val="3"/>
        <charset val="134"/>
      </rPr>
      <t>年沙坡头区政府性基金预算收入表</t>
    </r>
    <phoneticPr fontId="2" type="noConversion"/>
  </si>
  <si>
    <r>
      <rPr>
        <sz val="12"/>
        <rFont val="宋体"/>
        <family val="3"/>
        <charset val="134"/>
      </rPr>
      <t>附表八：</t>
    </r>
    <phoneticPr fontId="2" type="noConversion"/>
  </si>
  <si>
    <r>
      <t>2018</t>
    </r>
    <r>
      <rPr>
        <b/>
        <sz val="18"/>
        <rFont val="宋体"/>
        <family val="3"/>
        <charset val="134"/>
      </rPr>
      <t>年沙坡头区政府性基金预算支出表</t>
    </r>
    <phoneticPr fontId="2" type="noConversion"/>
  </si>
  <si>
    <r>
      <rPr>
        <b/>
        <sz val="12"/>
        <rFont val="宋体"/>
        <family val="3"/>
        <charset val="134"/>
      </rPr>
      <t>科目名称</t>
    </r>
  </si>
  <si>
    <r>
      <rPr>
        <sz val="12"/>
        <rFont val="宋体"/>
        <family val="3"/>
        <charset val="134"/>
      </rPr>
      <t>科学技术支出</t>
    </r>
  </si>
  <si>
    <r>
      <rPr>
        <sz val="12"/>
        <rFont val="宋体"/>
        <family val="3"/>
        <charset val="134"/>
      </rPr>
      <t>文化体育与传媒支出</t>
    </r>
  </si>
  <si>
    <r>
      <rPr>
        <sz val="12"/>
        <rFont val="宋体"/>
        <family val="3"/>
        <charset val="134"/>
      </rPr>
      <t>社会保障和就业支出</t>
    </r>
  </si>
  <si>
    <r>
      <rPr>
        <sz val="12"/>
        <rFont val="宋体"/>
        <family val="3"/>
        <charset val="134"/>
      </rPr>
      <t>节能环保支出</t>
    </r>
  </si>
  <si>
    <r>
      <rPr>
        <sz val="12"/>
        <rFont val="宋体"/>
        <family val="3"/>
        <charset val="134"/>
      </rPr>
      <t>城乡社区支出</t>
    </r>
  </si>
  <si>
    <r>
      <rPr>
        <sz val="12"/>
        <rFont val="宋体"/>
        <family val="3"/>
        <charset val="134"/>
      </rPr>
      <t>农林水支出</t>
    </r>
  </si>
  <si>
    <r>
      <rPr>
        <sz val="12"/>
        <rFont val="宋体"/>
        <family val="3"/>
        <charset val="134"/>
      </rPr>
      <t>交通运输支出</t>
    </r>
  </si>
  <si>
    <r>
      <rPr>
        <sz val="12"/>
        <rFont val="宋体"/>
        <family val="3"/>
        <charset val="134"/>
      </rPr>
      <t>资源勘探信息等支出</t>
    </r>
  </si>
  <si>
    <r>
      <rPr>
        <sz val="12"/>
        <rFont val="宋体"/>
        <family val="3"/>
        <charset val="134"/>
      </rPr>
      <t>商业服务业等支出</t>
    </r>
  </si>
  <si>
    <r>
      <rPr>
        <sz val="12"/>
        <rFont val="宋体"/>
        <family val="3"/>
        <charset val="134"/>
      </rPr>
      <t>金融支出</t>
    </r>
  </si>
  <si>
    <r>
      <rPr>
        <sz val="12"/>
        <rFont val="宋体"/>
        <family val="3"/>
        <charset val="134"/>
      </rPr>
      <t>其他支出</t>
    </r>
  </si>
  <si>
    <r>
      <rPr>
        <sz val="12"/>
        <rFont val="宋体"/>
        <family val="3"/>
        <charset val="134"/>
      </rPr>
      <t>债务付息支出</t>
    </r>
  </si>
  <si>
    <r>
      <rPr>
        <sz val="12"/>
        <rFont val="宋体"/>
        <family val="3"/>
        <charset val="134"/>
      </rPr>
      <t>债务发行费用支出</t>
    </r>
  </si>
  <si>
    <r>
      <rPr>
        <sz val="11"/>
        <rFont val="宋体"/>
        <family val="3"/>
        <charset val="134"/>
      </rPr>
      <t>单位：万元</t>
    </r>
  </si>
  <si>
    <r>
      <rPr>
        <b/>
        <sz val="11"/>
        <rFont val="宋体"/>
        <family val="3"/>
        <charset val="134"/>
      </rPr>
      <t>项目</t>
    </r>
  </si>
  <si>
    <r>
      <rPr>
        <sz val="11"/>
        <rFont val="宋体"/>
        <family val="3"/>
        <charset val="134"/>
      </rPr>
      <t>附表九：</t>
    </r>
    <phoneticPr fontId="2" type="noConversion"/>
  </si>
  <si>
    <r>
      <t>2018</t>
    </r>
    <r>
      <rPr>
        <b/>
        <sz val="16"/>
        <rFont val="宋体"/>
        <family val="3"/>
        <charset val="134"/>
      </rPr>
      <t>年沙坡头区政府性基金预算转移支付表</t>
    </r>
    <phoneticPr fontId="11" type="noConversion"/>
  </si>
  <si>
    <r>
      <t>2018</t>
    </r>
    <r>
      <rPr>
        <b/>
        <sz val="11"/>
        <rFont val="宋体"/>
        <family val="3"/>
        <charset val="134"/>
      </rPr>
      <t>年预算数</t>
    </r>
    <phoneticPr fontId="11" type="noConversion"/>
  </si>
  <si>
    <r>
      <rPr>
        <b/>
        <sz val="11"/>
        <rFont val="宋体"/>
        <family val="3"/>
        <charset val="134"/>
      </rPr>
      <t>上级补助收入</t>
    </r>
    <phoneticPr fontId="2" type="noConversion"/>
  </si>
  <si>
    <r>
      <t xml:space="preserve">   </t>
    </r>
    <r>
      <rPr>
        <sz val="11"/>
        <rFont val="宋体"/>
        <family val="3"/>
        <charset val="134"/>
      </rPr>
      <t>政府性基金转移支付收入</t>
    </r>
    <phoneticPr fontId="2" type="noConversion"/>
  </si>
  <si>
    <r>
      <t xml:space="preserve">   </t>
    </r>
    <r>
      <rPr>
        <sz val="11"/>
        <rFont val="宋体"/>
        <family val="3"/>
        <charset val="134"/>
      </rPr>
      <t>政府性基金上解收入</t>
    </r>
    <phoneticPr fontId="2" type="noConversion"/>
  </si>
  <si>
    <r>
      <rPr>
        <sz val="12"/>
        <rFont val="宋体"/>
        <family val="3"/>
        <charset val="134"/>
      </rPr>
      <t>附表十：</t>
    </r>
    <phoneticPr fontId="2" type="noConversion"/>
  </si>
  <si>
    <r>
      <rPr>
        <b/>
        <sz val="10"/>
        <rFont val="宋体"/>
        <family val="3"/>
        <charset val="134"/>
      </rPr>
      <t>项目</t>
    </r>
  </si>
  <si>
    <r>
      <rPr>
        <b/>
        <sz val="10"/>
        <rFont val="宋体"/>
        <family val="3"/>
        <charset val="134"/>
      </rPr>
      <t>专项债务</t>
    </r>
  </si>
  <si>
    <r>
      <rPr>
        <b/>
        <sz val="10"/>
        <rFont val="宋体"/>
        <family val="3"/>
        <charset val="134"/>
      </rPr>
      <t>小计</t>
    </r>
  </si>
  <si>
    <r>
      <rPr>
        <b/>
        <sz val="10"/>
        <rFont val="宋体"/>
        <family val="3"/>
        <charset val="134"/>
      </rPr>
      <t>专项债券</t>
    </r>
  </si>
  <si>
    <r>
      <rPr>
        <b/>
        <sz val="10"/>
        <rFont val="宋体"/>
        <family val="3"/>
        <charset val="134"/>
      </rPr>
      <t>其他专项债务</t>
    </r>
  </si>
  <si>
    <r>
      <rPr>
        <sz val="10"/>
        <rFont val="宋体"/>
        <family val="3"/>
        <charset val="134"/>
      </rPr>
      <t>上年末地方政府债务余额</t>
    </r>
  </si>
  <si>
    <r>
      <rPr>
        <sz val="10"/>
        <rFont val="宋体"/>
        <family val="3"/>
        <charset val="134"/>
      </rPr>
      <t>本年地方政府债务还本支出</t>
    </r>
  </si>
  <si>
    <r>
      <rPr>
        <sz val="10"/>
        <rFont val="宋体"/>
        <family val="3"/>
        <charset val="134"/>
      </rPr>
      <t>本年采用其他方式化解的债务本金</t>
    </r>
  </si>
  <si>
    <r>
      <rPr>
        <sz val="10"/>
        <rFont val="宋体"/>
        <family val="3"/>
        <charset val="134"/>
      </rPr>
      <t>年末地方政府债务余额</t>
    </r>
  </si>
  <si>
    <r>
      <rPr>
        <sz val="10"/>
        <rFont val="宋体"/>
        <family val="3"/>
        <charset val="134"/>
      </rPr>
      <t>本年地方政府债务余额限额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预算数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</si>
  <si>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本年地方政府债务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转贷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收入</t>
    </r>
  </si>
  <si>
    <r>
      <rPr>
        <sz val="12"/>
        <rFont val="宋体"/>
        <family val="3"/>
        <charset val="134"/>
      </rPr>
      <t>附表十一：</t>
    </r>
    <phoneticPr fontId="2" type="noConversion"/>
  </si>
  <si>
    <r>
      <t>2018</t>
    </r>
    <r>
      <rPr>
        <b/>
        <sz val="18"/>
        <rFont val="宋体"/>
        <family val="3"/>
        <charset val="134"/>
      </rPr>
      <t>年沙坡头区国有资本经营预算收入表</t>
    </r>
    <phoneticPr fontId="2" type="noConversion"/>
  </si>
  <si>
    <r>
      <t>2017</t>
    </r>
    <r>
      <rPr>
        <b/>
        <sz val="12"/>
        <rFont val="宋体"/>
        <family val="3"/>
        <charset val="134"/>
      </rPr>
      <t>年预算数</t>
    </r>
    <phoneticPr fontId="2" type="noConversion"/>
  </si>
  <si>
    <r>
      <t>2018</t>
    </r>
    <r>
      <rPr>
        <b/>
        <sz val="12"/>
        <rFont val="宋体"/>
        <family val="3"/>
        <charset val="134"/>
      </rPr>
      <t>年预算数</t>
    </r>
    <phoneticPr fontId="2" type="noConversion"/>
  </si>
  <si>
    <r>
      <rPr>
        <b/>
        <sz val="12"/>
        <rFont val="宋体"/>
        <family val="3"/>
        <charset val="134"/>
      </rPr>
      <t>合计</t>
    </r>
    <phoneticPr fontId="2" type="noConversion"/>
  </si>
  <si>
    <r>
      <t xml:space="preserve">    </t>
    </r>
    <r>
      <rPr>
        <sz val="12"/>
        <rFont val="宋体"/>
        <family val="3"/>
        <charset val="134"/>
      </rPr>
      <t>利润收入</t>
    </r>
  </si>
  <si>
    <r>
      <t xml:space="preserve">    </t>
    </r>
    <r>
      <rPr>
        <sz val="12"/>
        <rFont val="宋体"/>
        <family val="3"/>
        <charset val="134"/>
      </rPr>
      <t>股利、股息收入</t>
    </r>
  </si>
  <si>
    <r>
      <t xml:space="preserve">    </t>
    </r>
    <r>
      <rPr>
        <sz val="12"/>
        <rFont val="宋体"/>
        <family val="3"/>
        <charset val="134"/>
      </rPr>
      <t>产权转让收入</t>
    </r>
  </si>
  <si>
    <r>
      <t xml:space="preserve">    </t>
    </r>
    <r>
      <rPr>
        <sz val="12"/>
        <rFont val="宋体"/>
        <family val="3"/>
        <charset val="134"/>
      </rPr>
      <t>清算收入</t>
    </r>
  </si>
  <si>
    <r>
      <t xml:space="preserve">    </t>
    </r>
    <r>
      <rPr>
        <sz val="12"/>
        <rFont val="宋体"/>
        <family val="3"/>
        <charset val="134"/>
      </rPr>
      <t>其他国有资本经营预算收入</t>
    </r>
  </si>
  <si>
    <r>
      <rPr>
        <b/>
        <sz val="12"/>
        <rFont val="宋体"/>
        <family val="3"/>
        <charset val="134"/>
      </rPr>
      <t>合计</t>
    </r>
    <phoneticPr fontId="2" type="noConversion"/>
  </si>
  <si>
    <r>
      <t xml:space="preserve">  </t>
    </r>
    <r>
      <rPr>
        <sz val="12"/>
        <rFont val="宋体"/>
        <family val="3"/>
        <charset val="134"/>
      </rPr>
      <t>解决历史遗留问题及改革成本支出</t>
    </r>
  </si>
  <si>
    <r>
      <t xml:space="preserve">  </t>
    </r>
    <r>
      <rPr>
        <sz val="12"/>
        <rFont val="宋体"/>
        <family val="3"/>
        <charset val="134"/>
      </rPr>
      <t>国有企业资本金注入</t>
    </r>
  </si>
  <si>
    <r>
      <t xml:space="preserve">  </t>
    </r>
    <r>
      <rPr>
        <sz val="12"/>
        <rFont val="宋体"/>
        <family val="3"/>
        <charset val="134"/>
      </rPr>
      <t>金融国有资本经营预算支出</t>
    </r>
  </si>
  <si>
    <r>
      <t xml:space="preserve">  </t>
    </r>
    <r>
      <rPr>
        <sz val="12"/>
        <rFont val="宋体"/>
        <family val="3"/>
        <charset val="134"/>
      </rPr>
      <t>国有企业政策性补贴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款</t>
    </r>
    <r>
      <rPr>
        <sz val="12"/>
        <rFont val="Times New Roman"/>
        <family val="1"/>
      </rPr>
      <t>)</t>
    </r>
  </si>
  <si>
    <r>
      <t xml:space="preserve">  </t>
    </r>
    <r>
      <rPr>
        <sz val="12"/>
        <rFont val="宋体"/>
        <family val="3"/>
        <charset val="134"/>
      </rPr>
      <t>其他国有资本经营预算支出</t>
    </r>
    <r>
      <rPr>
        <sz val="12"/>
        <rFont val="Times New Roman"/>
        <family val="1"/>
      </rPr>
      <t>(</t>
    </r>
    <r>
      <rPr>
        <sz val="12"/>
        <rFont val="宋体"/>
        <family val="3"/>
        <charset val="134"/>
      </rPr>
      <t>款</t>
    </r>
    <r>
      <rPr>
        <sz val="12"/>
        <rFont val="Times New Roman"/>
        <family val="1"/>
      </rPr>
      <t>)</t>
    </r>
  </si>
  <si>
    <t xml:space="preserve"> </t>
    <phoneticPr fontId="2" type="noConversion"/>
  </si>
  <si>
    <r>
      <rPr>
        <b/>
        <sz val="10"/>
        <color indexed="8"/>
        <rFont val="宋体"/>
        <family val="3"/>
        <charset val="134"/>
      </rPr>
      <t>项</t>
    </r>
    <r>
      <rPr>
        <b/>
        <sz val="10"/>
        <color indexed="8"/>
        <rFont val="Times New Roman"/>
        <family val="1"/>
      </rPr>
      <t xml:space="preserve">        </t>
    </r>
    <r>
      <rPr>
        <b/>
        <sz val="10"/>
        <color indexed="8"/>
        <rFont val="宋体"/>
        <family val="3"/>
        <charset val="134"/>
      </rPr>
      <t>目</t>
    </r>
  </si>
  <si>
    <r>
      <rPr>
        <b/>
        <sz val="10"/>
        <color indexed="8"/>
        <rFont val="宋体"/>
        <family val="3"/>
        <charset val="134"/>
      </rPr>
      <t>机关事业单位基本养老保险基金</t>
    </r>
  </si>
  <si>
    <r>
      <rPr>
        <b/>
        <sz val="10"/>
        <color indexed="8"/>
        <rFont val="宋体"/>
        <family val="3"/>
        <charset val="134"/>
      </rPr>
      <t>城乡居民基本养老保险基金</t>
    </r>
  </si>
  <si>
    <r>
      <rPr>
        <b/>
        <sz val="10"/>
        <color indexed="8"/>
        <rFont val="宋体"/>
        <family val="3"/>
        <charset val="134"/>
      </rPr>
      <t>城镇职工基本医疗保险基金</t>
    </r>
  </si>
  <si>
    <r>
      <rPr>
        <b/>
        <sz val="10"/>
        <color indexed="8"/>
        <rFont val="宋体"/>
        <family val="3"/>
        <charset val="134"/>
      </rPr>
      <t>居民基本医疗保险基金</t>
    </r>
  </si>
  <si>
    <r>
      <rPr>
        <b/>
        <sz val="10"/>
        <color indexed="8"/>
        <rFont val="宋体"/>
        <family val="3"/>
        <charset val="134"/>
      </rPr>
      <t>工伤保险基金</t>
    </r>
  </si>
  <si>
    <r>
      <rPr>
        <b/>
        <sz val="10"/>
        <color indexed="8"/>
        <rFont val="宋体"/>
        <family val="3"/>
        <charset val="134"/>
      </rPr>
      <t>失业保险基金</t>
    </r>
  </si>
  <si>
    <r>
      <rPr>
        <b/>
        <sz val="10"/>
        <color indexed="8"/>
        <rFont val="宋体"/>
        <family val="3"/>
        <charset val="134"/>
      </rPr>
      <t>生育保险基金</t>
    </r>
  </si>
  <si>
    <r>
      <rPr>
        <b/>
        <sz val="10"/>
        <color indexed="8"/>
        <rFont val="宋体"/>
        <family val="3"/>
        <charset val="134"/>
      </rPr>
      <t>一、收入</t>
    </r>
  </si>
  <si>
    <r>
      <rPr>
        <b/>
        <sz val="10"/>
        <color indexed="8"/>
        <rFont val="宋体"/>
        <family val="3"/>
        <charset val="134"/>
      </rPr>
      <t>二、支出</t>
    </r>
  </si>
  <si>
    <r>
      <rPr>
        <b/>
        <sz val="10"/>
        <color indexed="8"/>
        <rFont val="宋体"/>
        <family val="3"/>
        <charset val="134"/>
      </rPr>
      <t>三、本年收支结余</t>
    </r>
  </si>
  <si>
    <r>
      <rPr>
        <b/>
        <sz val="10"/>
        <color indexed="8"/>
        <rFont val="宋体"/>
        <family val="3"/>
        <charset val="134"/>
      </rPr>
      <t>四、年末滚存结余</t>
    </r>
  </si>
  <si>
    <r>
      <rPr>
        <sz val="12"/>
        <rFont val="宋体"/>
        <family val="3"/>
        <charset val="134"/>
      </rPr>
      <t>附表十三：</t>
    </r>
    <phoneticPr fontId="2" type="noConversion"/>
  </si>
  <si>
    <r>
      <rPr>
        <sz val="10"/>
        <color indexed="8"/>
        <rFont val="宋体"/>
        <family val="3"/>
        <charset val="134"/>
      </rPr>
      <t>单位：万元</t>
    </r>
    <phoneticPr fontId="2" type="noConversion"/>
  </si>
  <si>
    <r>
      <rPr>
        <b/>
        <sz val="10"/>
        <color indexed="8"/>
        <rFont val="宋体"/>
        <family val="3"/>
        <charset val="134"/>
      </rPr>
      <t>合</t>
    </r>
    <r>
      <rPr>
        <b/>
        <sz val="10"/>
        <color indexed="8"/>
        <rFont val="Times New Roman"/>
        <family val="1"/>
      </rPr>
      <t xml:space="preserve">    </t>
    </r>
    <r>
      <rPr>
        <b/>
        <sz val="10"/>
        <color indexed="8"/>
        <rFont val="宋体"/>
        <family val="3"/>
        <charset val="134"/>
      </rPr>
      <t>计</t>
    </r>
    <phoneticPr fontId="2" type="noConversion"/>
  </si>
  <si>
    <r>
      <rPr>
        <b/>
        <sz val="10"/>
        <color indexed="8"/>
        <rFont val="宋体"/>
        <family val="3"/>
        <charset val="134"/>
      </rPr>
      <t>企业职工基本养老保险基金</t>
    </r>
    <r>
      <rPr>
        <b/>
        <sz val="10"/>
        <color indexed="8"/>
        <rFont val="Times New Roman"/>
        <family val="1"/>
      </rPr>
      <t xml:space="preserve"> </t>
    </r>
    <phoneticPr fontId="2" type="noConversion"/>
  </si>
  <si>
    <r>
      <rPr>
        <sz val="10"/>
        <color indexed="8"/>
        <rFont val="宋体"/>
        <family val="3"/>
        <charset val="134"/>
      </rPr>
      <t>其中：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、保险费收入</t>
    </r>
    <phoneticPr fontId="2" type="noConversion"/>
  </si>
  <si>
    <r>
      <t xml:space="preserve">      2</t>
    </r>
    <r>
      <rPr>
        <sz val="10"/>
        <color indexed="8"/>
        <rFont val="宋体"/>
        <family val="3"/>
        <charset val="134"/>
      </rPr>
      <t>、投资收益</t>
    </r>
    <phoneticPr fontId="2" type="noConversion"/>
  </si>
  <si>
    <r>
      <t xml:space="preserve">      3</t>
    </r>
    <r>
      <rPr>
        <sz val="10"/>
        <color indexed="8"/>
        <rFont val="宋体"/>
        <family val="3"/>
        <charset val="134"/>
      </rPr>
      <t>、财政补贴收入</t>
    </r>
    <phoneticPr fontId="2" type="noConversion"/>
  </si>
  <si>
    <r>
      <t xml:space="preserve">      4</t>
    </r>
    <r>
      <rPr>
        <sz val="10"/>
        <color indexed="8"/>
        <rFont val="宋体"/>
        <family val="3"/>
        <charset val="134"/>
      </rPr>
      <t>、其他收入</t>
    </r>
    <phoneticPr fontId="2" type="noConversion"/>
  </si>
  <si>
    <r>
      <t xml:space="preserve">      5</t>
    </r>
    <r>
      <rPr>
        <sz val="10"/>
        <color indexed="8"/>
        <rFont val="宋体"/>
        <family val="3"/>
        <charset val="134"/>
      </rPr>
      <t>、转移收入</t>
    </r>
    <phoneticPr fontId="2" type="noConversion"/>
  </si>
  <si>
    <r>
      <rPr>
        <sz val="10"/>
        <color indexed="8"/>
        <rFont val="宋体"/>
        <family val="3"/>
        <charset val="134"/>
      </rPr>
      <t>其中：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family val="3"/>
        <charset val="134"/>
      </rPr>
      <t>、社会保险待遇支出</t>
    </r>
    <phoneticPr fontId="2" type="noConversion"/>
  </si>
  <si>
    <r>
      <t xml:space="preserve">      2</t>
    </r>
    <r>
      <rPr>
        <sz val="10"/>
        <color indexed="8"/>
        <rFont val="宋体"/>
        <family val="3"/>
        <charset val="134"/>
      </rPr>
      <t>、其他支出</t>
    </r>
    <phoneticPr fontId="2" type="noConversion"/>
  </si>
  <si>
    <r>
      <t xml:space="preserve">      3</t>
    </r>
    <r>
      <rPr>
        <sz val="10"/>
        <color indexed="8"/>
        <rFont val="宋体"/>
        <family val="3"/>
        <charset val="134"/>
      </rPr>
      <t>、转移支出</t>
    </r>
    <phoneticPr fontId="2" type="noConversion"/>
  </si>
  <si>
    <r>
      <rPr>
        <sz val="10"/>
        <color indexed="8"/>
        <rFont val="宋体"/>
        <family val="3"/>
        <charset val="134"/>
      </rPr>
      <t>附表十四：</t>
    </r>
    <phoneticPr fontId="2" type="noConversion"/>
  </si>
  <si>
    <r>
      <t>2018</t>
    </r>
    <r>
      <rPr>
        <sz val="18"/>
        <color indexed="8"/>
        <rFont val="方正小标宋简体"/>
        <family val="3"/>
        <charset val="134"/>
      </rPr>
      <t>年沙坡头区</t>
    </r>
    <r>
      <rPr>
        <sz val="18"/>
        <color indexed="8"/>
        <rFont val="Times New Roman"/>
        <family val="1"/>
      </rPr>
      <t>“</t>
    </r>
    <r>
      <rPr>
        <sz val="18"/>
        <color indexed="8"/>
        <rFont val="方正小标宋简体"/>
        <family val="3"/>
        <charset val="134"/>
      </rPr>
      <t>三公</t>
    </r>
    <r>
      <rPr>
        <sz val="18"/>
        <color indexed="8"/>
        <rFont val="Times New Roman"/>
        <family val="1"/>
      </rPr>
      <t>”</t>
    </r>
    <r>
      <rPr>
        <sz val="18"/>
        <color indexed="8"/>
        <rFont val="方正小标宋简体"/>
        <family val="3"/>
        <charset val="134"/>
      </rPr>
      <t>经费预算表</t>
    </r>
    <phoneticPr fontId="2" type="noConversion"/>
  </si>
  <si>
    <r>
      <rPr>
        <sz val="7"/>
        <color indexed="8"/>
        <rFont val="宋体"/>
        <family val="3"/>
        <charset val="134"/>
      </rPr>
      <t>单位：万元</t>
    </r>
  </si>
  <si>
    <r>
      <rPr>
        <sz val="7"/>
        <color indexed="8"/>
        <rFont val="宋体"/>
        <family val="3"/>
        <charset val="134"/>
      </rPr>
      <t>预算单位</t>
    </r>
  </si>
  <si>
    <r>
      <rPr>
        <sz val="7"/>
        <color indexed="8"/>
        <rFont val="宋体"/>
        <family val="3"/>
        <charset val="134"/>
      </rPr>
      <t>支出功能分类科目</t>
    </r>
  </si>
  <si>
    <r>
      <rPr>
        <sz val="7"/>
        <color indexed="8"/>
        <rFont val="宋体"/>
        <family val="3"/>
        <charset val="134"/>
      </rPr>
      <t>支出经济分类科目</t>
    </r>
  </si>
  <si>
    <r>
      <rPr>
        <sz val="7"/>
        <color indexed="8"/>
        <rFont val="宋体"/>
        <family val="3"/>
        <charset val="134"/>
      </rPr>
      <t>政府经济分类科目</t>
    </r>
  </si>
  <si>
    <r>
      <t>“</t>
    </r>
    <r>
      <rPr>
        <sz val="7"/>
        <color indexed="8"/>
        <rFont val="宋体"/>
        <family val="3"/>
        <charset val="134"/>
      </rPr>
      <t>三公</t>
    </r>
    <r>
      <rPr>
        <sz val="7"/>
        <color indexed="8"/>
        <rFont val="Times New Roman"/>
        <family val="1"/>
      </rPr>
      <t>”</t>
    </r>
    <r>
      <rPr>
        <sz val="7"/>
        <color indexed="8"/>
        <rFont val="宋体"/>
        <family val="3"/>
        <charset val="134"/>
      </rPr>
      <t>经费合计</t>
    </r>
    <phoneticPr fontId="2" type="noConversion"/>
  </si>
  <si>
    <r>
      <rPr>
        <sz val="7"/>
        <color indexed="8"/>
        <rFont val="宋体"/>
        <family val="3"/>
        <charset val="134"/>
      </rPr>
      <t>因公出国（境）</t>
    </r>
  </si>
  <si>
    <r>
      <rPr>
        <sz val="7"/>
        <color indexed="8"/>
        <rFont val="宋体"/>
        <family val="3"/>
        <charset val="134"/>
      </rPr>
      <t>公务用车购置及运行费</t>
    </r>
  </si>
  <si>
    <r>
      <rPr>
        <sz val="7"/>
        <color indexed="8"/>
        <rFont val="宋体"/>
        <family val="3"/>
        <charset val="134"/>
      </rPr>
      <t>公务接待费</t>
    </r>
  </si>
  <si>
    <r>
      <rPr>
        <sz val="7"/>
        <color indexed="8"/>
        <rFont val="宋体"/>
        <family val="3"/>
        <charset val="134"/>
      </rPr>
      <t>科目编码</t>
    </r>
  </si>
  <si>
    <r>
      <rPr>
        <sz val="7"/>
        <color indexed="8"/>
        <rFont val="宋体"/>
        <family val="3"/>
        <charset val="134"/>
      </rPr>
      <t>科目名称</t>
    </r>
  </si>
  <si>
    <r>
      <rPr>
        <sz val="7"/>
        <color indexed="8"/>
        <rFont val="宋体"/>
        <family val="3"/>
        <charset val="134"/>
      </rPr>
      <t>科目</t>
    </r>
    <r>
      <rPr>
        <sz val="7"/>
        <color indexed="8"/>
        <rFont val="Times New Roman"/>
        <family val="1"/>
      </rPr>
      <t xml:space="preserve">   </t>
    </r>
    <r>
      <rPr>
        <sz val="7"/>
        <color indexed="8"/>
        <rFont val="宋体"/>
        <family val="3"/>
        <charset val="134"/>
      </rPr>
      <t>编码</t>
    </r>
  </si>
  <si>
    <r>
      <rPr>
        <sz val="7"/>
        <color indexed="8"/>
        <rFont val="宋体"/>
        <family val="3"/>
        <charset val="134"/>
      </rPr>
      <t>合计</t>
    </r>
    <phoneticPr fontId="2" type="noConversion"/>
  </si>
  <si>
    <r>
      <rPr>
        <sz val="7"/>
        <color indexed="8"/>
        <rFont val="宋体"/>
        <family val="3"/>
        <charset val="134"/>
      </rPr>
      <t>基本</t>
    </r>
    <r>
      <rPr>
        <sz val="7"/>
        <color indexed="8"/>
        <rFont val="Times New Roman"/>
        <family val="1"/>
      </rPr>
      <t xml:space="preserve">   </t>
    </r>
    <r>
      <rPr>
        <sz val="7"/>
        <color indexed="8"/>
        <rFont val="宋体"/>
        <family val="3"/>
        <charset val="134"/>
      </rPr>
      <t>支出</t>
    </r>
  </si>
  <si>
    <r>
      <rPr>
        <sz val="7"/>
        <color indexed="8"/>
        <rFont val="宋体"/>
        <family val="3"/>
        <charset val="134"/>
      </rPr>
      <t>项目</t>
    </r>
    <r>
      <rPr>
        <sz val="7"/>
        <color indexed="8"/>
        <rFont val="Times New Roman"/>
        <family val="1"/>
      </rPr>
      <t xml:space="preserve">   </t>
    </r>
    <r>
      <rPr>
        <sz val="7"/>
        <color indexed="8"/>
        <rFont val="宋体"/>
        <family val="3"/>
        <charset val="134"/>
      </rPr>
      <t>支出</t>
    </r>
  </si>
  <si>
    <r>
      <rPr>
        <sz val="7"/>
        <color indexed="8"/>
        <rFont val="宋体"/>
        <family val="3"/>
        <charset val="134"/>
      </rPr>
      <t>小计</t>
    </r>
    <phoneticPr fontId="2" type="noConversion"/>
  </si>
  <si>
    <r>
      <rPr>
        <sz val="7"/>
        <color indexed="8"/>
        <rFont val="宋体"/>
        <family val="3"/>
        <charset val="134"/>
      </rPr>
      <t>公务车辆</t>
    </r>
    <r>
      <rPr>
        <sz val="7"/>
        <color indexed="8"/>
        <rFont val="Times New Roman"/>
        <family val="1"/>
      </rPr>
      <t xml:space="preserve">      </t>
    </r>
    <r>
      <rPr>
        <sz val="7"/>
        <color indexed="8"/>
        <rFont val="宋体"/>
        <family val="3"/>
        <charset val="134"/>
      </rPr>
      <t>购置费</t>
    </r>
    <phoneticPr fontId="2" type="noConversion"/>
  </si>
  <si>
    <r>
      <rPr>
        <sz val="7"/>
        <color indexed="8"/>
        <rFont val="宋体"/>
        <family val="3"/>
        <charset val="134"/>
      </rPr>
      <t>公务车运行费</t>
    </r>
    <phoneticPr fontId="2" type="noConversion"/>
  </si>
  <si>
    <r>
      <rPr>
        <sz val="7"/>
        <color indexed="8"/>
        <rFont val="宋体"/>
        <family val="3"/>
        <charset val="134"/>
      </rPr>
      <t>小计</t>
    </r>
  </si>
  <si>
    <r>
      <rPr>
        <sz val="7"/>
        <color indexed="8"/>
        <rFont val="宋体"/>
        <family val="3"/>
        <charset val="134"/>
      </rPr>
      <t>项目支出</t>
    </r>
    <phoneticPr fontId="2" type="noConversion"/>
  </si>
  <si>
    <r>
      <rPr>
        <sz val="7"/>
        <color indexed="8"/>
        <rFont val="宋体"/>
        <family val="3"/>
        <charset val="134"/>
      </rPr>
      <t>合</t>
    </r>
    <r>
      <rPr>
        <sz val="7"/>
        <color indexed="8"/>
        <rFont val="Times New Roman"/>
        <family val="1"/>
      </rPr>
      <t xml:space="preserve">     </t>
    </r>
    <r>
      <rPr>
        <sz val="7"/>
        <color indexed="8"/>
        <rFont val="宋体"/>
        <family val="3"/>
        <charset val="134"/>
      </rPr>
      <t>计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</si>
  <si>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中卫市沙坡头区人民政府办公室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</si>
  <si>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中卫市沙坡头区人民政府办公室本级</t>
    </r>
  </si>
  <si>
    <r>
      <rPr>
        <sz val="7"/>
        <color indexed="8"/>
        <rFont val="宋体"/>
        <family val="3"/>
        <charset val="134"/>
      </rPr>
      <t>行政运行</t>
    </r>
  </si>
  <si>
    <r>
      <rPr>
        <sz val="7"/>
        <color indexed="8"/>
        <rFont val="宋体"/>
        <family val="3"/>
        <charset val="134"/>
      </rPr>
      <t>公务用车运行维护费</t>
    </r>
  </si>
  <si>
    <r>
      <t>50208-</t>
    </r>
    <r>
      <rPr>
        <sz val="7"/>
        <color indexed="8"/>
        <rFont val="宋体"/>
        <family val="3"/>
        <charset val="134"/>
      </rPr>
      <t>公务用车运行维护费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</si>
  <si>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中卫市沙坡头区农业和科技委员会</t>
    </r>
  </si>
  <si>
    <r>
      <t xml:space="preserve">    </t>
    </r>
    <r>
      <rPr>
        <sz val="7"/>
        <color indexed="8"/>
        <rFont val="宋体"/>
        <family val="3"/>
        <charset val="134"/>
      </rPr>
      <t>沙坡头区农村合作经济经营管理站</t>
    </r>
  </si>
  <si>
    <r>
      <rPr>
        <sz val="7"/>
        <color indexed="8"/>
        <rFont val="宋体"/>
        <family val="3"/>
        <charset val="134"/>
      </rPr>
      <t>事业运行</t>
    </r>
  </si>
  <si>
    <r>
      <t>50502-</t>
    </r>
    <r>
      <rPr>
        <sz val="7"/>
        <color indexed="8"/>
        <rFont val="宋体"/>
        <family val="3"/>
        <charset val="134"/>
      </rPr>
      <t>商品和服务支出</t>
    </r>
  </si>
  <si>
    <r>
      <t xml:space="preserve">    </t>
    </r>
    <r>
      <rPr>
        <sz val="7"/>
        <color indexed="8"/>
        <rFont val="宋体"/>
        <family val="3"/>
        <charset val="134"/>
      </rPr>
      <t>沙坡头区农业技术推广服务中心</t>
    </r>
  </si>
  <si>
    <r>
      <t xml:space="preserve">    </t>
    </r>
    <r>
      <rPr>
        <sz val="7"/>
        <color indexed="8"/>
        <rFont val="宋体"/>
        <family val="3"/>
        <charset val="134"/>
      </rPr>
      <t>沙坡头区林业技术推广服务中心</t>
    </r>
  </si>
  <si>
    <r>
      <rPr>
        <sz val="7"/>
        <color indexed="8"/>
        <rFont val="宋体"/>
        <family val="3"/>
        <charset val="134"/>
      </rPr>
      <t>林业事业机构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</si>
  <si>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中卫市沙坡头区发展和改革局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</si>
  <si>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中卫市沙坡头区发展和改革局本级</t>
    </r>
  </si>
  <si>
    <r>
      <t>50206-</t>
    </r>
    <r>
      <rPr>
        <sz val="7"/>
        <color indexed="8"/>
        <rFont val="宋体"/>
        <family val="3"/>
        <charset val="134"/>
      </rPr>
      <t>公务接待费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</si>
  <si>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中卫市沙坡头区综合行政执法局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</si>
  <si>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中卫市沙坡头区综合行政执法局机关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</si>
  <si>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中卫市沙坡头区滨河镇人民政府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</si>
  <si>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中卫市沙坡头区滨河镇党政办公室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</si>
  <si>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中卫市沙坡头区常乐镇人民政府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</si>
  <si>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中卫市沙坡头区常乐镇党政办公室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</si>
  <si>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中卫市沙坡头区农业和科技委员会机关</t>
    </r>
  </si>
  <si>
    <r>
      <t xml:space="preserve">    </t>
    </r>
    <r>
      <rPr>
        <sz val="7"/>
        <color indexed="8"/>
        <rFont val="宋体"/>
        <family val="3"/>
        <charset val="134"/>
      </rPr>
      <t>沙坡头区畜牧水产技术推广服务中心</t>
    </r>
  </si>
  <si>
    <r>
      <t xml:space="preserve">    </t>
    </r>
    <r>
      <rPr>
        <sz val="7"/>
        <color indexed="8"/>
        <rFont val="宋体"/>
        <family val="3"/>
        <charset val="134"/>
      </rPr>
      <t>沙坡头区动物疾病预防控制中心</t>
    </r>
  </si>
  <si>
    <r>
      <t xml:space="preserve">    </t>
    </r>
    <r>
      <rPr>
        <sz val="7"/>
        <color indexed="8"/>
        <rFont val="宋体"/>
        <family val="3"/>
        <charset val="134"/>
      </rPr>
      <t>沙坡头区水利技术服务中心</t>
    </r>
  </si>
  <si>
    <r>
      <rPr>
        <sz val="7"/>
        <color indexed="8"/>
        <rFont val="宋体"/>
        <family val="3"/>
        <charset val="134"/>
      </rPr>
      <t>水利行业业务管理</t>
    </r>
  </si>
  <si>
    <r>
      <t xml:space="preserve">    </t>
    </r>
    <r>
      <rPr>
        <sz val="7"/>
        <color indexed="8"/>
        <rFont val="宋体"/>
        <family val="3"/>
        <charset val="134"/>
      </rPr>
      <t>沙坡头区农村产权流转服务中心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</si>
  <si>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中卫市沙坡头区建设交通局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</si>
  <si>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中卫市沙坡头区建设交通局本级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</si>
  <si>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中卫市沙坡头区南山台电灌站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</si>
  <si>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中卫市沙坡头区南山台电灌站本级</t>
    </r>
  </si>
  <si>
    <r>
      <rPr>
        <sz val="7"/>
        <color indexed="8"/>
        <rFont val="宋体"/>
        <family val="3"/>
        <charset val="134"/>
      </rPr>
      <t>水利工程运行与维护</t>
    </r>
  </si>
  <si>
    <r>
      <rPr>
        <sz val="7"/>
        <color indexed="8"/>
        <rFont val="宋体"/>
        <family val="3"/>
        <charset val="134"/>
      </rPr>
      <t>其他安全生产监管支出</t>
    </r>
  </si>
  <si>
    <r>
      <t xml:space="preserve">    </t>
    </r>
    <r>
      <rPr>
        <sz val="7"/>
        <color indexed="8"/>
        <rFont val="宋体"/>
        <family val="3"/>
        <charset val="134"/>
      </rPr>
      <t>沙坡头区综合行政执法大队</t>
    </r>
  </si>
  <si>
    <r>
      <rPr>
        <sz val="7"/>
        <color indexed="8"/>
        <rFont val="宋体"/>
        <family val="3"/>
        <charset val="134"/>
      </rPr>
      <t>城管执法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</si>
  <si>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中卫市沙坡头区文昌镇人民政府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</si>
  <si>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中卫市沙坡头区文昌镇党政办公室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</si>
  <si>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中卫市沙坡头区迎水桥镇人民政府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</si>
  <si>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中卫市沙坡头区迎水桥镇党政办公室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</si>
  <si>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中卫市沙坡头区东园镇人民政府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</si>
  <si>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中卫市沙坡头区东园镇党政办公室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</si>
  <si>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中卫市沙坡头区柔远镇人民政府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</si>
  <si>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中卫市沙坡头区柔远镇党政办公室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</si>
  <si>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中卫市沙坡头区镇罗镇人民政府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</si>
  <si>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中卫市沙坡头区镇罗镇党政办公室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</si>
  <si>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中卫市沙坡头区永康镇人民政府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</si>
  <si>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中卫市沙坡头区永康镇党政办公室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</si>
  <si>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中卫市沙坡头区宣和镇人民政府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</si>
  <si>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中卫市沙坡头区宣和镇党政办公室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</si>
  <si>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中卫市沙坡头区香山乡人民政府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</si>
  <si>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中卫市沙坡头区香山乡党政办公室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</si>
  <si>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中卫市沙坡头区兴仁镇人民政府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</si>
  <si>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中卫市沙坡头区兴仁镇党政办公室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</si>
  <si>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中卫市沙坡头区扶贫开发办公室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</si>
  <si>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中卫市沙坡头区扶贫开发办公室本级</t>
    </r>
  </si>
  <si>
    <r>
      <rPr>
        <sz val="7"/>
        <color indexed="8"/>
        <rFont val="宋体"/>
        <family val="3"/>
        <charset val="134"/>
      </rPr>
      <t>扶贫事业机构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</si>
  <si>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中共中卫市沙坡头区委办公室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</si>
  <si>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中共中卫市沙坡头区委办公室本级</t>
    </r>
  </si>
  <si>
    <r>
      <rPr>
        <sz val="7"/>
        <color indexed="8"/>
        <rFont val="宋体"/>
        <family val="3"/>
        <charset val="134"/>
      </rPr>
      <t>一般行政管理事务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</si>
  <si>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中卫市沙坡头区人大常委会办公室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</si>
  <si>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中卫市沙坡头区人大常委会办公室本级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</si>
  <si>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中共中卫市沙坡头区纪律检查委员会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</si>
  <si>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中共中卫市沙坡头区纪律检查委员会本级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</si>
  <si>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中共中卫市沙坡区委组织部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</si>
  <si>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中共中卫市沙坡区委组织部本级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</si>
  <si>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中卫市沙坡头区司法局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</si>
  <si>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中卫市沙坡头区司法局本级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</si>
  <si>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中卫市沙坡头区财政局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</si>
  <si>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中卫市沙坡头区财政局本级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</si>
  <si>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中卫市沙坡头区社会保障局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</si>
  <si>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中卫市沙坡头区社会保障局机关</t>
    </r>
  </si>
  <si>
    <r>
      <rPr>
        <sz val="7"/>
        <color indexed="8"/>
        <rFont val="宋体"/>
        <family val="3"/>
        <charset val="134"/>
      </rPr>
      <t>社会保险业务管理事务</t>
    </r>
  </si>
  <si>
    <r>
      <rPr>
        <sz val="7"/>
        <color indexed="8"/>
        <rFont val="宋体"/>
        <family val="3"/>
        <charset val="134"/>
      </rPr>
      <t>拥军优属</t>
    </r>
  </si>
  <si>
    <r>
      <rPr>
        <sz val="7"/>
        <color indexed="8"/>
        <rFont val="宋体"/>
        <family val="3"/>
        <charset val="134"/>
      </rPr>
      <t>行政区划和地名管理</t>
    </r>
  </si>
  <si>
    <r>
      <rPr>
        <sz val="7"/>
        <color indexed="8"/>
        <rFont val="宋体"/>
        <family val="3"/>
        <charset val="134"/>
      </rPr>
      <t>基层政权和社区建设</t>
    </r>
  </si>
  <si>
    <r>
      <t xml:space="preserve">    </t>
    </r>
    <r>
      <rPr>
        <sz val="7"/>
        <color indexed="8"/>
        <rFont val="宋体"/>
        <family val="3"/>
        <charset val="134"/>
      </rPr>
      <t>沙坡头区城乡居民最低生活保障中心</t>
    </r>
  </si>
  <si>
    <r>
      <rPr>
        <sz val="7"/>
        <color indexed="8"/>
        <rFont val="宋体"/>
        <family val="3"/>
        <charset val="134"/>
      </rPr>
      <t>流浪乞讨人员救助支出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</si>
  <si>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中卫市沙坡头区文化体育和计划生育局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</si>
  <si>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中卫市沙坡头区文化体育和计划生育局本级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</si>
  <si>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中卫市沙坡头区群团工作委员会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</si>
  <si>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中卫市沙坡头区群团工作委员会本级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</si>
  <si>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中卫市沙坡头区政协办公室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</si>
  <si>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中卫市沙坡头区政协办公室本级</t>
    </r>
  </si>
  <si>
    <r>
      <rPr>
        <sz val="7"/>
        <color indexed="8"/>
        <rFont val="宋体"/>
        <family val="3"/>
        <charset val="134"/>
      </rPr>
      <t>委员视察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</si>
  <si>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中共中卫市沙坡头区委宣传部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</si>
  <si>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中共中卫市沙坡头区委宣传部本级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</si>
  <si>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中共中卫市沙坡头区委统一战线工作部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</si>
  <si>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中共中卫市沙坡头区委统一战线工作部本级</t>
    </r>
  </si>
  <si>
    <r>
      <t xml:space="preserve">  </t>
    </r>
    <r>
      <rPr>
        <sz val="7"/>
        <color indexed="8"/>
        <rFont val="宋体"/>
        <family val="3"/>
        <charset val="134"/>
      </rPr>
      <t>中共中卫市沙坡区委政法委员会</t>
    </r>
  </si>
  <si>
    <r>
      <t xml:space="preserve">    </t>
    </r>
    <r>
      <rPr>
        <sz val="7"/>
        <color indexed="8"/>
        <rFont val="宋体"/>
        <family val="3"/>
        <charset val="134"/>
      </rPr>
      <t>中共中卫市沙坡区委政法委员会本级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</si>
  <si>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中卫市沙坡头区审计局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</si>
  <si>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中卫市沙坡头区审计局本级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</si>
  <si>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中卫市沙坡头区政务服务中心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</si>
  <si>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中卫市沙坡头区政务服务中心本级</t>
    </r>
  </si>
  <si>
    <r>
      <t xml:space="preserve">  </t>
    </r>
    <r>
      <rPr>
        <sz val="7"/>
        <color indexed="8"/>
        <rFont val="宋体"/>
        <family val="3"/>
        <charset val="134"/>
      </rPr>
      <t>中卫市沙坡头区机关事务局</t>
    </r>
  </si>
  <si>
    <r>
      <t xml:space="preserve">    </t>
    </r>
    <r>
      <rPr>
        <sz val="7"/>
        <color indexed="8"/>
        <rFont val="宋体"/>
        <family val="3"/>
        <charset val="134"/>
      </rPr>
      <t>中卫市沙坡头区机关事务局本级</t>
    </r>
  </si>
  <si>
    <r>
      <t xml:space="preserve">  </t>
    </r>
    <r>
      <rPr>
        <sz val="7"/>
        <color indexed="8"/>
        <rFont val="宋体"/>
        <family val="3"/>
        <charset val="134"/>
      </rPr>
      <t>财政审核项目</t>
    </r>
  </si>
  <si>
    <r>
      <t xml:space="preserve">    </t>
    </r>
    <r>
      <rPr>
        <sz val="7"/>
        <color indexed="8"/>
        <rFont val="宋体"/>
        <family val="3"/>
        <charset val="134"/>
      </rPr>
      <t>财政审核项目本级</t>
    </r>
  </si>
  <si>
    <r>
      <rPr>
        <sz val="7"/>
        <color indexed="8"/>
        <rFont val="宋体"/>
        <family val="3"/>
        <charset val="134"/>
      </rPr>
      <t>其他支出</t>
    </r>
  </si>
  <si>
    <r>
      <rPr>
        <sz val="7"/>
        <color indexed="8"/>
        <rFont val="宋体"/>
        <family val="3"/>
        <charset val="134"/>
      </rPr>
      <t>因公出国（境）费用</t>
    </r>
  </si>
  <si>
    <r>
      <t>50207-</t>
    </r>
    <r>
      <rPr>
        <sz val="7"/>
        <color indexed="8"/>
        <rFont val="宋体"/>
        <family val="3"/>
        <charset val="134"/>
      </rPr>
      <t>因公出国</t>
    </r>
    <r>
      <rPr>
        <sz val="7"/>
        <color indexed="8"/>
        <rFont val="Times New Roman"/>
        <family val="1"/>
      </rPr>
      <t>(</t>
    </r>
    <r>
      <rPr>
        <sz val="7"/>
        <color indexed="8"/>
        <rFont val="宋体"/>
        <family val="3"/>
        <charset val="134"/>
      </rPr>
      <t>境</t>
    </r>
    <r>
      <rPr>
        <sz val="7"/>
        <color indexed="8"/>
        <rFont val="Times New Roman"/>
        <family val="1"/>
      </rPr>
      <t>)</t>
    </r>
    <r>
      <rPr>
        <sz val="7"/>
        <color indexed="8"/>
        <rFont val="宋体"/>
        <family val="3"/>
        <charset val="134"/>
      </rPr>
      <t>费用</t>
    </r>
  </si>
  <si>
    <r>
      <t>2018</t>
    </r>
    <r>
      <rPr>
        <sz val="18"/>
        <rFont val="方正小标宋简体"/>
        <family val="3"/>
        <charset val="134"/>
      </rPr>
      <t>年沙坡头区社会保险基金预算收支表</t>
    </r>
    <phoneticPr fontId="2" type="noConversion"/>
  </si>
  <si>
    <r>
      <t>2018</t>
    </r>
    <r>
      <rPr>
        <b/>
        <sz val="18"/>
        <rFont val="宋体"/>
        <family val="3"/>
        <charset val="134"/>
      </rPr>
      <t>年沙坡头区政府一般债务限额和余额情况表</t>
    </r>
    <phoneticPr fontId="2" type="noConversion"/>
  </si>
  <si>
    <r>
      <t>2018</t>
    </r>
    <r>
      <rPr>
        <b/>
        <sz val="18"/>
        <rFont val="宋体"/>
        <family val="3"/>
        <charset val="134"/>
      </rPr>
      <t>年度沙坡头区政府专项债务限额和余额情况表</t>
    </r>
    <phoneticPr fontId="2" type="noConversion"/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</si>
</sst>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&quot;￥&quot;#,##0;[Red]\-&quot;￥&quot;#,##0"/>
    <numFmt numFmtId="177" formatCode="#,##0.00_);[Red]\(#,##0.00\)"/>
    <numFmt numFmtId="178" formatCode="#,##0_);[Red]\(#,##0\)"/>
    <numFmt numFmtId="179" formatCode="#,##0_ "/>
    <numFmt numFmtId="180" formatCode="0_ "/>
    <numFmt numFmtId="181" formatCode="#,##0.00_ ;\-#,##0.00;;"/>
    <numFmt numFmtId="182" formatCode="0.00;[Red]0.00"/>
  </numFmts>
  <fonts count="48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2"/>
      <name val="Times New Roman"/>
      <family val="1"/>
    </font>
    <font>
      <sz val="10"/>
      <name val="Arial"/>
      <family val="2"/>
    </font>
    <font>
      <sz val="18"/>
      <name val="Times New Roman"/>
      <family val="1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12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</font>
    <font>
      <sz val="11"/>
      <color indexed="8"/>
      <name val="Calibri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Calibri"/>
      <family val="2"/>
    </font>
    <font>
      <sz val="12"/>
      <name val="Arial"/>
      <family val="2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sz val="18"/>
      <name val="方正小标宋简体"/>
      <family val="3"/>
      <charset val="134"/>
    </font>
    <font>
      <sz val="7"/>
      <color indexed="8"/>
      <name val="Times New Roman"/>
      <family val="1"/>
    </font>
    <font>
      <sz val="7"/>
      <name val="Times New Roman"/>
      <family val="1"/>
    </font>
    <font>
      <sz val="18"/>
      <color indexed="8"/>
      <name val="Times New Roman"/>
      <family val="1"/>
    </font>
    <font>
      <sz val="18"/>
      <color indexed="8"/>
      <name val="方正小标宋简体"/>
      <family val="3"/>
      <charset val="134"/>
    </font>
    <font>
      <sz val="7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5" fillId="0" borderId="0">
      <alignment vertical="center"/>
    </xf>
    <xf numFmtId="0" fontId="7" fillId="0" borderId="0"/>
    <xf numFmtId="0" fontId="5" fillId="0" borderId="0">
      <alignment vertical="center"/>
    </xf>
    <xf numFmtId="0" fontId="4" fillId="0" borderId="0"/>
    <xf numFmtId="43" fontId="1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23" fillId="0" borderId="0"/>
  </cellStyleXfs>
  <cellXfs count="167">
    <xf numFmtId="0" fontId="0" fillId="0" borderId="0" xfId="0"/>
    <xf numFmtId="0" fontId="0" fillId="0" borderId="0" xfId="0" applyFill="1"/>
    <xf numFmtId="0" fontId="12" fillId="0" borderId="0" xfId="8" applyFont="1" applyFill="1"/>
    <xf numFmtId="0" fontId="9" fillId="0" borderId="0" xfId="0" applyFont="1" applyFill="1"/>
    <xf numFmtId="0" fontId="18" fillId="0" borderId="0" xfId="9" applyFont="1" applyAlignment="1">
      <alignment horizontal="left" vertical="center"/>
    </xf>
    <xf numFmtId="0" fontId="18" fillId="0" borderId="0" xfId="9" applyFont="1" applyAlignment="1">
      <alignment horizontal="center" vertical="center"/>
    </xf>
    <xf numFmtId="0" fontId="18" fillId="0" borderId="0" xfId="9" applyFont="1" applyAlignment="1">
      <alignment horizontal="center" vertical="center" wrapText="1"/>
    </xf>
    <xf numFmtId="0" fontId="20" fillId="0" borderId="0" xfId="9" applyFont="1" applyAlignment="1">
      <alignment horizontal="left" vertical="center"/>
    </xf>
    <xf numFmtId="0" fontId="20" fillId="0" borderId="0" xfId="9" applyFont="1" applyAlignment="1">
      <alignment horizontal="right" vertical="center" wrapText="1"/>
    </xf>
    <xf numFmtId="0" fontId="6" fillId="0" borderId="1" xfId="9" applyFont="1" applyBorder="1" applyAlignment="1">
      <alignment horizontal="center" vertical="center" wrapText="1"/>
    </xf>
    <xf numFmtId="0" fontId="21" fillId="0" borderId="1" xfId="9" applyFont="1" applyBorder="1" applyAlignment="1">
      <alignment horizontal="center" vertical="center"/>
    </xf>
    <xf numFmtId="178" fontId="6" fillId="0" borderId="1" xfId="9" applyNumberFormat="1" applyFont="1" applyBorder="1" applyAlignment="1">
      <alignment horizontal="center" vertical="center"/>
    </xf>
    <xf numFmtId="177" fontId="6" fillId="0" borderId="1" xfId="6" applyNumberFormat="1" applyFont="1" applyBorder="1" applyAlignment="1">
      <alignment horizontal="center" vertical="center"/>
    </xf>
    <xf numFmtId="180" fontId="18" fillId="0" borderId="1" xfId="9" applyNumberFormat="1" applyFont="1" applyBorder="1" applyAlignment="1">
      <alignment horizontal="center" vertical="center" wrapText="1"/>
    </xf>
    <xf numFmtId="0" fontId="6" fillId="0" borderId="0" xfId="9" applyFont="1" applyAlignment="1">
      <alignment horizontal="center" vertical="center"/>
    </xf>
    <xf numFmtId="0" fontId="21" fillId="0" borderId="1" xfId="9" applyNumberFormat="1" applyFont="1" applyFill="1" applyBorder="1" applyAlignment="1" applyProtection="1">
      <alignment horizontal="left" vertical="center"/>
    </xf>
    <xf numFmtId="178" fontId="6" fillId="0" borderId="1" xfId="9" applyNumberFormat="1" applyFont="1" applyFill="1" applyBorder="1" applyAlignment="1" applyProtection="1">
      <alignment horizontal="center" vertical="center"/>
    </xf>
    <xf numFmtId="0" fontId="18" fillId="0" borderId="1" xfId="9" applyNumberFormat="1" applyFont="1" applyFill="1" applyBorder="1" applyAlignment="1" applyProtection="1">
      <alignment horizontal="left" vertical="center" wrapText="1"/>
    </xf>
    <xf numFmtId="0" fontId="22" fillId="0" borderId="1" xfId="9" applyNumberFormat="1" applyFont="1" applyFill="1" applyBorder="1" applyAlignment="1" applyProtection="1">
      <alignment horizontal="left" vertical="center"/>
    </xf>
    <xf numFmtId="178" fontId="18" fillId="0" borderId="1" xfId="9" applyNumberFormat="1" applyFont="1" applyFill="1" applyBorder="1" applyAlignment="1" applyProtection="1">
      <alignment horizontal="center" vertical="center"/>
    </xf>
    <xf numFmtId="178" fontId="18" fillId="0" borderId="1" xfId="10" applyNumberFormat="1" applyFont="1" applyFill="1" applyBorder="1" applyAlignment="1" applyProtection="1">
      <alignment horizontal="center" vertical="center"/>
    </xf>
    <xf numFmtId="177" fontId="18" fillId="0" borderId="1" xfId="6" applyNumberFormat="1" applyFont="1" applyBorder="1" applyAlignment="1">
      <alignment horizontal="center" vertical="center"/>
    </xf>
    <xf numFmtId="0" fontId="20" fillId="0" borderId="1" xfId="9" applyNumberFormat="1" applyFont="1" applyFill="1" applyBorder="1" applyAlignment="1" applyProtection="1">
      <alignment horizontal="left" vertical="center" wrapText="1"/>
    </xf>
    <xf numFmtId="180" fontId="20" fillId="0" borderId="1" xfId="9" applyNumberFormat="1" applyFont="1" applyBorder="1" applyAlignment="1">
      <alignment horizontal="center" vertical="center" wrapText="1"/>
    </xf>
    <xf numFmtId="178" fontId="18" fillId="0" borderId="1" xfId="9" applyNumberFormat="1" applyFont="1" applyBorder="1" applyAlignment="1">
      <alignment horizontal="center" vertical="center"/>
    </xf>
    <xf numFmtId="180" fontId="20" fillId="0" borderId="1" xfId="9" applyNumberFormat="1" applyFont="1" applyBorder="1" applyAlignment="1">
      <alignment horizontal="left" vertical="center" wrapText="1"/>
    </xf>
    <xf numFmtId="178" fontId="18" fillId="2" borderId="1" xfId="9" applyNumberFormat="1" applyFont="1" applyFill="1" applyBorder="1" applyAlignment="1">
      <alignment horizontal="center" vertical="center"/>
    </xf>
    <xf numFmtId="178" fontId="18" fillId="2" borderId="1" xfId="10" applyNumberFormat="1" applyFont="1" applyFill="1" applyBorder="1" applyAlignment="1">
      <alignment horizontal="center" vertical="center"/>
    </xf>
    <xf numFmtId="178" fontId="18" fillId="0" borderId="1" xfId="9" applyNumberFormat="1" applyFont="1" applyFill="1" applyBorder="1" applyAlignment="1" applyProtection="1">
      <alignment horizontal="left" vertical="center"/>
    </xf>
    <xf numFmtId="0" fontId="22" fillId="0" borderId="1" xfId="9" applyNumberFormat="1" applyFont="1" applyFill="1" applyBorder="1" applyAlignment="1" applyProtection="1">
      <alignment horizontal="left" vertical="center" wrapText="1"/>
    </xf>
    <xf numFmtId="0" fontId="18" fillId="0" borderId="0" xfId="9" applyFont="1" applyFill="1" applyAlignment="1">
      <alignment horizontal="center" vertical="center"/>
    </xf>
    <xf numFmtId="0" fontId="18" fillId="0" borderId="0" xfId="9" applyFont="1" applyAlignment="1">
      <alignment vertical="center"/>
    </xf>
    <xf numFmtId="0" fontId="19" fillId="0" borderId="0" xfId="9" applyFont="1" applyAlignment="1">
      <alignment horizontal="center" vertical="center"/>
    </xf>
    <xf numFmtId="0" fontId="19" fillId="0" borderId="0" xfId="9" applyFont="1" applyFill="1" applyAlignment="1">
      <alignment horizontal="center" vertical="center"/>
    </xf>
    <xf numFmtId="0" fontId="6" fillId="0" borderId="1" xfId="9" applyFont="1" applyFill="1" applyBorder="1" applyAlignment="1">
      <alignment horizontal="center" vertical="center" wrapText="1"/>
    </xf>
    <xf numFmtId="179" fontId="6" fillId="0" borderId="1" xfId="9" applyNumberFormat="1" applyFont="1" applyBorder="1" applyAlignment="1">
      <alignment horizontal="right" vertical="center" wrapText="1"/>
    </xf>
    <xf numFmtId="0" fontId="6" fillId="0" borderId="1" xfId="9" applyFont="1" applyBorder="1" applyAlignment="1">
      <alignment horizontal="right" vertical="center" wrapText="1"/>
    </xf>
    <xf numFmtId="43" fontId="6" fillId="0" borderId="1" xfId="9" applyNumberFormat="1" applyFont="1" applyBorder="1" applyAlignment="1">
      <alignment horizontal="right" vertical="center"/>
    </xf>
    <xf numFmtId="0" fontId="22" fillId="0" borderId="1" xfId="11" applyFont="1" applyFill="1" applyBorder="1" applyAlignment="1">
      <alignment vertical="center"/>
    </xf>
    <xf numFmtId="179" fontId="18" fillId="0" borderId="1" xfId="9" applyNumberFormat="1" applyFont="1" applyBorder="1" applyAlignment="1">
      <alignment vertical="center"/>
    </xf>
    <xf numFmtId="178" fontId="18" fillId="0" borderId="1" xfId="11" applyNumberFormat="1" applyFont="1" applyFill="1" applyBorder="1" applyAlignment="1">
      <alignment horizontal="right" vertical="center"/>
    </xf>
    <xf numFmtId="179" fontId="18" fillId="0" borderId="1" xfId="0" applyNumberFormat="1" applyFont="1" applyFill="1" applyBorder="1" applyAlignment="1">
      <alignment horizontal="right" vertical="center"/>
    </xf>
    <xf numFmtId="0" fontId="18" fillId="0" borderId="1" xfId="9" applyFont="1" applyBorder="1" applyAlignment="1">
      <alignment horizontal="right" vertical="center"/>
    </xf>
    <xf numFmtId="43" fontId="18" fillId="0" borderId="1" xfId="9" applyNumberFormat="1" applyFont="1" applyBorder="1" applyAlignment="1">
      <alignment horizontal="right" vertical="center"/>
    </xf>
    <xf numFmtId="0" fontId="18" fillId="0" borderId="1" xfId="9" applyFont="1" applyBorder="1" applyAlignment="1">
      <alignment vertical="center"/>
    </xf>
    <xf numFmtId="1" fontId="22" fillId="0" borderId="1" xfId="11" applyNumberFormat="1" applyFont="1" applyFill="1" applyBorder="1" applyAlignment="1">
      <alignment vertical="center"/>
    </xf>
    <xf numFmtId="1" fontId="22" fillId="0" borderId="1" xfId="11" applyNumberFormat="1" applyFont="1" applyFill="1" applyBorder="1" applyAlignment="1">
      <alignment vertical="center" shrinkToFit="1"/>
    </xf>
    <xf numFmtId="0" fontId="18" fillId="0" borderId="0" xfId="9" applyFont="1" applyFill="1" applyAlignment="1">
      <alignment vertical="center"/>
    </xf>
    <xf numFmtId="0" fontId="9" fillId="0" borderId="0" xfId="9" applyFont="1" applyAlignment="1">
      <alignment horizontal="left" vertical="center"/>
    </xf>
    <xf numFmtId="0" fontId="23" fillId="0" borderId="0" xfId="12"/>
    <xf numFmtId="0" fontId="24" fillId="0" borderId="0" xfId="12" applyFont="1" applyBorder="1" applyAlignment="1" applyProtection="1"/>
    <xf numFmtId="0" fontId="25" fillId="0" borderId="0" xfId="12" applyFont="1" applyBorder="1" applyAlignment="1" applyProtection="1"/>
    <xf numFmtId="0" fontId="25" fillId="0" borderId="0" xfId="12" applyFont="1" applyBorder="1" applyAlignment="1" applyProtection="1">
      <alignment horizontal="right"/>
    </xf>
    <xf numFmtId="0" fontId="31" fillId="0" borderId="0" xfId="12" applyFont="1" applyBorder="1" applyAlignment="1" applyProtection="1"/>
    <xf numFmtId="0" fontId="32" fillId="0" borderId="0" xfId="12" applyFont="1" applyBorder="1" applyAlignment="1" applyProtection="1"/>
    <xf numFmtId="0" fontId="32" fillId="0" borderId="0" xfId="12" applyFont="1" applyBorder="1" applyAlignment="1" applyProtection="1">
      <alignment horizontal="left"/>
    </xf>
    <xf numFmtId="0" fontId="7" fillId="0" borderId="0" xfId="12" applyFont="1"/>
    <xf numFmtId="0" fontId="31" fillId="0" borderId="0" xfId="12" applyFont="1" applyBorder="1" applyAlignment="1" applyProtection="1">
      <alignment horizontal="left"/>
    </xf>
    <xf numFmtId="0" fontId="35" fillId="0" borderId="0" xfId="12" applyFont="1" applyBorder="1" applyAlignment="1" applyProtection="1"/>
    <xf numFmtId="0" fontId="35" fillId="0" borderId="0" xfId="12" applyFont="1" applyBorder="1" applyAlignment="1" applyProtection="1">
      <alignment horizontal="left"/>
    </xf>
    <xf numFmtId="0" fontId="36" fillId="0" borderId="1" xfId="12" applyFont="1" applyBorder="1" applyAlignment="1" applyProtection="1">
      <alignment horizontal="center" vertical="center"/>
    </xf>
    <xf numFmtId="0" fontId="30" fillId="0" borderId="0" xfId="12" applyFont="1" applyBorder="1" applyAlignment="1" applyProtection="1">
      <alignment horizontal="right"/>
    </xf>
    <xf numFmtId="0" fontId="38" fillId="0" borderId="0" xfId="12" applyFont="1"/>
    <xf numFmtId="0" fontId="36" fillId="0" borderId="3" xfId="12" applyFont="1" applyBorder="1" applyAlignment="1" applyProtection="1">
      <alignment horizontal="center" vertical="center"/>
    </xf>
    <xf numFmtId="4" fontId="36" fillId="0" borderId="3" xfId="12" applyNumberFormat="1" applyFont="1" applyBorder="1" applyAlignment="1" applyProtection="1">
      <alignment horizontal="center" vertical="center"/>
    </xf>
    <xf numFmtId="0" fontId="39" fillId="0" borderId="0" xfId="12" applyFont="1" applyBorder="1" applyAlignment="1" applyProtection="1"/>
    <xf numFmtId="0" fontId="36" fillId="0" borderId="3" xfId="12" applyFont="1" applyBorder="1" applyAlignment="1" applyProtection="1">
      <alignment horizontal="left" vertical="center"/>
    </xf>
    <xf numFmtId="4" fontId="36" fillId="0" borderId="3" xfId="12" applyNumberFormat="1" applyFont="1" applyBorder="1" applyAlignment="1" applyProtection="1">
      <alignment horizontal="right" vertical="center"/>
    </xf>
    <xf numFmtId="0" fontId="39" fillId="0" borderId="3" xfId="12" applyFont="1" applyBorder="1" applyAlignment="1" applyProtection="1">
      <alignment horizontal="left" vertical="center"/>
    </xf>
    <xf numFmtId="4" fontId="39" fillId="0" borderId="3" xfId="12" applyNumberFormat="1" applyFont="1" applyBorder="1" applyAlignment="1" applyProtection="1">
      <alignment horizontal="right" vertical="center"/>
    </xf>
    <xf numFmtId="0" fontId="18" fillId="0" borderId="0" xfId="12" applyFont="1"/>
    <xf numFmtId="43" fontId="36" fillId="0" borderId="1" xfId="6" applyFont="1" applyBorder="1" applyAlignment="1" applyProtection="1">
      <alignment vertical="center"/>
    </xf>
    <xf numFmtId="0" fontId="36" fillId="0" borderId="1" xfId="12" applyFont="1" applyBorder="1" applyAlignment="1" applyProtection="1">
      <alignment horizontal="left" vertical="center" wrapText="1"/>
    </xf>
    <xf numFmtId="43" fontId="39" fillId="0" borderId="1" xfId="6" applyFont="1" applyBorder="1" applyAlignment="1" applyProtection="1">
      <alignment vertical="center"/>
    </xf>
    <xf numFmtId="0" fontId="39" fillId="0" borderId="1" xfId="12" applyFont="1" applyBorder="1" applyAlignment="1" applyProtection="1">
      <alignment horizontal="left" vertical="center" wrapText="1"/>
    </xf>
    <xf numFmtId="0" fontId="15" fillId="0" borderId="1" xfId="8" applyNumberFormat="1" applyFont="1" applyFill="1" applyBorder="1" applyAlignment="1" applyProtection="1">
      <alignment horizontal="center" vertical="center"/>
    </xf>
    <xf numFmtId="0" fontId="15" fillId="0" borderId="1" xfId="8" applyNumberFormat="1" applyFont="1" applyFill="1" applyBorder="1" applyAlignment="1" applyProtection="1">
      <alignment vertical="center"/>
    </xf>
    <xf numFmtId="3" fontId="9" fillId="0" borderId="1" xfId="8" applyNumberFormat="1" applyFont="1" applyFill="1" applyBorder="1" applyAlignment="1" applyProtection="1">
      <alignment horizontal="right" vertical="center"/>
    </xf>
    <xf numFmtId="0" fontId="9" fillId="0" borderId="1" xfId="8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NumberFormat="1" applyFont="1" applyFill="1" applyBorder="1" applyAlignment="1" applyProtection="1">
      <alignment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0" fontId="18" fillId="0" borderId="1" xfId="0" applyNumberFormat="1" applyFont="1" applyFill="1" applyBorder="1" applyAlignment="1" applyProtection="1">
      <alignment horizontal="right" vertical="center"/>
    </xf>
    <xf numFmtId="0" fontId="18" fillId="0" borderId="0" xfId="0" applyFont="1" applyFill="1"/>
    <xf numFmtId="0" fontId="6" fillId="0" borderId="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left" vertical="center"/>
    </xf>
    <xf numFmtId="3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0" xfId="0" applyFont="1" applyFill="1" applyAlignment="1">
      <alignment horizont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/>
    </xf>
    <xf numFmtId="0" fontId="22" fillId="0" borderId="0" xfId="8" applyFont="1" applyFill="1"/>
    <xf numFmtId="0" fontId="21" fillId="0" borderId="1" xfId="8" applyNumberFormat="1" applyFont="1" applyFill="1" applyBorder="1" applyAlignment="1" applyProtection="1">
      <alignment horizontal="center" vertical="center"/>
    </xf>
    <xf numFmtId="0" fontId="21" fillId="0" borderId="1" xfId="8" applyNumberFormat="1" applyFont="1" applyFill="1" applyBorder="1" applyAlignment="1" applyProtection="1">
      <alignment vertical="center"/>
    </xf>
    <xf numFmtId="3" fontId="22" fillId="0" borderId="1" xfId="8" applyNumberFormat="1" applyFont="1" applyFill="1" applyBorder="1" applyAlignment="1" applyProtection="1">
      <alignment horizontal="right" vertical="center"/>
    </xf>
    <xf numFmtId="0" fontId="22" fillId="0" borderId="1" xfId="8" applyNumberFormat="1" applyFont="1" applyFill="1" applyBorder="1" applyAlignment="1" applyProtection="1">
      <alignment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 applyProtection="1">
      <alignment vertical="center"/>
    </xf>
    <xf numFmtId="3" fontId="20" fillId="0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right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/>
    <xf numFmtId="0" fontId="18" fillId="0" borderId="0" xfId="0" applyFont="1" applyAlignment="1">
      <alignment vertical="center"/>
    </xf>
    <xf numFmtId="0" fontId="20" fillId="0" borderId="0" xfId="0" applyNumberFormat="1" applyFont="1" applyFill="1" applyBorder="1" applyAlignment="1" applyProtection="1">
      <alignment horizontal="center"/>
    </xf>
    <xf numFmtId="0" fontId="39" fillId="0" borderId="9" xfId="0" applyNumberFormat="1" applyFont="1" applyFill="1" applyBorder="1" applyAlignment="1" applyProtection="1">
      <alignment horizontal="left" vertical="center"/>
    </xf>
    <xf numFmtId="0" fontId="39" fillId="0" borderId="9" xfId="0" applyNumberFormat="1" applyFont="1" applyFill="1" applyBorder="1" applyAlignment="1" applyProtection="1">
      <alignment horizontal="center" vertical="center"/>
    </xf>
    <xf numFmtId="0" fontId="39" fillId="0" borderId="2" xfId="0" applyNumberFormat="1" applyFont="1" applyFill="1" applyBorder="1" applyAlignment="1" applyProtection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/>
    </xf>
    <xf numFmtId="0" fontId="34" fillId="0" borderId="2" xfId="0" applyNumberFormat="1" applyFont="1" applyFill="1" applyBorder="1" applyAlignment="1" applyProtection="1">
      <alignment horizontal="center" vertical="center"/>
    </xf>
    <xf numFmtId="0" fontId="33" fillId="0" borderId="3" xfId="0" applyNumberFormat="1" applyFont="1" applyFill="1" applyBorder="1" applyAlignment="1" applyProtection="1">
      <alignment horizontal="center" vertical="center"/>
    </xf>
    <xf numFmtId="0" fontId="33" fillId="0" borderId="4" xfId="0" applyNumberFormat="1" applyFont="1" applyFill="1" applyBorder="1" applyAlignment="1" applyProtection="1">
      <alignment horizontal="center" vertical="center" wrapText="1"/>
    </xf>
    <xf numFmtId="0" fontId="33" fillId="0" borderId="5" xfId="0" applyNumberFormat="1" applyFont="1" applyFill="1" applyBorder="1" applyAlignment="1" applyProtection="1">
      <alignment horizontal="center" vertical="center" wrapText="1"/>
    </xf>
    <xf numFmtId="0" fontId="33" fillId="0" borderId="6" xfId="0" applyNumberFormat="1" applyFont="1" applyFill="1" applyBorder="1" applyAlignment="1" applyProtection="1">
      <alignment horizontal="center" vertical="center" wrapText="1"/>
    </xf>
    <xf numFmtId="0" fontId="33" fillId="0" borderId="7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/>
    </xf>
    <xf numFmtId="0" fontId="33" fillId="0" borderId="8" xfId="0" applyNumberFormat="1" applyFont="1" applyFill="1" applyBorder="1" applyAlignment="1" applyProtection="1">
      <alignment horizontal="left" vertical="center"/>
    </xf>
    <xf numFmtId="181" fontId="33" fillId="0" borderId="3" xfId="0" applyNumberFormat="1" applyFont="1" applyFill="1" applyBorder="1" applyAlignment="1" applyProtection="1">
      <alignment horizontal="center" vertical="center"/>
    </xf>
    <xf numFmtId="0" fontId="34" fillId="0" borderId="3" xfId="0" applyNumberFormat="1" applyFont="1" applyFill="1" applyBorder="1" applyAlignment="1" applyProtection="1">
      <alignment horizontal="left" vertical="center"/>
    </xf>
    <xf numFmtId="181" fontId="34" fillId="0" borderId="3" xfId="0" applyNumberFormat="1" applyFont="1" applyFill="1" applyBorder="1" applyAlignment="1" applyProtection="1">
      <alignment horizontal="center" vertical="center"/>
    </xf>
    <xf numFmtId="0" fontId="33" fillId="0" borderId="3" xfId="0" applyNumberFormat="1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horizontal="left"/>
    </xf>
    <xf numFmtId="0" fontId="34" fillId="0" borderId="0" xfId="3" applyFont="1" applyBorder="1" applyAlignment="1" applyProtection="1">
      <alignment wrapText="1"/>
    </xf>
    <xf numFmtId="0" fontId="43" fillId="0" borderId="0" xfId="3" applyFont="1" applyBorder="1" applyAlignment="1" applyProtection="1">
      <alignment horizontal="center" wrapText="1"/>
    </xf>
    <xf numFmtId="0" fontId="43" fillId="0" borderId="0" xfId="3" applyFont="1" applyBorder="1" applyAlignment="1" applyProtection="1">
      <alignment wrapText="1"/>
    </xf>
    <xf numFmtId="0" fontId="44" fillId="0" borderId="0" xfId="3" applyFont="1" applyAlignment="1">
      <alignment wrapText="1"/>
    </xf>
    <xf numFmtId="0" fontId="43" fillId="0" borderId="5" xfId="3" applyFont="1" applyBorder="1" applyAlignment="1" applyProtection="1">
      <alignment horizontal="center" vertical="center" wrapText="1"/>
    </xf>
    <xf numFmtId="0" fontId="43" fillId="0" borderId="3" xfId="3" applyFont="1" applyBorder="1" applyAlignment="1" applyProtection="1">
      <alignment horizontal="center" vertical="center" wrapText="1"/>
    </xf>
    <xf numFmtId="0" fontId="43" fillId="0" borderId="3" xfId="3" applyFont="1" applyBorder="1" applyAlignment="1" applyProtection="1">
      <alignment horizontal="left" vertical="center" wrapText="1"/>
    </xf>
    <xf numFmtId="182" fontId="43" fillId="0" borderId="3" xfId="3" applyNumberFormat="1" applyFont="1" applyBorder="1" applyAlignment="1" applyProtection="1">
      <alignment horizontal="right" vertical="center" wrapText="1"/>
    </xf>
    <xf numFmtId="0" fontId="19" fillId="0" borderId="0" xfId="9" applyFont="1" applyAlignment="1">
      <alignment horizontal="center" vertical="center"/>
    </xf>
    <xf numFmtId="0" fontId="20" fillId="0" borderId="2" xfId="9" applyFont="1" applyBorder="1" applyAlignment="1">
      <alignment horizontal="right" vertical="center"/>
    </xf>
    <xf numFmtId="0" fontId="28" fillId="0" borderId="0" xfId="12" applyFont="1" applyBorder="1" applyAlignment="1" applyProtection="1">
      <alignment horizontal="center" vertical="center"/>
    </xf>
    <xf numFmtId="0" fontId="27" fillId="0" borderId="1" xfId="12" applyFont="1" applyBorder="1" applyAlignment="1" applyProtection="1">
      <alignment horizontal="center" vertical="center" wrapText="1"/>
    </xf>
    <xf numFmtId="0" fontId="36" fillId="0" borderId="1" xfId="12" applyFont="1" applyBorder="1" applyAlignment="1" applyProtection="1">
      <alignment horizontal="center" vertical="center" wrapText="1"/>
    </xf>
    <xf numFmtId="0" fontId="39" fillId="0" borderId="1" xfId="12" applyFont="1" applyBorder="1" applyAlignment="1" applyProtection="1">
      <alignment horizontal="left" vertical="center" wrapText="1"/>
    </xf>
    <xf numFmtId="0" fontId="10" fillId="0" borderId="0" xfId="8" applyNumberFormat="1" applyFont="1" applyFill="1" applyBorder="1" applyAlignment="1" applyProtection="1">
      <alignment horizontal="center" vertical="center"/>
    </xf>
    <xf numFmtId="0" fontId="12" fillId="0" borderId="0" xfId="8" applyNumberFormat="1" applyFont="1" applyFill="1" applyBorder="1" applyAlignment="1" applyProtection="1">
      <alignment horizontal="right"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Alignment="1" applyProtection="1">
      <alignment horizontal="center" vertical="center"/>
    </xf>
    <xf numFmtId="0" fontId="18" fillId="0" borderId="0" xfId="0" applyNumberFormat="1" applyFont="1" applyFill="1" applyAlignment="1" applyProtection="1">
      <alignment horizontal="right" vertical="center"/>
    </xf>
    <xf numFmtId="0" fontId="40" fillId="0" borderId="0" xfId="8" applyNumberFormat="1" applyFont="1" applyFill="1" applyBorder="1" applyAlignment="1" applyProtection="1">
      <alignment horizontal="center" vertical="center"/>
    </xf>
    <xf numFmtId="0" fontId="22" fillId="0" borderId="0" xfId="8" applyNumberFormat="1" applyFont="1" applyFill="1" applyBorder="1" applyAlignment="1" applyProtection="1">
      <alignment horizontal="right" vertical="center"/>
    </xf>
    <xf numFmtId="0" fontId="41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Alignment="1" applyProtection="1">
      <alignment horizontal="right" vertical="center"/>
    </xf>
    <xf numFmtId="0" fontId="20" fillId="0" borderId="2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0" borderId="0" xfId="0" applyNumberFormat="1" applyFont="1" applyFill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9" fontId="8" fillId="0" borderId="0" xfId="5" applyNumberFormat="1" applyFont="1" applyFill="1" applyAlignment="1" applyProtection="1">
      <alignment horizontal="center" vertical="center"/>
      <protection locked="0"/>
    </xf>
    <xf numFmtId="0" fontId="45" fillId="0" borderId="0" xfId="3" applyFont="1" applyBorder="1" applyAlignment="1" applyProtection="1">
      <alignment horizontal="center" wrapText="1"/>
    </xf>
    <xf numFmtId="0" fontId="43" fillId="0" borderId="9" xfId="3" applyFont="1" applyBorder="1" applyAlignment="1" applyProtection="1">
      <alignment horizontal="right" vertical="center" wrapText="1"/>
    </xf>
    <xf numFmtId="0" fontId="43" fillId="0" borderId="9" xfId="3" applyFont="1" applyBorder="1" applyAlignment="1" applyProtection="1">
      <alignment horizontal="center" vertical="center" wrapText="1"/>
    </xf>
    <xf numFmtId="0" fontId="43" fillId="0" borderId="3" xfId="3" applyFont="1" applyBorder="1" applyAlignment="1" applyProtection="1">
      <alignment horizontal="center" vertical="center" wrapText="1"/>
    </xf>
    <xf numFmtId="0" fontId="43" fillId="0" borderId="3" xfId="3" applyFont="1" applyBorder="1" applyAlignment="1" applyProtection="1">
      <alignment wrapText="1"/>
    </xf>
    <xf numFmtId="0" fontId="43" fillId="0" borderId="5" xfId="3" applyFont="1" applyBorder="1" applyAlignment="1" applyProtection="1">
      <alignment horizontal="center" vertical="center" wrapText="1"/>
    </xf>
    <xf numFmtId="0" fontId="43" fillId="0" borderId="8" xfId="3" applyFont="1" applyBorder="1" applyAlignment="1" applyProtection="1">
      <alignment horizontal="center" vertical="center" wrapText="1"/>
    </xf>
    <xf numFmtId="0" fontId="43" fillId="0" borderId="5" xfId="3" applyFont="1" applyBorder="1" applyAlignment="1" applyProtection="1">
      <alignment vertical="center" wrapText="1"/>
    </xf>
    <xf numFmtId="0" fontId="43" fillId="0" borderId="8" xfId="3" applyFont="1" applyBorder="1" applyAlignment="1" applyProtection="1">
      <alignment vertical="center" wrapText="1"/>
    </xf>
    <xf numFmtId="0" fontId="43" fillId="0" borderId="12" xfId="3" applyFont="1" applyBorder="1" applyAlignment="1" applyProtection="1">
      <alignment horizontal="center" vertical="center" wrapText="1"/>
    </xf>
    <xf numFmtId="0" fontId="43" fillId="0" borderId="13" xfId="3" applyFont="1" applyBorder="1" applyAlignment="1" applyProtection="1">
      <alignment horizontal="center" vertical="center" wrapText="1"/>
    </xf>
    <xf numFmtId="0" fontId="43" fillId="0" borderId="14" xfId="3" applyFont="1" applyBorder="1" applyAlignment="1" applyProtection="1">
      <alignment horizontal="center" vertical="center" wrapText="1"/>
    </xf>
  </cellXfs>
  <cellStyles count="13">
    <cellStyle name="e鯪9Y_x000b_" xfId="1"/>
    <cellStyle name="常规" xfId="0" builtinId="0"/>
    <cellStyle name="常规 2" xfId="2"/>
    <cellStyle name="常规 3" xfId="3"/>
    <cellStyle name="常规 4" xfId="8"/>
    <cellStyle name="常规 5" xfId="4"/>
    <cellStyle name="常规 6" xfId="12"/>
    <cellStyle name="常规_2004年预算指标帐及执行分析" xfId="11"/>
    <cellStyle name="常规_2016年中卫市沙坡头区财政预算（草案）表（33200）5.30(2)" xfId="9"/>
    <cellStyle name="常规_2017年沙坡头区财政收支预算安排说明－11.26附表" xfId="10"/>
    <cellStyle name="常规_exceltmp1" xfId="5"/>
    <cellStyle name="千位分隔" xfId="6" builtinId="3"/>
    <cellStyle name="千位分隔 2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801;&#22369;&#22836;&#21306;2017&#24180;&#36130;&#25919;&#24635;&#20915;&#31639;&#65288;1.11&#65289;&#65293;&#20165;&#20538;&#211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P21">
            <v>0</v>
          </cell>
        </row>
        <row r="32">
          <cell r="P32">
            <v>0</v>
          </cell>
        </row>
        <row r="58">
          <cell r="P58">
            <v>0</v>
          </cell>
        </row>
        <row r="67">
          <cell r="P67">
            <v>0</v>
          </cell>
        </row>
        <row r="74">
          <cell r="P74">
            <v>0</v>
          </cell>
        </row>
        <row r="78">
          <cell r="P78">
            <v>0</v>
          </cell>
        </row>
        <row r="87">
          <cell r="P87">
            <v>0</v>
          </cell>
        </row>
        <row r="94">
          <cell r="P94">
            <v>0</v>
          </cell>
        </row>
        <row r="102">
          <cell r="P102">
            <v>0</v>
          </cell>
        </row>
        <row r="115">
          <cell r="P115">
            <v>0</v>
          </cell>
        </row>
        <row r="123">
          <cell r="P123">
            <v>0</v>
          </cell>
        </row>
        <row r="131">
          <cell r="P131">
            <v>0</v>
          </cell>
        </row>
        <row r="139">
          <cell r="P139">
            <v>0</v>
          </cell>
        </row>
        <row r="173">
          <cell r="P173">
            <v>0</v>
          </cell>
        </row>
        <row r="209">
          <cell r="P209">
            <v>0</v>
          </cell>
        </row>
        <row r="213">
          <cell r="P21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B8" sqref="B8"/>
    </sheetView>
  </sheetViews>
  <sheetFormatPr defaultRowHeight="15.75"/>
  <cols>
    <col min="1" max="1" width="21.875" style="4" customWidth="1"/>
    <col min="2" max="3" width="9" style="4"/>
    <col min="4" max="4" width="9" style="5"/>
    <col min="5" max="5" width="9.5" style="5" customWidth="1"/>
    <col min="6" max="6" width="17.625" style="6" customWidth="1"/>
    <col min="7" max="16384" width="9" style="5"/>
  </cols>
  <sheetData>
    <row r="1" spans="1:6" ht="19.5" customHeight="1">
      <c r="A1" s="48" t="s">
        <v>177</v>
      </c>
    </row>
    <row r="2" spans="1:6" ht="32.25" customHeight="1">
      <c r="A2" s="130" t="s">
        <v>174</v>
      </c>
      <c r="B2" s="130"/>
      <c r="C2" s="130"/>
      <c r="D2" s="130"/>
      <c r="E2" s="130"/>
      <c r="F2" s="130"/>
    </row>
    <row r="3" spans="1:6" ht="27.75" customHeight="1">
      <c r="A3" s="7"/>
      <c r="B3" s="7"/>
      <c r="C3" s="7"/>
      <c r="F3" s="8" t="s">
        <v>115</v>
      </c>
    </row>
    <row r="4" spans="1:6" s="6" customFormat="1" ht="45.75">
      <c r="A4" s="9" t="s">
        <v>116</v>
      </c>
      <c r="B4" s="9" t="s">
        <v>117</v>
      </c>
      <c r="C4" s="9" t="s">
        <v>118</v>
      </c>
      <c r="D4" s="9" t="s">
        <v>119</v>
      </c>
      <c r="E4" s="9" t="s">
        <v>120</v>
      </c>
      <c r="F4" s="9" t="s">
        <v>121</v>
      </c>
    </row>
    <row r="5" spans="1:6" s="14" customFormat="1" ht="25.5" customHeight="1">
      <c r="A5" s="10" t="s">
        <v>122</v>
      </c>
      <c r="B5" s="11">
        <f>B6+B19</f>
        <v>27222</v>
      </c>
      <c r="C5" s="11">
        <f>C6+C19</f>
        <v>27670</v>
      </c>
      <c r="D5" s="11">
        <f>D6+D19</f>
        <v>32135</v>
      </c>
      <c r="E5" s="12">
        <f>(D5/B5-1)*100</f>
        <v>18.047902431856588</v>
      </c>
      <c r="F5" s="13"/>
    </row>
    <row r="6" spans="1:6" s="14" customFormat="1" ht="24" customHeight="1">
      <c r="A6" s="15" t="s">
        <v>123</v>
      </c>
      <c r="B6" s="16">
        <f>SUM(B7:B18)</f>
        <v>26272</v>
      </c>
      <c r="C6" s="16">
        <f>SUM(C7:C18)</f>
        <v>26328</v>
      </c>
      <c r="D6" s="16">
        <f>SUM(D7:D18)</f>
        <v>31085</v>
      </c>
      <c r="E6" s="12">
        <f>(D6/B6-1)*100</f>
        <v>18.319884287454325</v>
      </c>
      <c r="F6" s="17"/>
    </row>
    <row r="7" spans="1:6" s="14" customFormat="1" ht="24" customHeight="1">
      <c r="A7" s="18" t="s">
        <v>124</v>
      </c>
      <c r="B7" s="19">
        <v>11733</v>
      </c>
      <c r="C7" s="19">
        <v>10757</v>
      </c>
      <c r="D7" s="20">
        <v>12740</v>
      </c>
      <c r="E7" s="21">
        <f>(D7/B7-1)*100</f>
        <v>8.5826301883576317</v>
      </c>
      <c r="F7" s="22" t="s">
        <v>125</v>
      </c>
    </row>
    <row r="8" spans="1:6" s="14" customFormat="1" ht="24" customHeight="1">
      <c r="A8" s="18" t="s">
        <v>126</v>
      </c>
      <c r="B8" s="19" t="s">
        <v>13</v>
      </c>
      <c r="C8" s="19"/>
      <c r="D8" s="20"/>
      <c r="E8" s="21"/>
      <c r="F8" s="17"/>
    </row>
    <row r="9" spans="1:6" s="14" customFormat="1" ht="24" customHeight="1">
      <c r="A9" s="18" t="s">
        <v>127</v>
      </c>
      <c r="B9" s="19">
        <v>2759</v>
      </c>
      <c r="C9" s="19">
        <v>2909</v>
      </c>
      <c r="D9" s="20">
        <v>3500</v>
      </c>
      <c r="E9" s="21">
        <f>(D9/B9-1)*100</f>
        <v>26.857557085900694</v>
      </c>
      <c r="F9" s="22" t="s">
        <v>125</v>
      </c>
    </row>
    <row r="10" spans="1:6" s="14" customFormat="1" ht="24" customHeight="1">
      <c r="A10" s="18" t="s">
        <v>128</v>
      </c>
      <c r="B10" s="19">
        <v>771</v>
      </c>
      <c r="C10" s="19">
        <v>1036</v>
      </c>
      <c r="D10" s="20">
        <v>1160</v>
      </c>
      <c r="E10" s="21">
        <f>(D10/B10-1)*100</f>
        <v>50.453955901426717</v>
      </c>
      <c r="F10" s="22" t="s">
        <v>125</v>
      </c>
    </row>
    <row r="11" spans="1:6" s="14" customFormat="1" ht="24" customHeight="1">
      <c r="A11" s="18" t="s">
        <v>129</v>
      </c>
      <c r="B11" s="19">
        <v>2424</v>
      </c>
      <c r="C11" s="19">
        <v>2080</v>
      </c>
      <c r="D11" s="20">
        <v>2900</v>
      </c>
      <c r="E11" s="21">
        <f>(D11/B11-1)*100</f>
        <v>19.636963696369648</v>
      </c>
      <c r="F11" s="22" t="s">
        <v>125</v>
      </c>
    </row>
    <row r="12" spans="1:6" s="14" customFormat="1" ht="24" customHeight="1">
      <c r="A12" s="18" t="s">
        <v>130</v>
      </c>
      <c r="B12" s="19">
        <v>1236</v>
      </c>
      <c r="C12" s="19">
        <v>1260</v>
      </c>
      <c r="D12" s="20">
        <v>1640</v>
      </c>
      <c r="E12" s="21">
        <f>(D12/B12-1)*100</f>
        <v>32.686084142394819</v>
      </c>
      <c r="F12" s="22" t="s">
        <v>125</v>
      </c>
    </row>
    <row r="13" spans="1:6" s="14" customFormat="1" ht="24" customHeight="1">
      <c r="A13" s="18" t="s">
        <v>131</v>
      </c>
      <c r="B13" s="19">
        <v>991</v>
      </c>
      <c r="C13" s="19">
        <v>989</v>
      </c>
      <c r="D13" s="20">
        <v>1240</v>
      </c>
      <c r="E13" s="21">
        <f>(D13/B13-1)*100</f>
        <v>25.126135216952573</v>
      </c>
      <c r="F13" s="22" t="s">
        <v>125</v>
      </c>
    </row>
    <row r="14" spans="1:6" s="14" customFormat="1" ht="24" customHeight="1">
      <c r="A14" s="18" t="s">
        <v>132</v>
      </c>
      <c r="B14" s="19"/>
      <c r="C14" s="19"/>
      <c r="D14" s="20"/>
      <c r="E14" s="21"/>
      <c r="F14" s="22"/>
    </row>
    <row r="15" spans="1:6" s="14" customFormat="1" ht="24" customHeight="1">
      <c r="A15" s="18" t="s">
        <v>133</v>
      </c>
      <c r="B15" s="19">
        <v>887</v>
      </c>
      <c r="C15" s="19">
        <v>917</v>
      </c>
      <c r="D15" s="20">
        <v>1240</v>
      </c>
      <c r="E15" s="21">
        <f>(D15/B15-1)*100</f>
        <v>39.797068771138669</v>
      </c>
      <c r="F15" s="22" t="s">
        <v>125</v>
      </c>
    </row>
    <row r="16" spans="1:6" s="14" customFormat="1" ht="24" customHeight="1">
      <c r="A16" s="18" t="s">
        <v>134</v>
      </c>
      <c r="B16" s="19">
        <v>422</v>
      </c>
      <c r="C16" s="19">
        <v>459</v>
      </c>
      <c r="D16" s="20">
        <v>735</v>
      </c>
      <c r="E16" s="21">
        <f>(D16/B16-1)*100</f>
        <v>74.170616113744074</v>
      </c>
      <c r="F16" s="22" t="s">
        <v>135</v>
      </c>
    </row>
    <row r="17" spans="1:6" s="14" customFormat="1" ht="24" customHeight="1">
      <c r="A17" s="18" t="s">
        <v>136</v>
      </c>
      <c r="B17" s="19">
        <v>2569</v>
      </c>
      <c r="C17" s="19">
        <v>3778</v>
      </c>
      <c r="D17" s="20">
        <v>3150</v>
      </c>
      <c r="E17" s="21">
        <f>(D17/B17-1)*100</f>
        <v>22.615803814713885</v>
      </c>
      <c r="F17" s="22" t="s">
        <v>137</v>
      </c>
    </row>
    <row r="18" spans="1:6" s="14" customFormat="1" ht="24" customHeight="1">
      <c r="A18" s="18" t="s">
        <v>138</v>
      </c>
      <c r="B18" s="19">
        <v>2480</v>
      </c>
      <c r="C18" s="19">
        <v>2143</v>
      </c>
      <c r="D18" s="20">
        <v>2780</v>
      </c>
      <c r="E18" s="21">
        <f>(D18/B18-1)*100</f>
        <v>12.096774193548377</v>
      </c>
      <c r="F18" s="22" t="s">
        <v>125</v>
      </c>
    </row>
    <row r="19" spans="1:6" s="14" customFormat="1" ht="24" customHeight="1">
      <c r="A19" s="15" t="s">
        <v>139</v>
      </c>
      <c r="B19" s="16">
        <f>SUM(B20:B26)</f>
        <v>950</v>
      </c>
      <c r="C19" s="16">
        <f>SUM(C20:C26)</f>
        <v>1342</v>
      </c>
      <c r="D19" s="16">
        <f>SUM(D20:D26)</f>
        <v>1050</v>
      </c>
      <c r="E19" s="12">
        <f>(D19/B19-1)*100</f>
        <v>10.526315789473696</v>
      </c>
      <c r="F19" s="23"/>
    </row>
    <row r="20" spans="1:6" ht="24" customHeight="1">
      <c r="A20" s="18" t="s">
        <v>140</v>
      </c>
      <c r="B20" s="24"/>
      <c r="C20" s="24"/>
      <c r="D20" s="24"/>
      <c r="E20" s="21"/>
      <c r="F20" s="25"/>
    </row>
    <row r="21" spans="1:6" ht="54" customHeight="1">
      <c r="A21" s="18" t="s">
        <v>141</v>
      </c>
      <c r="B21" s="26">
        <v>950</v>
      </c>
      <c r="C21" s="27">
        <v>995</v>
      </c>
      <c r="D21" s="26">
        <v>1050</v>
      </c>
      <c r="E21" s="21">
        <f>(D21/B21-1)*100</f>
        <v>10.526315789473696</v>
      </c>
      <c r="F21" s="25" t="s">
        <v>142</v>
      </c>
    </row>
    <row r="22" spans="1:6" ht="24" customHeight="1">
      <c r="A22" s="18" t="s">
        <v>143</v>
      </c>
      <c r="B22" s="28"/>
      <c r="C22" s="27">
        <v>1</v>
      </c>
      <c r="D22" s="24"/>
      <c r="E22" s="21"/>
      <c r="F22" s="23"/>
    </row>
    <row r="23" spans="1:6" ht="24" customHeight="1">
      <c r="A23" s="18" t="s">
        <v>144</v>
      </c>
      <c r="B23" s="28"/>
      <c r="C23" s="27"/>
      <c r="D23" s="24"/>
      <c r="E23" s="21"/>
      <c r="F23" s="23"/>
    </row>
    <row r="24" spans="1:6" ht="24" customHeight="1">
      <c r="A24" s="29" t="s">
        <v>145</v>
      </c>
      <c r="B24" s="28"/>
      <c r="C24" s="27">
        <v>305</v>
      </c>
      <c r="D24" s="24"/>
      <c r="E24" s="21"/>
      <c r="F24" s="23"/>
    </row>
    <row r="25" spans="1:6" ht="24" customHeight="1">
      <c r="A25" s="18" t="s">
        <v>146</v>
      </c>
      <c r="B25" s="28"/>
      <c r="C25" s="26">
        <v>35</v>
      </c>
      <c r="D25" s="24"/>
      <c r="E25" s="21"/>
      <c r="F25" s="23"/>
    </row>
    <row r="26" spans="1:6" ht="24" customHeight="1">
      <c r="A26" s="18" t="s">
        <v>147</v>
      </c>
      <c r="B26" s="28"/>
      <c r="C26" s="26">
        <v>6</v>
      </c>
      <c r="D26" s="24"/>
      <c r="E26" s="21"/>
      <c r="F26" s="23"/>
    </row>
  </sheetData>
  <mergeCells count="1">
    <mergeCell ref="A2:F2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5" orientation="portrait" useFirstPageNumber="1" r:id="rId1"/>
  <headerFooter>
    <oddFooter>&amp;C— &amp;P —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D12"/>
  <sheetViews>
    <sheetView showGridLines="0" showZeros="0" workbookViewId="0">
      <selection activeCell="B19" sqref="B19"/>
    </sheetView>
  </sheetViews>
  <sheetFormatPr defaultColWidth="12.125" defaultRowHeight="15.6" customHeight="1"/>
  <cols>
    <col min="1" max="1" width="32.375" style="83" customWidth="1"/>
    <col min="2" max="4" width="13.625" style="83" customWidth="1"/>
    <col min="5" max="16384" width="12.125" style="83"/>
  </cols>
  <sheetData>
    <row r="1" spans="1:4" ht="17.25" customHeight="1">
      <c r="A1" s="83" t="s">
        <v>659</v>
      </c>
    </row>
    <row r="2" spans="1:4" ht="33.75" customHeight="1">
      <c r="A2" s="138" t="s">
        <v>838</v>
      </c>
      <c r="B2" s="138"/>
      <c r="C2" s="138"/>
      <c r="D2" s="138"/>
    </row>
    <row r="3" spans="1:4" ht="16.899999999999999" customHeight="1">
      <c r="A3" s="139"/>
      <c r="B3" s="139"/>
      <c r="C3" s="139"/>
      <c r="D3" s="139"/>
    </row>
    <row r="4" spans="1:4" ht="16.899999999999999" customHeight="1">
      <c r="A4" s="139" t="s">
        <v>598</v>
      </c>
      <c r="B4" s="139"/>
      <c r="C4" s="139"/>
      <c r="D4" s="139"/>
    </row>
    <row r="5" spans="1:4" ht="31.5" customHeight="1">
      <c r="A5" s="145" t="s">
        <v>660</v>
      </c>
      <c r="B5" s="145" t="s">
        <v>661</v>
      </c>
      <c r="C5" s="145"/>
      <c r="D5" s="145"/>
    </row>
    <row r="6" spans="1:4" ht="31.5" customHeight="1">
      <c r="A6" s="145"/>
      <c r="B6" s="95" t="s">
        <v>662</v>
      </c>
      <c r="C6" s="95" t="s">
        <v>663</v>
      </c>
      <c r="D6" s="95" t="s">
        <v>664</v>
      </c>
    </row>
    <row r="7" spans="1:4" ht="31.5" customHeight="1">
      <c r="A7" s="96" t="s">
        <v>665</v>
      </c>
      <c r="B7" s="97">
        <f>SUM(C7:D7)</f>
        <v>0</v>
      </c>
      <c r="C7" s="97">
        <v>0</v>
      </c>
      <c r="D7" s="97">
        <v>0</v>
      </c>
    </row>
    <row r="8" spans="1:4" ht="31.5" customHeight="1">
      <c r="A8" s="96" t="s">
        <v>669</v>
      </c>
      <c r="B8" s="97"/>
      <c r="C8" s="98"/>
      <c r="D8" s="98"/>
    </row>
    <row r="9" spans="1:4" ht="31.5" customHeight="1">
      <c r="A9" s="96" t="s">
        <v>670</v>
      </c>
      <c r="B9" s="97"/>
      <c r="C9" s="97"/>
      <c r="D9" s="98"/>
    </row>
    <row r="10" spans="1:4" ht="31.5" customHeight="1">
      <c r="A10" s="96" t="s">
        <v>666</v>
      </c>
      <c r="B10" s="97"/>
      <c r="C10" s="97"/>
      <c r="D10" s="97">
        <v>0</v>
      </c>
    </row>
    <row r="11" spans="1:4" ht="31.5" customHeight="1">
      <c r="A11" s="96" t="s">
        <v>667</v>
      </c>
      <c r="B11" s="97"/>
      <c r="C11" s="97"/>
      <c r="D11" s="97">
        <v>0</v>
      </c>
    </row>
    <row r="12" spans="1:4" ht="31.5" customHeight="1">
      <c r="A12" s="96" t="s">
        <v>668</v>
      </c>
      <c r="B12" s="97"/>
      <c r="C12" s="97"/>
      <c r="D12" s="97">
        <f>D7-D10-D11</f>
        <v>0</v>
      </c>
    </row>
  </sheetData>
  <mergeCells count="5">
    <mergeCell ref="A2:D2"/>
    <mergeCell ref="A3:D3"/>
    <mergeCell ref="A4:D4"/>
    <mergeCell ref="A5:A6"/>
    <mergeCell ref="B5:D5"/>
  </mergeCells>
  <phoneticPr fontId="2" type="noConversion"/>
  <printOptions horizontalCentered="1"/>
  <pageMargins left="0.55118110236220474" right="0.55118110236220474" top="0.78740157480314965" bottom="0.78740157480314965" header="0" footer="0"/>
  <pageSetup firstPageNumber="23" orientation="portrait" useFirstPageNumber="1" r:id="rId1"/>
  <headerFooter alignWithMargins="0">
    <oddFooter>&amp;C— &amp;P —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C7" sqref="C7"/>
    </sheetView>
  </sheetViews>
  <sheetFormatPr defaultColWidth="12.125" defaultRowHeight="15.6" customHeight="1"/>
  <cols>
    <col min="1" max="1" width="10.75" style="83" customWidth="1"/>
    <col min="2" max="2" width="38" style="83" customWidth="1"/>
    <col min="3" max="3" width="14.75" style="83" customWidth="1"/>
    <col min="4" max="4" width="14.625" style="83" customWidth="1"/>
    <col min="5" max="16384" width="12.125" style="83"/>
  </cols>
  <sheetData>
    <row r="1" spans="1:4" ht="15.6" customHeight="1">
      <c r="A1" s="83" t="s">
        <v>671</v>
      </c>
    </row>
    <row r="2" spans="1:4" ht="49.5" customHeight="1">
      <c r="A2" s="141" t="s">
        <v>672</v>
      </c>
      <c r="B2" s="141"/>
      <c r="C2" s="141"/>
      <c r="D2" s="141"/>
    </row>
    <row r="3" spans="1:4" ht="29.25" customHeight="1">
      <c r="A3" s="146" t="s">
        <v>115</v>
      </c>
      <c r="B3" s="147"/>
      <c r="C3" s="147"/>
      <c r="D3" s="147"/>
    </row>
    <row r="4" spans="1:4" ht="38.25" customHeight="1">
      <c r="A4" s="99" t="s">
        <v>601</v>
      </c>
      <c r="B4" s="100" t="s">
        <v>602</v>
      </c>
      <c r="C4" s="101" t="s">
        <v>673</v>
      </c>
      <c r="D4" s="101" t="s">
        <v>674</v>
      </c>
    </row>
    <row r="5" spans="1:4" ht="30.75" customHeight="1">
      <c r="A5" s="148" t="s">
        <v>675</v>
      </c>
      <c r="B5" s="149"/>
      <c r="C5" s="81">
        <v>0</v>
      </c>
      <c r="D5" s="81">
        <v>0</v>
      </c>
    </row>
    <row r="6" spans="1:4" ht="39" customHeight="1">
      <c r="A6" s="85">
        <v>1030601</v>
      </c>
      <c r="B6" s="80" t="s">
        <v>676</v>
      </c>
      <c r="C6" s="81"/>
      <c r="D6" s="81"/>
    </row>
    <row r="7" spans="1:4" ht="39" customHeight="1">
      <c r="A7" s="85">
        <v>1030602</v>
      </c>
      <c r="B7" s="80" t="s">
        <v>677</v>
      </c>
      <c r="C7" s="81"/>
      <c r="D7" s="81"/>
    </row>
    <row r="8" spans="1:4" ht="39" customHeight="1">
      <c r="A8" s="85">
        <v>1030603</v>
      </c>
      <c r="B8" s="80" t="s">
        <v>678</v>
      </c>
      <c r="C8" s="81"/>
      <c r="D8" s="81"/>
    </row>
    <row r="9" spans="1:4" ht="39" customHeight="1">
      <c r="A9" s="85">
        <v>1030604</v>
      </c>
      <c r="B9" s="80" t="s">
        <v>679</v>
      </c>
      <c r="C9" s="81"/>
      <c r="D9" s="81"/>
    </row>
    <row r="10" spans="1:4" ht="39" customHeight="1">
      <c r="A10" s="85">
        <v>1030698</v>
      </c>
      <c r="B10" s="80" t="s">
        <v>680</v>
      </c>
      <c r="C10" s="81">
        <v>0</v>
      </c>
      <c r="D10" s="81">
        <v>0</v>
      </c>
    </row>
  </sheetData>
  <mergeCells count="3">
    <mergeCell ref="A2:D2"/>
    <mergeCell ref="A3:D3"/>
    <mergeCell ref="A5:B5"/>
  </mergeCells>
  <phoneticPr fontId="2" type="noConversion"/>
  <printOptions horizontalCentered="1"/>
  <pageMargins left="0.74803149606299213" right="0.74803149606299213" top="0.78740157480314965" bottom="0.59055118110236227" header="0" footer="0"/>
  <pageSetup firstPageNumber="24" orientation="portrait" useFirstPageNumber="1" r:id="rId1"/>
  <headerFooter alignWithMargins="0">
    <oddFooter>&amp;C— &amp;P —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10"/>
  <sheetViews>
    <sheetView showGridLines="0" showZeros="0" workbookViewId="0">
      <selection activeCell="A2" sqref="A2:D2"/>
    </sheetView>
  </sheetViews>
  <sheetFormatPr defaultColWidth="12.125" defaultRowHeight="15.6" customHeight="1"/>
  <cols>
    <col min="1" max="1" width="11.75" style="1" customWidth="1"/>
    <col min="2" max="2" width="39.75" style="1" customWidth="1"/>
    <col min="3" max="3" width="14.125" style="1" customWidth="1"/>
    <col min="4" max="4" width="14.625" style="1" customWidth="1"/>
    <col min="5" max="16384" width="12.125" style="1"/>
  </cols>
  <sheetData>
    <row r="1" spans="1:4" ht="19.5" customHeight="1">
      <c r="A1" s="3" t="s">
        <v>386</v>
      </c>
    </row>
    <row r="2" spans="1:4" ht="49.5" customHeight="1">
      <c r="A2" s="150" t="s">
        <v>176</v>
      </c>
      <c r="B2" s="150"/>
      <c r="C2" s="150"/>
      <c r="D2" s="150"/>
    </row>
    <row r="3" spans="1:4" ht="29.25" customHeight="1">
      <c r="A3" s="151" t="s">
        <v>0</v>
      </c>
      <c r="B3" s="152"/>
      <c r="C3" s="152"/>
      <c r="D3" s="152"/>
    </row>
    <row r="4" spans="1:4" ht="33" customHeight="1">
      <c r="A4" s="99" t="s">
        <v>601</v>
      </c>
      <c r="B4" s="100" t="s">
        <v>602</v>
      </c>
      <c r="C4" s="101" t="s">
        <v>603</v>
      </c>
      <c r="D4" s="101" t="s">
        <v>604</v>
      </c>
    </row>
    <row r="5" spans="1:4" s="3" customFormat="1" ht="32.25" customHeight="1">
      <c r="A5" s="153" t="s">
        <v>681</v>
      </c>
      <c r="B5" s="153"/>
      <c r="C5" s="81"/>
      <c r="D5" s="81"/>
    </row>
    <row r="6" spans="1:4" s="3" customFormat="1" ht="34.5" customHeight="1">
      <c r="A6" s="89">
        <v>22301</v>
      </c>
      <c r="B6" s="80" t="s">
        <v>682</v>
      </c>
      <c r="C6" s="81">
        <v>0</v>
      </c>
      <c r="D6" s="81">
        <v>0</v>
      </c>
    </row>
    <row r="7" spans="1:4" s="3" customFormat="1" ht="34.5" customHeight="1">
      <c r="A7" s="89">
        <v>22302</v>
      </c>
      <c r="B7" s="80" t="s">
        <v>683</v>
      </c>
      <c r="C7" s="102"/>
      <c r="D7" s="102"/>
    </row>
    <row r="8" spans="1:4" s="3" customFormat="1" ht="34.5" customHeight="1">
      <c r="A8" s="89">
        <v>22303</v>
      </c>
      <c r="B8" s="80" t="s">
        <v>685</v>
      </c>
      <c r="C8" s="102"/>
      <c r="D8" s="102"/>
    </row>
    <row r="9" spans="1:4" s="3" customFormat="1" ht="34.5" customHeight="1">
      <c r="A9" s="89">
        <v>22304</v>
      </c>
      <c r="B9" s="80" t="s">
        <v>684</v>
      </c>
      <c r="C9" s="102"/>
      <c r="D9" s="102"/>
    </row>
    <row r="10" spans="1:4" s="3" customFormat="1" ht="34.5" customHeight="1">
      <c r="A10" s="89">
        <v>22399</v>
      </c>
      <c r="B10" s="80" t="s">
        <v>686</v>
      </c>
      <c r="C10" s="102"/>
      <c r="D10" s="102"/>
    </row>
  </sheetData>
  <mergeCells count="3">
    <mergeCell ref="A2:D2"/>
    <mergeCell ref="A3:D3"/>
    <mergeCell ref="A5:B5"/>
  </mergeCells>
  <phoneticPr fontId="11" type="noConversion"/>
  <printOptions horizontalCentered="1"/>
  <pageMargins left="0.74803149606299213" right="0.74803149606299213" top="0.78740157480314965" bottom="0.59055118110236227" header="0" footer="0"/>
  <pageSetup firstPageNumber="25" orientation="portrait" useFirstPageNumber="1" r:id="rId1"/>
  <headerFooter alignWithMargins="0">
    <oddFooter>&amp;C— &amp;P —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L11" sqref="L11"/>
    </sheetView>
  </sheetViews>
  <sheetFormatPr defaultRowHeight="15.75"/>
  <cols>
    <col min="1" max="1" width="21.5" style="121" customWidth="1"/>
    <col min="2" max="2" width="12.125" style="87" customWidth="1"/>
    <col min="3" max="3" width="11.375" style="87" customWidth="1"/>
    <col min="4" max="4" width="13" style="87" customWidth="1"/>
    <col min="5" max="5" width="11.25" style="87" customWidth="1"/>
    <col min="6" max="6" width="11.375" style="87" customWidth="1"/>
    <col min="7" max="7" width="11" style="87" customWidth="1"/>
    <col min="8" max="8" width="11.375" style="87" customWidth="1"/>
    <col min="9" max="9" width="11.625" style="87" customWidth="1"/>
    <col min="10" max="10" width="11.5" style="87" customWidth="1"/>
    <col min="11" max="16384" width="9" style="87"/>
  </cols>
  <sheetData>
    <row r="1" spans="1:10" ht="18.75" customHeight="1">
      <c r="A1" s="103" t="s">
        <v>700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ht="23.25" customHeight="1">
      <c r="A2" s="154" t="s">
        <v>836</v>
      </c>
      <c r="B2" s="154"/>
      <c r="C2" s="154"/>
      <c r="D2" s="154"/>
      <c r="E2" s="154"/>
      <c r="F2" s="154"/>
      <c r="G2" s="154"/>
      <c r="H2" s="154"/>
      <c r="I2" s="154"/>
      <c r="J2" s="154"/>
    </row>
    <row r="3" spans="1:10" ht="15.75" customHeight="1">
      <c r="A3" s="105" t="s">
        <v>687</v>
      </c>
      <c r="B3" s="106"/>
      <c r="C3" s="107"/>
      <c r="D3" s="108"/>
      <c r="E3" s="106"/>
      <c r="F3" s="106"/>
      <c r="G3" s="106"/>
      <c r="H3" s="106"/>
      <c r="I3" s="106" t="s">
        <v>687</v>
      </c>
      <c r="J3" s="109" t="s">
        <v>701</v>
      </c>
    </row>
    <row r="4" spans="1:10" s="115" customFormat="1" ht="30" customHeight="1">
      <c r="A4" s="110" t="s">
        <v>688</v>
      </c>
      <c r="B4" s="111" t="s">
        <v>702</v>
      </c>
      <c r="C4" s="112" t="s">
        <v>703</v>
      </c>
      <c r="D4" s="113" t="s">
        <v>689</v>
      </c>
      <c r="E4" s="114" t="s">
        <v>690</v>
      </c>
      <c r="F4" s="112" t="s">
        <v>691</v>
      </c>
      <c r="G4" s="112" t="s">
        <v>692</v>
      </c>
      <c r="H4" s="112" t="s">
        <v>693</v>
      </c>
      <c r="I4" s="111" t="s">
        <v>694</v>
      </c>
      <c r="J4" s="113" t="s">
        <v>695</v>
      </c>
    </row>
    <row r="5" spans="1:10" s="115" customFormat="1" ht="24.95" customHeight="1">
      <c r="A5" s="116" t="s">
        <v>696</v>
      </c>
      <c r="B5" s="117">
        <v>0</v>
      </c>
      <c r="C5" s="117"/>
      <c r="D5" s="117"/>
      <c r="E5" s="117"/>
      <c r="F5" s="117"/>
      <c r="G5" s="117"/>
      <c r="H5" s="117"/>
      <c r="I5" s="117"/>
      <c r="J5" s="117"/>
    </row>
    <row r="6" spans="1:10" ht="24.95" customHeight="1">
      <c r="A6" s="118" t="s">
        <v>704</v>
      </c>
      <c r="B6" s="119"/>
      <c r="C6" s="119"/>
      <c r="D6" s="119"/>
      <c r="E6" s="119"/>
      <c r="F6" s="119"/>
      <c r="G6" s="119"/>
      <c r="H6" s="119"/>
      <c r="I6" s="119"/>
      <c r="J6" s="119"/>
    </row>
    <row r="7" spans="1:10" ht="24.95" customHeight="1">
      <c r="A7" s="118" t="s">
        <v>705</v>
      </c>
      <c r="B7" s="119"/>
      <c r="C7" s="119"/>
      <c r="D7" s="119"/>
      <c r="E7" s="119"/>
      <c r="F7" s="119"/>
      <c r="G7" s="119"/>
      <c r="H7" s="119"/>
      <c r="I7" s="119"/>
      <c r="J7" s="119"/>
    </row>
    <row r="8" spans="1:10" ht="24.95" customHeight="1">
      <c r="A8" s="118" t="s">
        <v>706</v>
      </c>
      <c r="B8" s="119"/>
      <c r="C8" s="119"/>
      <c r="D8" s="119"/>
      <c r="E8" s="119"/>
      <c r="F8" s="119"/>
      <c r="G8" s="119"/>
      <c r="H8" s="119"/>
      <c r="I8" s="119"/>
      <c r="J8" s="119"/>
    </row>
    <row r="9" spans="1:10" ht="24.95" customHeight="1">
      <c r="A9" s="118" t="s">
        <v>707</v>
      </c>
      <c r="B9" s="119"/>
      <c r="C9" s="119"/>
      <c r="D9" s="119"/>
      <c r="E9" s="119"/>
      <c r="F9" s="119"/>
      <c r="G9" s="119"/>
      <c r="H9" s="119"/>
      <c r="I9" s="119"/>
      <c r="J9" s="119"/>
    </row>
    <row r="10" spans="1:10" ht="24.95" customHeight="1">
      <c r="A10" s="118" t="s">
        <v>708</v>
      </c>
      <c r="B10" s="119"/>
      <c r="C10" s="119"/>
      <c r="D10" s="119"/>
      <c r="E10" s="119"/>
      <c r="F10" s="119"/>
      <c r="G10" s="119"/>
      <c r="H10" s="119"/>
      <c r="I10" s="119"/>
      <c r="J10" s="119"/>
    </row>
    <row r="11" spans="1:10" s="115" customFormat="1" ht="24.95" customHeight="1">
      <c r="A11" s="120" t="s">
        <v>697</v>
      </c>
      <c r="B11" s="117">
        <v>0</v>
      </c>
      <c r="C11" s="117"/>
      <c r="D11" s="117"/>
      <c r="E11" s="117"/>
      <c r="F11" s="117"/>
      <c r="G11" s="117"/>
      <c r="H11" s="117"/>
      <c r="I11" s="117"/>
      <c r="J11" s="117"/>
    </row>
    <row r="12" spans="1:10" ht="24.95" customHeight="1">
      <c r="A12" s="118" t="s">
        <v>709</v>
      </c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ht="24.95" customHeight="1">
      <c r="A13" s="118" t="s">
        <v>710</v>
      </c>
      <c r="B13" s="119"/>
      <c r="C13" s="119"/>
      <c r="D13" s="119"/>
      <c r="E13" s="119"/>
      <c r="F13" s="119"/>
      <c r="G13" s="119"/>
      <c r="H13" s="119"/>
      <c r="I13" s="119"/>
      <c r="J13" s="119"/>
    </row>
    <row r="14" spans="1:10" ht="24.95" customHeight="1">
      <c r="A14" s="118" t="s">
        <v>711</v>
      </c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0" s="115" customFormat="1" ht="24.95" customHeight="1">
      <c r="A15" s="116" t="s">
        <v>698</v>
      </c>
      <c r="B15" s="117">
        <v>0</v>
      </c>
      <c r="C15" s="117"/>
      <c r="D15" s="117"/>
      <c r="E15" s="117"/>
      <c r="F15" s="117"/>
      <c r="G15" s="117"/>
      <c r="H15" s="117"/>
      <c r="I15" s="117"/>
      <c r="J15" s="117"/>
    </row>
    <row r="16" spans="1:10" s="115" customFormat="1" ht="24.95" customHeight="1">
      <c r="A16" s="120" t="s">
        <v>699</v>
      </c>
      <c r="B16" s="117">
        <v>0</v>
      </c>
      <c r="C16" s="117"/>
      <c r="D16" s="117"/>
      <c r="E16" s="117"/>
      <c r="F16" s="117"/>
      <c r="G16" s="117"/>
      <c r="H16" s="117"/>
      <c r="I16" s="117"/>
      <c r="J16" s="117"/>
    </row>
  </sheetData>
  <mergeCells count="1">
    <mergeCell ref="A2:J2"/>
  </mergeCells>
  <phoneticPr fontId="2" type="noConversion"/>
  <printOptions horizontalCentered="1"/>
  <pageMargins left="0.51181102362204722" right="0.39370078740157483" top="0.82677165354330717" bottom="0.6692913385826772" header="0.6692913385826772" footer="0.51181102362204722"/>
  <pageSetup paperSize="9" firstPageNumber="26" orientation="landscape" useFirstPageNumber="1" r:id="rId1"/>
  <headerFooter alignWithMargins="0">
    <oddFooter>&amp;C— &amp;P —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Y128"/>
  <sheetViews>
    <sheetView zoomScale="130" workbookViewId="0">
      <selection activeCell="N9" sqref="N9"/>
    </sheetView>
  </sheetViews>
  <sheetFormatPr defaultColWidth="7.625" defaultRowHeight="12.75" customHeight="1"/>
  <cols>
    <col min="1" max="1" width="21.125" style="124" customWidth="1"/>
    <col min="2" max="2" width="4.875" style="123" customWidth="1"/>
    <col min="3" max="3" width="6.75" style="124" customWidth="1"/>
    <col min="4" max="4" width="3.5" style="123" customWidth="1"/>
    <col min="5" max="5" width="6.25" style="124" customWidth="1"/>
    <col min="6" max="6" width="3.5" style="123" customWidth="1"/>
    <col min="7" max="7" width="7.125" style="124" customWidth="1"/>
    <col min="8" max="9" width="4.125" style="124" customWidth="1"/>
    <col min="10" max="10" width="3.875" style="124" customWidth="1"/>
    <col min="11" max="11" width="3.625" style="124" customWidth="1"/>
    <col min="12" max="12" width="2.75" style="124" customWidth="1"/>
    <col min="13" max="13" width="3.5" style="124" customWidth="1"/>
    <col min="14" max="14" width="4.125" style="124" customWidth="1"/>
    <col min="15" max="16" width="4.375" style="124" customWidth="1"/>
    <col min="17" max="17" width="2.375" style="124" customWidth="1"/>
    <col min="18" max="18" width="5.875" style="124" customWidth="1"/>
    <col min="19" max="20" width="4.125" style="124" customWidth="1"/>
    <col min="21" max="23" width="3.5" style="124" customWidth="1"/>
    <col min="24" max="24" width="3.125" style="124" customWidth="1"/>
    <col min="25" max="25" width="8" style="124" customWidth="1"/>
    <col min="26" max="16384" width="7.625" style="125"/>
  </cols>
  <sheetData>
    <row r="1" spans="1:24" ht="16.5" customHeight="1">
      <c r="A1" s="122" t="s">
        <v>712</v>
      </c>
    </row>
    <row r="2" spans="1:24" ht="27.75" customHeight="1">
      <c r="A2" s="155" t="s">
        <v>713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</row>
    <row r="3" spans="1:24" s="124" customFormat="1" ht="13.5" customHeight="1">
      <c r="A3" s="156" t="s">
        <v>714</v>
      </c>
      <c r="B3" s="157"/>
      <c r="C3" s="156"/>
      <c r="D3" s="157"/>
      <c r="E3" s="156"/>
      <c r="F3" s="157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</row>
    <row r="4" spans="1:24" s="124" customFormat="1" ht="20.25" customHeight="1">
      <c r="A4" s="158" t="s">
        <v>715</v>
      </c>
      <c r="B4" s="158" t="s">
        <v>716</v>
      </c>
      <c r="C4" s="158"/>
      <c r="D4" s="158" t="s">
        <v>717</v>
      </c>
      <c r="E4" s="158"/>
      <c r="F4" s="158" t="s">
        <v>718</v>
      </c>
      <c r="G4" s="158"/>
      <c r="H4" s="158" t="s">
        <v>719</v>
      </c>
      <c r="I4" s="159"/>
      <c r="J4" s="159"/>
      <c r="K4" s="158" t="s">
        <v>720</v>
      </c>
      <c r="L4" s="159"/>
      <c r="M4" s="159"/>
      <c r="N4" s="158" t="s">
        <v>721</v>
      </c>
      <c r="O4" s="159"/>
      <c r="P4" s="159"/>
      <c r="Q4" s="159"/>
      <c r="R4" s="159"/>
      <c r="S4" s="159"/>
      <c r="T4" s="159"/>
      <c r="U4" s="159"/>
      <c r="V4" s="158" t="s">
        <v>722</v>
      </c>
      <c r="W4" s="159"/>
      <c r="X4" s="159"/>
    </row>
    <row r="5" spans="1:24" s="124" customFormat="1" ht="19.5" customHeight="1">
      <c r="A5" s="158"/>
      <c r="B5" s="158" t="s">
        <v>723</v>
      </c>
      <c r="C5" s="158" t="s">
        <v>724</v>
      </c>
      <c r="D5" s="158" t="s">
        <v>725</v>
      </c>
      <c r="E5" s="158" t="s">
        <v>724</v>
      </c>
      <c r="F5" s="158" t="s">
        <v>725</v>
      </c>
      <c r="G5" s="158" t="s">
        <v>724</v>
      </c>
      <c r="H5" s="160" t="s">
        <v>726</v>
      </c>
      <c r="I5" s="158" t="s">
        <v>727</v>
      </c>
      <c r="J5" s="158" t="s">
        <v>728</v>
      </c>
      <c r="K5" s="162" t="s">
        <v>729</v>
      </c>
      <c r="L5" s="158" t="s">
        <v>727</v>
      </c>
      <c r="M5" s="158" t="s">
        <v>728</v>
      </c>
      <c r="N5" s="164" t="s">
        <v>726</v>
      </c>
      <c r="O5" s="165"/>
      <c r="P5" s="166"/>
      <c r="Q5" s="164" t="s">
        <v>730</v>
      </c>
      <c r="R5" s="166"/>
      <c r="S5" s="164" t="s">
        <v>731</v>
      </c>
      <c r="T5" s="165"/>
      <c r="U5" s="166"/>
      <c r="V5" s="158" t="s">
        <v>729</v>
      </c>
      <c r="W5" s="158" t="s">
        <v>727</v>
      </c>
      <c r="X5" s="158" t="s">
        <v>728</v>
      </c>
    </row>
    <row r="6" spans="1:24" s="124" customFormat="1" ht="24.75" customHeight="1">
      <c r="A6" s="158"/>
      <c r="B6" s="158"/>
      <c r="C6" s="158"/>
      <c r="D6" s="158"/>
      <c r="E6" s="158"/>
      <c r="F6" s="158"/>
      <c r="G6" s="158"/>
      <c r="H6" s="161"/>
      <c r="I6" s="158"/>
      <c r="J6" s="158"/>
      <c r="K6" s="163"/>
      <c r="L6" s="158"/>
      <c r="M6" s="158"/>
      <c r="N6" s="126" t="s">
        <v>732</v>
      </c>
      <c r="O6" s="127" t="s">
        <v>727</v>
      </c>
      <c r="P6" s="127" t="s">
        <v>728</v>
      </c>
      <c r="Q6" s="126" t="s">
        <v>729</v>
      </c>
      <c r="R6" s="127" t="s">
        <v>733</v>
      </c>
      <c r="S6" s="126" t="s">
        <v>729</v>
      </c>
      <c r="T6" s="127" t="s">
        <v>727</v>
      </c>
      <c r="U6" s="127" t="s">
        <v>728</v>
      </c>
      <c r="V6" s="158"/>
      <c r="W6" s="158"/>
      <c r="X6" s="158"/>
    </row>
    <row r="7" spans="1:24" s="124" customFormat="1" ht="21" customHeight="1">
      <c r="A7" s="127" t="s">
        <v>734</v>
      </c>
      <c r="B7" s="127" t="s">
        <v>14</v>
      </c>
      <c r="C7" s="128" t="s">
        <v>14</v>
      </c>
      <c r="D7" s="127" t="s">
        <v>14</v>
      </c>
      <c r="E7" s="128" t="s">
        <v>14</v>
      </c>
      <c r="F7" s="127" t="s">
        <v>14</v>
      </c>
      <c r="G7" s="128" t="s">
        <v>14</v>
      </c>
      <c r="H7" s="129">
        <f>I7+J7</f>
        <v>277.86</v>
      </c>
      <c r="I7" s="129">
        <f>L7+O7+W7</f>
        <v>215.35999999999999</v>
      </c>
      <c r="J7" s="129">
        <f>M7+P7+X7</f>
        <v>62.5</v>
      </c>
      <c r="K7" s="129">
        <f>L7+M7</f>
        <v>16</v>
      </c>
      <c r="L7" s="129"/>
      <c r="M7" s="129">
        <v>16</v>
      </c>
      <c r="N7" s="129">
        <f>O7+P7</f>
        <v>231.6</v>
      </c>
      <c r="O7" s="129">
        <f>T7</f>
        <v>191.7</v>
      </c>
      <c r="P7" s="129">
        <f>R7+U7</f>
        <v>39.9</v>
      </c>
      <c r="Q7" s="129"/>
      <c r="R7" s="129"/>
      <c r="S7" s="129">
        <f>T7+U7</f>
        <v>231.6</v>
      </c>
      <c r="T7" s="129">
        <v>191.7</v>
      </c>
      <c r="U7" s="129">
        <v>39.9</v>
      </c>
      <c r="V7" s="129">
        <f>W7+X7</f>
        <v>30.259999999999998</v>
      </c>
      <c r="W7" s="129">
        <v>23.66</v>
      </c>
      <c r="X7" s="129">
        <v>6.6</v>
      </c>
    </row>
    <row r="8" spans="1:24" s="124" customFormat="1" ht="21" customHeight="1">
      <c r="A8" s="128" t="s">
        <v>735</v>
      </c>
      <c r="B8" s="127"/>
      <c r="C8" s="128"/>
      <c r="D8" s="127"/>
      <c r="E8" s="128"/>
      <c r="F8" s="127"/>
      <c r="G8" s="128"/>
      <c r="H8" s="129">
        <f t="shared" ref="H8:H69" si="0">I8+J8</f>
        <v>21.6</v>
      </c>
      <c r="I8" s="129">
        <f t="shared" ref="I8:I39" si="1">L8+O8+W8</f>
        <v>21.6</v>
      </c>
      <c r="J8" s="129"/>
      <c r="K8" s="129"/>
      <c r="L8" s="129"/>
      <c r="M8" s="129"/>
      <c r="N8" s="129">
        <f>O8+P8</f>
        <v>21.6</v>
      </c>
      <c r="O8" s="129">
        <f>T8</f>
        <v>21.6</v>
      </c>
      <c r="P8" s="129"/>
      <c r="Q8" s="129"/>
      <c r="R8" s="129"/>
      <c r="S8" s="129">
        <f>T8+U8</f>
        <v>21.6</v>
      </c>
      <c r="T8" s="129">
        <v>21.6</v>
      </c>
      <c r="U8" s="129"/>
      <c r="V8" s="129"/>
      <c r="W8" s="129"/>
      <c r="X8" s="129"/>
    </row>
    <row r="9" spans="1:24" s="124" customFormat="1" ht="21" customHeight="1">
      <c r="A9" s="128" t="s">
        <v>736</v>
      </c>
      <c r="B9" s="127" t="s">
        <v>15</v>
      </c>
      <c r="C9" s="128" t="s">
        <v>737</v>
      </c>
      <c r="D9" s="127" t="s">
        <v>16</v>
      </c>
      <c r="E9" s="128" t="s">
        <v>738</v>
      </c>
      <c r="F9" s="127" t="s">
        <v>17</v>
      </c>
      <c r="G9" s="128" t="s">
        <v>739</v>
      </c>
      <c r="H9" s="129">
        <f t="shared" si="0"/>
        <v>21.6</v>
      </c>
      <c r="I9" s="129">
        <f t="shared" si="1"/>
        <v>21.6</v>
      </c>
      <c r="J9" s="129"/>
      <c r="K9" s="129"/>
      <c r="L9" s="129"/>
      <c r="M9" s="129"/>
      <c r="N9" s="129">
        <f>O9+P9</f>
        <v>21.6</v>
      </c>
      <c r="O9" s="129">
        <f>T9</f>
        <v>21.6</v>
      </c>
      <c r="P9" s="129"/>
      <c r="Q9" s="129"/>
      <c r="R9" s="129"/>
      <c r="S9" s="129">
        <f>T9+U9</f>
        <v>21.6</v>
      </c>
      <c r="T9" s="129">
        <v>21.6</v>
      </c>
      <c r="U9" s="129"/>
      <c r="V9" s="129"/>
      <c r="W9" s="129"/>
      <c r="X9" s="129"/>
    </row>
    <row r="10" spans="1:24" s="124" customFormat="1" ht="21" customHeight="1">
      <c r="A10" s="128" t="s">
        <v>740</v>
      </c>
      <c r="B10" s="127"/>
      <c r="C10" s="128"/>
      <c r="D10" s="127"/>
      <c r="E10" s="128"/>
      <c r="F10" s="127"/>
      <c r="G10" s="128"/>
      <c r="H10" s="129">
        <f t="shared" si="0"/>
        <v>5.3999999999999995</v>
      </c>
      <c r="I10" s="129">
        <f t="shared" si="1"/>
        <v>5.3999999999999995</v>
      </c>
      <c r="J10" s="129"/>
      <c r="K10" s="129"/>
      <c r="L10" s="129"/>
      <c r="M10" s="129"/>
      <c r="N10" s="129">
        <f>O10+P10</f>
        <v>4.8</v>
      </c>
      <c r="O10" s="129">
        <f>T10</f>
        <v>4.8</v>
      </c>
      <c r="P10" s="129"/>
      <c r="Q10" s="129"/>
      <c r="R10" s="129"/>
      <c r="S10" s="129">
        <f>T10+U10</f>
        <v>4.8</v>
      </c>
      <c r="T10" s="129">
        <v>4.8</v>
      </c>
      <c r="U10" s="129"/>
      <c r="V10" s="129">
        <f>W10+X10</f>
        <v>0.6</v>
      </c>
      <c r="W10" s="129">
        <v>0.6</v>
      </c>
      <c r="X10" s="129"/>
    </row>
    <row r="11" spans="1:24" s="124" customFormat="1" ht="21" customHeight="1">
      <c r="A11" s="128" t="s">
        <v>741</v>
      </c>
      <c r="B11" s="127" t="s">
        <v>18</v>
      </c>
      <c r="C11" s="128" t="s">
        <v>742</v>
      </c>
      <c r="D11" s="127" t="s">
        <v>19</v>
      </c>
      <c r="E11" s="128" t="s">
        <v>722</v>
      </c>
      <c r="F11" s="127" t="s">
        <v>20</v>
      </c>
      <c r="G11" s="128" t="s">
        <v>743</v>
      </c>
      <c r="H11" s="129">
        <f t="shared" si="0"/>
        <v>0.1</v>
      </c>
      <c r="I11" s="129">
        <f t="shared" si="1"/>
        <v>0.1</v>
      </c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>
        <f>W11+X11</f>
        <v>0.1</v>
      </c>
      <c r="W11" s="129">
        <v>0.1</v>
      </c>
      <c r="X11" s="129"/>
    </row>
    <row r="12" spans="1:24" s="124" customFormat="1" ht="21" customHeight="1">
      <c r="A12" s="128" t="s">
        <v>744</v>
      </c>
      <c r="B12" s="127"/>
      <c r="C12" s="128"/>
      <c r="D12" s="127" t="s">
        <v>16</v>
      </c>
      <c r="E12" s="128" t="s">
        <v>738</v>
      </c>
      <c r="F12" s="127" t="s">
        <v>20</v>
      </c>
      <c r="G12" s="128" t="s">
        <v>743</v>
      </c>
      <c r="H12" s="129">
        <f t="shared" si="0"/>
        <v>2.4</v>
      </c>
      <c r="I12" s="129">
        <f t="shared" si="1"/>
        <v>2.4</v>
      </c>
      <c r="J12" s="129"/>
      <c r="K12" s="129"/>
      <c r="L12" s="129"/>
      <c r="M12" s="129"/>
      <c r="N12" s="129">
        <f>O12+P12</f>
        <v>2.4</v>
      </c>
      <c r="O12" s="129">
        <f>T12</f>
        <v>2.4</v>
      </c>
      <c r="P12" s="129"/>
      <c r="Q12" s="129"/>
      <c r="R12" s="129"/>
      <c r="S12" s="129">
        <f>T12+U12</f>
        <v>2.4</v>
      </c>
      <c r="T12" s="129">
        <v>2.4</v>
      </c>
      <c r="U12" s="129"/>
      <c r="V12" s="129"/>
      <c r="W12" s="129"/>
      <c r="X12" s="129"/>
    </row>
    <row r="13" spans="1:24" s="124" customFormat="1" ht="21" customHeight="1">
      <c r="A13" s="128" t="s">
        <v>745</v>
      </c>
      <c r="B13" s="127" t="s">
        <v>21</v>
      </c>
      <c r="C13" s="128" t="s">
        <v>746</v>
      </c>
      <c r="D13" s="127" t="s">
        <v>19</v>
      </c>
      <c r="E13" s="128" t="s">
        <v>722</v>
      </c>
      <c r="F13" s="127" t="s">
        <v>20</v>
      </c>
      <c r="G13" s="128" t="s">
        <v>743</v>
      </c>
      <c r="H13" s="129">
        <f t="shared" si="0"/>
        <v>0.5</v>
      </c>
      <c r="I13" s="129">
        <f t="shared" si="1"/>
        <v>0.5</v>
      </c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29"/>
      <c r="U13" s="129"/>
      <c r="V13" s="129">
        <f>W13+X13</f>
        <v>0.5</v>
      </c>
      <c r="W13" s="129">
        <v>0.5</v>
      </c>
      <c r="X13" s="129"/>
    </row>
    <row r="14" spans="1:24" s="124" customFormat="1" ht="21" customHeight="1">
      <c r="A14" s="128"/>
      <c r="B14" s="127"/>
      <c r="C14" s="128"/>
      <c r="D14" s="127" t="s">
        <v>16</v>
      </c>
      <c r="E14" s="128" t="s">
        <v>738</v>
      </c>
      <c r="F14" s="127" t="s">
        <v>20</v>
      </c>
      <c r="G14" s="128" t="s">
        <v>743</v>
      </c>
      <c r="H14" s="129">
        <f t="shared" si="0"/>
        <v>2.4</v>
      </c>
      <c r="I14" s="129">
        <f t="shared" si="1"/>
        <v>2.4</v>
      </c>
      <c r="J14" s="129"/>
      <c r="K14" s="129"/>
      <c r="L14" s="129"/>
      <c r="M14" s="129"/>
      <c r="N14" s="129">
        <f>O14+P14</f>
        <v>2.4</v>
      </c>
      <c r="O14" s="129">
        <f>T14</f>
        <v>2.4</v>
      </c>
      <c r="P14" s="129"/>
      <c r="Q14" s="129"/>
      <c r="R14" s="129"/>
      <c r="S14" s="129">
        <f>T14+U14</f>
        <v>2.4</v>
      </c>
      <c r="T14" s="129">
        <v>2.4</v>
      </c>
      <c r="U14" s="129"/>
      <c r="V14" s="129"/>
      <c r="W14" s="129"/>
      <c r="X14" s="129"/>
    </row>
    <row r="15" spans="1:24" s="124" customFormat="1" ht="21" customHeight="1">
      <c r="A15" s="128" t="s">
        <v>747</v>
      </c>
      <c r="B15" s="127"/>
      <c r="C15" s="128"/>
      <c r="D15" s="127"/>
      <c r="E15" s="128"/>
      <c r="F15" s="127"/>
      <c r="G15" s="128"/>
      <c r="H15" s="129">
        <f t="shared" si="0"/>
        <v>0.56000000000000005</v>
      </c>
      <c r="I15" s="129">
        <f t="shared" si="1"/>
        <v>0.56000000000000005</v>
      </c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29"/>
      <c r="U15" s="129"/>
      <c r="V15" s="129">
        <f>W15+X15</f>
        <v>0.56000000000000005</v>
      </c>
      <c r="W15" s="129">
        <v>0.56000000000000005</v>
      </c>
      <c r="X15" s="129"/>
    </row>
    <row r="16" spans="1:24" s="124" customFormat="1" ht="21" customHeight="1">
      <c r="A16" s="128" t="s">
        <v>748</v>
      </c>
      <c r="B16" s="127" t="s">
        <v>22</v>
      </c>
      <c r="C16" s="128" t="s">
        <v>737</v>
      </c>
      <c r="D16" s="127" t="s">
        <v>19</v>
      </c>
      <c r="E16" s="128" t="s">
        <v>722</v>
      </c>
      <c r="F16" s="127" t="s">
        <v>23</v>
      </c>
      <c r="G16" s="128" t="s">
        <v>749</v>
      </c>
      <c r="H16" s="129">
        <f t="shared" si="0"/>
        <v>0.56000000000000005</v>
      </c>
      <c r="I16" s="129">
        <f t="shared" si="1"/>
        <v>0.56000000000000005</v>
      </c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>
        <f>W16+X16</f>
        <v>0.56000000000000005</v>
      </c>
      <c r="W16" s="129">
        <v>0.56000000000000005</v>
      </c>
      <c r="X16" s="129"/>
    </row>
    <row r="17" spans="1:24" s="124" customFormat="1" ht="21" customHeight="1">
      <c r="A17" s="128" t="s">
        <v>750</v>
      </c>
      <c r="B17" s="127"/>
      <c r="C17" s="128"/>
      <c r="D17" s="127"/>
      <c r="E17" s="128"/>
      <c r="F17" s="127"/>
      <c r="G17" s="128"/>
      <c r="H17" s="129">
        <f t="shared" si="0"/>
        <v>3</v>
      </c>
      <c r="I17" s="129">
        <f t="shared" si="1"/>
        <v>3</v>
      </c>
      <c r="J17" s="129"/>
      <c r="K17" s="129"/>
      <c r="L17" s="129"/>
      <c r="M17" s="129"/>
      <c r="N17" s="129">
        <f>O17+P17</f>
        <v>3</v>
      </c>
      <c r="O17" s="129">
        <f>T17</f>
        <v>3</v>
      </c>
      <c r="P17" s="129"/>
      <c r="Q17" s="129"/>
      <c r="R17" s="129"/>
      <c r="S17" s="129">
        <f>T17+U17</f>
        <v>3</v>
      </c>
      <c r="T17" s="129">
        <v>3</v>
      </c>
      <c r="U17" s="129"/>
      <c r="V17" s="129"/>
      <c r="W17" s="129"/>
      <c r="X17" s="129"/>
    </row>
    <row r="18" spans="1:24" s="124" customFormat="1" ht="21" customHeight="1">
      <c r="A18" s="128" t="s">
        <v>751</v>
      </c>
      <c r="B18" s="127" t="s">
        <v>24</v>
      </c>
      <c r="C18" s="128" t="s">
        <v>737</v>
      </c>
      <c r="D18" s="127" t="s">
        <v>16</v>
      </c>
      <c r="E18" s="128" t="s">
        <v>738</v>
      </c>
      <c r="F18" s="127" t="s">
        <v>17</v>
      </c>
      <c r="G18" s="128" t="s">
        <v>739</v>
      </c>
      <c r="H18" s="129">
        <f t="shared" si="0"/>
        <v>3</v>
      </c>
      <c r="I18" s="129">
        <f t="shared" si="1"/>
        <v>3</v>
      </c>
      <c r="J18" s="129"/>
      <c r="K18" s="129"/>
      <c r="L18" s="129"/>
      <c r="M18" s="129"/>
      <c r="N18" s="129">
        <f>O18+P18</f>
        <v>3</v>
      </c>
      <c r="O18" s="129">
        <f>T18</f>
        <v>3</v>
      </c>
      <c r="P18" s="129"/>
      <c r="Q18" s="129"/>
      <c r="R18" s="129"/>
      <c r="S18" s="129">
        <f>T18+U18</f>
        <v>3</v>
      </c>
      <c r="T18" s="129">
        <v>3</v>
      </c>
      <c r="U18" s="129"/>
      <c r="V18" s="129"/>
      <c r="W18" s="129"/>
      <c r="X18" s="129"/>
    </row>
    <row r="19" spans="1:24" s="124" customFormat="1" ht="21" customHeight="1">
      <c r="A19" s="128" t="s">
        <v>752</v>
      </c>
      <c r="B19" s="127"/>
      <c r="C19" s="128"/>
      <c r="D19" s="127"/>
      <c r="E19" s="128"/>
      <c r="F19" s="127"/>
      <c r="G19" s="128"/>
      <c r="H19" s="129">
        <f t="shared" si="0"/>
        <v>6.5</v>
      </c>
      <c r="I19" s="129">
        <f t="shared" si="1"/>
        <v>6.5</v>
      </c>
      <c r="J19" s="129"/>
      <c r="K19" s="129"/>
      <c r="L19" s="129"/>
      <c r="M19" s="129"/>
      <c r="N19" s="129">
        <f>O19+P19</f>
        <v>4.5</v>
      </c>
      <c r="O19" s="129">
        <f>T19</f>
        <v>4.5</v>
      </c>
      <c r="P19" s="129"/>
      <c r="Q19" s="129"/>
      <c r="R19" s="129"/>
      <c r="S19" s="129">
        <f>T19+U19</f>
        <v>4.5</v>
      </c>
      <c r="T19" s="129">
        <v>4.5</v>
      </c>
      <c r="U19" s="129"/>
      <c r="V19" s="129">
        <f>W19+X19</f>
        <v>2</v>
      </c>
      <c r="W19" s="129">
        <v>2</v>
      </c>
      <c r="X19" s="129"/>
    </row>
    <row r="20" spans="1:24" s="124" customFormat="1" ht="21" customHeight="1">
      <c r="A20" s="128" t="s">
        <v>753</v>
      </c>
      <c r="B20" s="127" t="s">
        <v>15</v>
      </c>
      <c r="C20" s="128" t="s">
        <v>737</v>
      </c>
      <c r="D20" s="127" t="s">
        <v>19</v>
      </c>
      <c r="E20" s="128" t="s">
        <v>722</v>
      </c>
      <c r="F20" s="127" t="s">
        <v>23</v>
      </c>
      <c r="G20" s="128" t="s">
        <v>749</v>
      </c>
      <c r="H20" s="129">
        <f t="shared" si="0"/>
        <v>2</v>
      </c>
      <c r="I20" s="129">
        <f t="shared" si="1"/>
        <v>2</v>
      </c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>
        <f>W20+X20</f>
        <v>2</v>
      </c>
      <c r="W20" s="129">
        <v>2</v>
      </c>
      <c r="X20" s="129"/>
    </row>
    <row r="21" spans="1:24" s="124" customFormat="1" ht="21" customHeight="1">
      <c r="A21" s="128"/>
      <c r="B21" s="127"/>
      <c r="C21" s="128"/>
      <c r="D21" s="127" t="s">
        <v>16</v>
      </c>
      <c r="E21" s="128" t="s">
        <v>738</v>
      </c>
      <c r="F21" s="127" t="s">
        <v>17</v>
      </c>
      <c r="G21" s="128" t="s">
        <v>739</v>
      </c>
      <c r="H21" s="129">
        <f t="shared" si="0"/>
        <v>4.5</v>
      </c>
      <c r="I21" s="129">
        <f t="shared" si="1"/>
        <v>4.5</v>
      </c>
      <c r="J21" s="129"/>
      <c r="K21" s="129"/>
      <c r="L21" s="129"/>
      <c r="M21" s="129"/>
      <c r="N21" s="129">
        <f>O21+P21</f>
        <v>4.5</v>
      </c>
      <c r="O21" s="129">
        <f>T21</f>
        <v>4.5</v>
      </c>
      <c r="P21" s="129"/>
      <c r="Q21" s="129"/>
      <c r="R21" s="129"/>
      <c r="S21" s="129">
        <f>T21+U21</f>
        <v>4.5</v>
      </c>
      <c r="T21" s="129">
        <v>4.5</v>
      </c>
      <c r="U21" s="129"/>
      <c r="V21" s="129"/>
      <c r="W21" s="129"/>
      <c r="X21" s="129"/>
    </row>
    <row r="22" spans="1:24" s="124" customFormat="1" ht="21" customHeight="1">
      <c r="A22" s="128" t="s">
        <v>754</v>
      </c>
      <c r="B22" s="127"/>
      <c r="C22" s="128"/>
      <c r="D22" s="127"/>
      <c r="E22" s="128"/>
      <c r="F22" s="127"/>
      <c r="G22" s="128"/>
      <c r="H22" s="129">
        <f t="shared" si="0"/>
        <v>5.03</v>
      </c>
      <c r="I22" s="129">
        <f t="shared" si="1"/>
        <v>5.03</v>
      </c>
      <c r="J22" s="129"/>
      <c r="K22" s="129"/>
      <c r="L22" s="129"/>
      <c r="M22" s="129"/>
      <c r="N22" s="129">
        <f>O22+P22</f>
        <v>4.5</v>
      </c>
      <c r="O22" s="129">
        <f>T22</f>
        <v>4.5</v>
      </c>
      <c r="P22" s="129"/>
      <c r="Q22" s="129"/>
      <c r="R22" s="129"/>
      <c r="S22" s="129">
        <f>T22+U22</f>
        <v>4.5</v>
      </c>
      <c r="T22" s="129">
        <v>4.5</v>
      </c>
      <c r="U22" s="129"/>
      <c r="V22" s="129">
        <f>W22+X22</f>
        <v>0.53</v>
      </c>
      <c r="W22" s="129">
        <v>0.53</v>
      </c>
      <c r="X22" s="129"/>
    </row>
    <row r="23" spans="1:24" s="124" customFormat="1" ht="21" customHeight="1">
      <c r="A23" s="128" t="s">
        <v>755</v>
      </c>
      <c r="B23" s="127" t="s">
        <v>15</v>
      </c>
      <c r="C23" s="128" t="s">
        <v>737</v>
      </c>
      <c r="D23" s="127" t="s">
        <v>19</v>
      </c>
      <c r="E23" s="128" t="s">
        <v>722</v>
      </c>
      <c r="F23" s="127" t="s">
        <v>23</v>
      </c>
      <c r="G23" s="128" t="s">
        <v>749</v>
      </c>
      <c r="H23" s="129">
        <f t="shared" si="0"/>
        <v>0.53</v>
      </c>
      <c r="I23" s="129">
        <f t="shared" si="1"/>
        <v>0.53</v>
      </c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>
        <f>W23+X23</f>
        <v>0.53</v>
      </c>
      <c r="W23" s="129">
        <v>0.53</v>
      </c>
      <c r="X23" s="129"/>
    </row>
    <row r="24" spans="1:24" s="124" customFormat="1" ht="21" customHeight="1">
      <c r="A24" s="128"/>
      <c r="B24" s="127"/>
      <c r="C24" s="128"/>
      <c r="D24" s="127" t="s">
        <v>16</v>
      </c>
      <c r="E24" s="128" t="s">
        <v>738</v>
      </c>
      <c r="F24" s="127" t="s">
        <v>17</v>
      </c>
      <c r="G24" s="128" t="s">
        <v>739</v>
      </c>
      <c r="H24" s="129">
        <f t="shared" si="0"/>
        <v>4.5</v>
      </c>
      <c r="I24" s="129">
        <f t="shared" si="1"/>
        <v>4.5</v>
      </c>
      <c r="J24" s="129"/>
      <c r="K24" s="129"/>
      <c r="L24" s="129"/>
      <c r="M24" s="129"/>
      <c r="N24" s="129">
        <f>O24+P24</f>
        <v>4.5</v>
      </c>
      <c r="O24" s="129">
        <f>T24</f>
        <v>4.5</v>
      </c>
      <c r="P24" s="129"/>
      <c r="Q24" s="129"/>
      <c r="R24" s="129"/>
      <c r="S24" s="129">
        <f>T24+U24</f>
        <v>4.5</v>
      </c>
      <c r="T24" s="129">
        <v>4.5</v>
      </c>
      <c r="U24" s="129"/>
      <c r="V24" s="129"/>
      <c r="W24" s="129"/>
      <c r="X24" s="129"/>
    </row>
    <row r="25" spans="1:24" s="124" customFormat="1" ht="21" customHeight="1">
      <c r="A25" s="128" t="s">
        <v>740</v>
      </c>
      <c r="B25" s="127"/>
      <c r="C25" s="128"/>
      <c r="D25" s="127"/>
      <c r="E25" s="128"/>
      <c r="F25" s="127"/>
      <c r="G25" s="128"/>
      <c r="H25" s="129">
        <f t="shared" si="0"/>
        <v>11.899999999999999</v>
      </c>
      <c r="I25" s="129">
        <f t="shared" si="1"/>
        <v>11.899999999999999</v>
      </c>
      <c r="J25" s="129"/>
      <c r="K25" s="129"/>
      <c r="L25" s="129"/>
      <c r="M25" s="129"/>
      <c r="N25" s="129">
        <f>O25+P25</f>
        <v>7.8</v>
      </c>
      <c r="O25" s="129">
        <f>T25</f>
        <v>7.8</v>
      </c>
      <c r="P25" s="129"/>
      <c r="Q25" s="129"/>
      <c r="R25" s="129"/>
      <c r="S25" s="129">
        <f>T25+U25</f>
        <v>7.8</v>
      </c>
      <c r="T25" s="129">
        <v>7.8</v>
      </c>
      <c r="U25" s="129"/>
      <c r="V25" s="129">
        <f>W25+X25</f>
        <v>4.0999999999999996</v>
      </c>
      <c r="W25" s="129">
        <v>4.0999999999999996</v>
      </c>
      <c r="X25" s="129"/>
    </row>
    <row r="26" spans="1:24" s="124" customFormat="1" ht="21" customHeight="1">
      <c r="A26" s="128" t="s">
        <v>756</v>
      </c>
      <c r="B26" s="127" t="s">
        <v>28</v>
      </c>
      <c r="C26" s="128" t="s">
        <v>737</v>
      </c>
      <c r="D26" s="127" t="s">
        <v>19</v>
      </c>
      <c r="E26" s="128" t="s">
        <v>722</v>
      </c>
      <c r="F26" s="127" t="s">
        <v>23</v>
      </c>
      <c r="G26" s="128" t="s">
        <v>749</v>
      </c>
      <c r="H26" s="129">
        <f t="shared" si="0"/>
        <v>0.8</v>
      </c>
      <c r="I26" s="129">
        <f t="shared" si="1"/>
        <v>0.8</v>
      </c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>
        <f>W26+X26</f>
        <v>0.8</v>
      </c>
      <c r="W26" s="129">
        <v>0.8</v>
      </c>
      <c r="X26" s="129"/>
    </row>
    <row r="27" spans="1:24" s="124" customFormat="1" ht="21" customHeight="1">
      <c r="A27" s="128"/>
      <c r="B27" s="127"/>
      <c r="C27" s="128"/>
      <c r="D27" s="127" t="s">
        <v>16</v>
      </c>
      <c r="E27" s="128" t="s">
        <v>738</v>
      </c>
      <c r="F27" s="127" t="s">
        <v>17</v>
      </c>
      <c r="G27" s="128" t="s">
        <v>739</v>
      </c>
      <c r="H27" s="129">
        <f t="shared" si="0"/>
        <v>3</v>
      </c>
      <c r="I27" s="129">
        <f t="shared" si="1"/>
        <v>3</v>
      </c>
      <c r="J27" s="129"/>
      <c r="K27" s="129"/>
      <c r="L27" s="129"/>
      <c r="M27" s="129"/>
      <c r="N27" s="129">
        <f>O27+P27</f>
        <v>3</v>
      </c>
      <c r="O27" s="129">
        <f>T27</f>
        <v>3</v>
      </c>
      <c r="P27" s="129"/>
      <c r="Q27" s="129"/>
      <c r="R27" s="129"/>
      <c r="S27" s="129">
        <f>T27+U27</f>
        <v>3</v>
      </c>
      <c r="T27" s="129">
        <v>3</v>
      </c>
      <c r="U27" s="129"/>
      <c r="V27" s="129"/>
      <c r="W27" s="129"/>
      <c r="X27" s="129"/>
    </row>
    <row r="28" spans="1:24" s="124" customFormat="1" ht="21" customHeight="1">
      <c r="A28" s="128" t="s">
        <v>757</v>
      </c>
      <c r="B28" s="127" t="s">
        <v>18</v>
      </c>
      <c r="C28" s="128" t="s">
        <v>742</v>
      </c>
      <c r="D28" s="127" t="s">
        <v>19</v>
      </c>
      <c r="E28" s="128" t="s">
        <v>722</v>
      </c>
      <c r="F28" s="127" t="s">
        <v>20</v>
      </c>
      <c r="G28" s="128" t="s">
        <v>743</v>
      </c>
      <c r="H28" s="129">
        <f t="shared" si="0"/>
        <v>0.2</v>
      </c>
      <c r="I28" s="129">
        <f t="shared" si="1"/>
        <v>0.2</v>
      </c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>
        <f>W28+X28</f>
        <v>0.2</v>
      </c>
      <c r="W28" s="129">
        <v>0.2</v>
      </c>
      <c r="X28" s="129"/>
    </row>
    <row r="29" spans="1:24" s="124" customFormat="1" ht="21" customHeight="1">
      <c r="A29" s="128" t="s">
        <v>758</v>
      </c>
      <c r="B29" s="127"/>
      <c r="C29" s="128"/>
      <c r="D29" s="127" t="s">
        <v>19</v>
      </c>
      <c r="E29" s="128" t="s">
        <v>722</v>
      </c>
      <c r="F29" s="127" t="s">
        <v>20</v>
      </c>
      <c r="G29" s="128" t="s">
        <v>743</v>
      </c>
      <c r="H29" s="129">
        <f t="shared" si="0"/>
        <v>0.6</v>
      </c>
      <c r="I29" s="129">
        <f t="shared" si="1"/>
        <v>0.6</v>
      </c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>
        <f>W29+X29</f>
        <v>0.6</v>
      </c>
      <c r="W29" s="129">
        <v>0.6</v>
      </c>
      <c r="X29" s="129"/>
    </row>
    <row r="30" spans="1:24" s="124" customFormat="1" ht="21" customHeight="1">
      <c r="A30" s="128"/>
      <c r="B30" s="127"/>
      <c r="C30" s="128"/>
      <c r="D30" s="127" t="s">
        <v>16</v>
      </c>
      <c r="E30" s="128" t="s">
        <v>738</v>
      </c>
      <c r="F30" s="127" t="s">
        <v>20</v>
      </c>
      <c r="G30" s="128" t="s">
        <v>743</v>
      </c>
      <c r="H30" s="129">
        <f t="shared" si="0"/>
        <v>2.4</v>
      </c>
      <c r="I30" s="129">
        <f t="shared" si="1"/>
        <v>2.4</v>
      </c>
      <c r="J30" s="129"/>
      <c r="K30" s="129"/>
      <c r="L30" s="129"/>
      <c r="M30" s="129"/>
      <c r="N30" s="129">
        <f>O30+P30</f>
        <v>2.4</v>
      </c>
      <c r="O30" s="129">
        <f>T30</f>
        <v>2.4</v>
      </c>
      <c r="P30" s="129"/>
      <c r="Q30" s="129"/>
      <c r="R30" s="129"/>
      <c r="S30" s="129">
        <f>T30+U30</f>
        <v>2.4</v>
      </c>
      <c r="T30" s="129">
        <v>2.4</v>
      </c>
      <c r="U30" s="129"/>
      <c r="V30" s="129"/>
      <c r="W30" s="129"/>
      <c r="X30" s="129"/>
    </row>
    <row r="31" spans="1:24" s="124" customFormat="1" ht="21" customHeight="1">
      <c r="A31" s="128" t="s">
        <v>759</v>
      </c>
      <c r="B31" s="127" t="s">
        <v>29</v>
      </c>
      <c r="C31" s="128" t="s">
        <v>760</v>
      </c>
      <c r="D31" s="127" t="s">
        <v>19</v>
      </c>
      <c r="E31" s="128" t="s">
        <v>722</v>
      </c>
      <c r="F31" s="127" t="s">
        <v>20</v>
      </c>
      <c r="G31" s="128" t="s">
        <v>743</v>
      </c>
      <c r="H31" s="129">
        <f t="shared" si="0"/>
        <v>2</v>
      </c>
      <c r="I31" s="129">
        <f t="shared" si="1"/>
        <v>2</v>
      </c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>
        <f>W31+X31</f>
        <v>2</v>
      </c>
      <c r="W31" s="129">
        <v>2</v>
      </c>
      <c r="X31" s="129"/>
    </row>
    <row r="32" spans="1:24" s="124" customFormat="1" ht="21" customHeight="1">
      <c r="A32" s="128"/>
      <c r="B32" s="127"/>
      <c r="C32" s="128"/>
      <c r="D32" s="127" t="s">
        <v>16</v>
      </c>
      <c r="E32" s="128" t="s">
        <v>738</v>
      </c>
      <c r="F32" s="127" t="s">
        <v>20</v>
      </c>
      <c r="G32" s="128" t="s">
        <v>743</v>
      </c>
      <c r="H32" s="129">
        <f t="shared" si="0"/>
        <v>2.4</v>
      </c>
      <c r="I32" s="129">
        <f t="shared" si="1"/>
        <v>2.4</v>
      </c>
      <c r="J32" s="129"/>
      <c r="K32" s="129"/>
      <c r="L32" s="129"/>
      <c r="M32" s="129"/>
      <c r="N32" s="129">
        <f>O32+P32</f>
        <v>2.4</v>
      </c>
      <c r="O32" s="129">
        <f>T32</f>
        <v>2.4</v>
      </c>
      <c r="P32" s="129"/>
      <c r="Q32" s="129"/>
      <c r="R32" s="129"/>
      <c r="S32" s="129">
        <f>T32+U32</f>
        <v>2.4</v>
      </c>
      <c r="T32" s="129">
        <v>2.4</v>
      </c>
      <c r="U32" s="129"/>
      <c r="V32" s="129"/>
      <c r="W32" s="129"/>
      <c r="X32" s="129"/>
    </row>
    <row r="33" spans="1:24" s="124" customFormat="1" ht="21" customHeight="1">
      <c r="A33" s="128" t="s">
        <v>761</v>
      </c>
      <c r="B33" s="127" t="s">
        <v>18</v>
      </c>
      <c r="C33" s="128" t="s">
        <v>742</v>
      </c>
      <c r="D33" s="127" t="s">
        <v>19</v>
      </c>
      <c r="E33" s="128" t="s">
        <v>722</v>
      </c>
      <c r="F33" s="127" t="s">
        <v>20</v>
      </c>
      <c r="G33" s="128" t="s">
        <v>743</v>
      </c>
      <c r="H33" s="129">
        <f t="shared" si="0"/>
        <v>0.5</v>
      </c>
      <c r="I33" s="129">
        <f t="shared" si="1"/>
        <v>0.5</v>
      </c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>
        <f>W33+X33</f>
        <v>0.5</v>
      </c>
      <c r="W33" s="129">
        <v>0.5</v>
      </c>
      <c r="X33" s="129"/>
    </row>
    <row r="34" spans="1:24" s="124" customFormat="1" ht="21" customHeight="1">
      <c r="A34" s="128" t="s">
        <v>762</v>
      </c>
      <c r="B34" s="127"/>
      <c r="C34" s="128"/>
      <c r="D34" s="127"/>
      <c r="E34" s="128"/>
      <c r="F34" s="127"/>
      <c r="G34" s="128"/>
      <c r="H34" s="129">
        <f t="shared" si="0"/>
        <v>0.8</v>
      </c>
      <c r="I34" s="129">
        <f t="shared" si="1"/>
        <v>0.8</v>
      </c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>
        <f>W34+X34</f>
        <v>0.8</v>
      </c>
      <c r="W34" s="129">
        <v>0.8</v>
      </c>
      <c r="X34" s="129"/>
    </row>
    <row r="35" spans="1:24" s="124" customFormat="1" ht="21" customHeight="1">
      <c r="A35" s="128" t="s">
        <v>763</v>
      </c>
      <c r="B35" s="127" t="s">
        <v>30</v>
      </c>
      <c r="C35" s="128" t="s">
        <v>737</v>
      </c>
      <c r="D35" s="127" t="s">
        <v>19</v>
      </c>
      <c r="E35" s="128" t="s">
        <v>722</v>
      </c>
      <c r="F35" s="127" t="s">
        <v>23</v>
      </c>
      <c r="G35" s="128" t="s">
        <v>749</v>
      </c>
      <c r="H35" s="129">
        <f t="shared" si="0"/>
        <v>0.8</v>
      </c>
      <c r="I35" s="129">
        <f t="shared" si="1"/>
        <v>0.8</v>
      </c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>
        <f>W35+X35</f>
        <v>0.8</v>
      </c>
      <c r="W35" s="129">
        <v>0.8</v>
      </c>
      <c r="X35" s="129"/>
    </row>
    <row r="36" spans="1:24" s="124" customFormat="1" ht="21" customHeight="1">
      <c r="A36" s="128" t="s">
        <v>764</v>
      </c>
      <c r="B36" s="127"/>
      <c r="C36" s="128"/>
      <c r="D36" s="127"/>
      <c r="E36" s="128"/>
      <c r="F36" s="127"/>
      <c r="G36" s="128"/>
      <c r="H36" s="129">
        <f t="shared" si="0"/>
        <v>3.4</v>
      </c>
      <c r="I36" s="129">
        <f t="shared" si="1"/>
        <v>3.4</v>
      </c>
      <c r="J36" s="129"/>
      <c r="K36" s="129"/>
      <c r="L36" s="129"/>
      <c r="M36" s="129"/>
      <c r="N36" s="129">
        <f>O36+P36</f>
        <v>2.4</v>
      </c>
      <c r="O36" s="129">
        <f>T36</f>
        <v>2.4</v>
      </c>
      <c r="P36" s="129"/>
      <c r="Q36" s="129"/>
      <c r="R36" s="129"/>
      <c r="S36" s="129">
        <f>T36+U36</f>
        <v>2.4</v>
      </c>
      <c r="T36" s="129">
        <v>2.4</v>
      </c>
      <c r="U36" s="129"/>
      <c r="V36" s="129">
        <f>W36+X36</f>
        <v>1</v>
      </c>
      <c r="W36" s="129">
        <v>1</v>
      </c>
      <c r="X36" s="129"/>
    </row>
    <row r="37" spans="1:24" s="124" customFormat="1" ht="21" customHeight="1">
      <c r="A37" s="128" t="s">
        <v>765</v>
      </c>
      <c r="B37" s="127" t="s">
        <v>31</v>
      </c>
      <c r="C37" s="128" t="s">
        <v>766</v>
      </c>
      <c r="D37" s="127" t="s">
        <v>19</v>
      </c>
      <c r="E37" s="128" t="s">
        <v>722</v>
      </c>
      <c r="F37" s="127" t="s">
        <v>20</v>
      </c>
      <c r="G37" s="128" t="s">
        <v>743</v>
      </c>
      <c r="H37" s="129">
        <f t="shared" si="0"/>
        <v>1</v>
      </c>
      <c r="I37" s="129">
        <f t="shared" si="1"/>
        <v>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>
        <f>W37+X37</f>
        <v>1</v>
      </c>
      <c r="W37" s="129">
        <v>1</v>
      </c>
      <c r="X37" s="129"/>
    </row>
    <row r="38" spans="1:24" s="124" customFormat="1" ht="21" customHeight="1">
      <c r="A38" s="128"/>
      <c r="B38" s="127"/>
      <c r="C38" s="128"/>
      <c r="D38" s="127" t="s">
        <v>16</v>
      </c>
      <c r="E38" s="128" t="s">
        <v>738</v>
      </c>
      <c r="F38" s="127" t="s">
        <v>20</v>
      </c>
      <c r="G38" s="128" t="s">
        <v>743</v>
      </c>
      <c r="H38" s="129">
        <f t="shared" si="0"/>
        <v>2.4</v>
      </c>
      <c r="I38" s="129">
        <f t="shared" si="1"/>
        <v>2.4</v>
      </c>
      <c r="J38" s="129"/>
      <c r="K38" s="129"/>
      <c r="L38" s="129"/>
      <c r="M38" s="129"/>
      <c r="N38" s="129">
        <f>O38+P38</f>
        <v>2.4</v>
      </c>
      <c r="O38" s="129">
        <f>T38</f>
        <v>2.4</v>
      </c>
      <c r="P38" s="129"/>
      <c r="Q38" s="129"/>
      <c r="R38" s="129"/>
      <c r="S38" s="129">
        <f>T38+U38</f>
        <v>2.4</v>
      </c>
      <c r="T38" s="129">
        <v>2.4</v>
      </c>
      <c r="U38" s="129"/>
      <c r="V38" s="129"/>
      <c r="W38" s="129"/>
      <c r="X38" s="129"/>
    </row>
    <row r="39" spans="1:24" s="124" customFormat="1" ht="21" customHeight="1">
      <c r="A39" s="128" t="s">
        <v>750</v>
      </c>
      <c r="B39" s="127"/>
      <c r="C39" s="128"/>
      <c r="D39" s="127"/>
      <c r="E39" s="128"/>
      <c r="F39" s="127"/>
      <c r="G39" s="128"/>
      <c r="H39" s="129">
        <f t="shared" si="0"/>
        <v>36.9</v>
      </c>
      <c r="I39" s="129">
        <f t="shared" si="1"/>
        <v>17</v>
      </c>
      <c r="J39" s="129">
        <f>M39+P39+X39</f>
        <v>19.899999999999999</v>
      </c>
      <c r="K39" s="129"/>
      <c r="L39" s="129"/>
      <c r="M39" s="129"/>
      <c r="N39" s="129">
        <f>O39+P39</f>
        <v>36.700000000000003</v>
      </c>
      <c r="O39" s="129">
        <f>T39</f>
        <v>16.8</v>
      </c>
      <c r="P39" s="129">
        <f>R39+U39</f>
        <v>19.899999999999999</v>
      </c>
      <c r="Q39" s="129"/>
      <c r="R39" s="129"/>
      <c r="S39" s="129">
        <f>T39+U39</f>
        <v>36.700000000000003</v>
      </c>
      <c r="T39" s="129">
        <v>16.8</v>
      </c>
      <c r="U39" s="129">
        <v>19.899999999999999</v>
      </c>
      <c r="V39" s="129">
        <f>W39+X39</f>
        <v>0.2</v>
      </c>
      <c r="W39" s="129">
        <v>0.2</v>
      </c>
      <c r="X39" s="129"/>
    </row>
    <row r="40" spans="1:24" s="124" customFormat="1" ht="21" customHeight="1">
      <c r="A40" s="128" t="s">
        <v>751</v>
      </c>
      <c r="B40" s="127" t="s">
        <v>32</v>
      </c>
      <c r="C40" s="128" t="s">
        <v>767</v>
      </c>
      <c r="D40" s="127" t="s">
        <v>16</v>
      </c>
      <c r="E40" s="128" t="s">
        <v>738</v>
      </c>
      <c r="F40" s="127" t="s">
        <v>17</v>
      </c>
      <c r="G40" s="128" t="s">
        <v>739</v>
      </c>
      <c r="H40" s="129">
        <f t="shared" si="0"/>
        <v>4</v>
      </c>
      <c r="I40" s="129"/>
      <c r="J40" s="129">
        <f>M40+P40+X40</f>
        <v>4</v>
      </c>
      <c r="K40" s="129"/>
      <c r="L40" s="129"/>
      <c r="M40" s="129"/>
      <c r="N40" s="129">
        <f>O40+P40</f>
        <v>4</v>
      </c>
      <c r="O40" s="129"/>
      <c r="P40" s="129">
        <f>R40+U40</f>
        <v>4</v>
      </c>
      <c r="Q40" s="129"/>
      <c r="R40" s="129"/>
      <c r="S40" s="129">
        <f>T40+U40</f>
        <v>4</v>
      </c>
      <c r="T40" s="129"/>
      <c r="U40" s="129">
        <v>4</v>
      </c>
      <c r="V40" s="129"/>
      <c r="W40" s="129"/>
      <c r="X40" s="129"/>
    </row>
    <row r="41" spans="1:24" s="124" customFormat="1" ht="21" customHeight="1">
      <c r="A41" s="128" t="s">
        <v>768</v>
      </c>
      <c r="B41" s="127" t="s">
        <v>33</v>
      </c>
      <c r="C41" s="128" t="s">
        <v>769</v>
      </c>
      <c r="D41" s="127" t="s">
        <v>19</v>
      </c>
      <c r="E41" s="128" t="s">
        <v>722</v>
      </c>
      <c r="F41" s="127" t="s">
        <v>20</v>
      </c>
      <c r="G41" s="128" t="s">
        <v>743</v>
      </c>
      <c r="H41" s="129">
        <f t="shared" si="0"/>
        <v>0.2</v>
      </c>
      <c r="I41" s="129">
        <f>L41+O41+W41</f>
        <v>0.2</v>
      </c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>
        <f>W41+X41</f>
        <v>0.2</v>
      </c>
      <c r="W41" s="129">
        <v>0.2</v>
      </c>
      <c r="X41" s="129"/>
    </row>
    <row r="42" spans="1:24" s="124" customFormat="1" ht="21" customHeight="1">
      <c r="A42" s="128"/>
      <c r="B42" s="127"/>
      <c r="C42" s="128"/>
      <c r="D42" s="127" t="s">
        <v>16</v>
      </c>
      <c r="E42" s="128" t="s">
        <v>738</v>
      </c>
      <c r="F42" s="127" t="s">
        <v>20</v>
      </c>
      <c r="G42" s="128" t="s">
        <v>743</v>
      </c>
      <c r="H42" s="129">
        <f t="shared" si="0"/>
        <v>16.8</v>
      </c>
      <c r="I42" s="129">
        <f>L42+O42+W42</f>
        <v>16.8</v>
      </c>
      <c r="J42" s="129"/>
      <c r="K42" s="129"/>
      <c r="L42" s="129"/>
      <c r="M42" s="129"/>
      <c r="N42" s="129">
        <f>O42+P42</f>
        <v>16.8</v>
      </c>
      <c r="O42" s="129">
        <f>T42</f>
        <v>16.8</v>
      </c>
      <c r="P42" s="129"/>
      <c r="Q42" s="129"/>
      <c r="R42" s="129"/>
      <c r="S42" s="129">
        <f>T42+U42</f>
        <v>16.8</v>
      </c>
      <c r="T42" s="129">
        <v>16.8</v>
      </c>
      <c r="U42" s="129"/>
      <c r="V42" s="129"/>
      <c r="W42" s="129"/>
      <c r="X42" s="129"/>
    </row>
    <row r="43" spans="1:24" s="124" customFormat="1" ht="21" customHeight="1">
      <c r="A43" s="128"/>
      <c r="B43" s="127"/>
      <c r="C43" s="128"/>
      <c r="D43" s="127" t="s">
        <v>16</v>
      </c>
      <c r="E43" s="128" t="s">
        <v>738</v>
      </c>
      <c r="F43" s="127" t="s">
        <v>17</v>
      </c>
      <c r="G43" s="128" t="s">
        <v>739</v>
      </c>
      <c r="H43" s="129">
        <f t="shared" si="0"/>
        <v>15.9</v>
      </c>
      <c r="I43" s="129"/>
      <c r="J43" s="129">
        <f>M43+P43+X43</f>
        <v>15.9</v>
      </c>
      <c r="K43" s="129"/>
      <c r="L43" s="129"/>
      <c r="M43" s="129"/>
      <c r="N43" s="129">
        <f>O43+P43</f>
        <v>15.9</v>
      </c>
      <c r="O43" s="129"/>
      <c r="P43" s="129">
        <f>R43+U43</f>
        <v>15.9</v>
      </c>
      <c r="Q43" s="129"/>
      <c r="R43" s="129"/>
      <c r="S43" s="129">
        <f>T43+U43</f>
        <v>15.9</v>
      </c>
      <c r="T43" s="129"/>
      <c r="U43" s="129">
        <v>15.9</v>
      </c>
      <c r="V43" s="129"/>
      <c r="W43" s="129"/>
      <c r="X43" s="129"/>
    </row>
    <row r="44" spans="1:24" s="124" customFormat="1" ht="21" customHeight="1">
      <c r="A44" s="128" t="s">
        <v>770</v>
      </c>
      <c r="B44" s="127"/>
      <c r="C44" s="128"/>
      <c r="D44" s="127"/>
      <c r="E44" s="128"/>
      <c r="F44" s="127"/>
      <c r="G44" s="128"/>
      <c r="H44" s="129">
        <f t="shared" si="0"/>
        <v>5.0999999999999996</v>
      </c>
      <c r="I44" s="129">
        <f t="shared" ref="I44:I73" si="2">L44+O44+W44</f>
        <v>5.0999999999999996</v>
      </c>
      <c r="J44" s="129"/>
      <c r="K44" s="129"/>
      <c r="L44" s="129"/>
      <c r="M44" s="129"/>
      <c r="N44" s="129">
        <f>O44+P44</f>
        <v>4.5</v>
      </c>
      <c r="O44" s="129">
        <f>T44</f>
        <v>4.5</v>
      </c>
      <c r="P44" s="129"/>
      <c r="Q44" s="129"/>
      <c r="R44" s="129"/>
      <c r="S44" s="129">
        <f>T44+U44</f>
        <v>4.5</v>
      </c>
      <c r="T44" s="129">
        <v>4.5</v>
      </c>
      <c r="U44" s="129"/>
      <c r="V44" s="129">
        <f>W44+X44</f>
        <v>0.6</v>
      </c>
      <c r="W44" s="129">
        <v>0.6</v>
      </c>
      <c r="X44" s="129"/>
    </row>
    <row r="45" spans="1:24" s="124" customFormat="1" ht="21" customHeight="1">
      <c r="A45" s="128" t="s">
        <v>771</v>
      </c>
      <c r="B45" s="127" t="s">
        <v>15</v>
      </c>
      <c r="C45" s="128" t="s">
        <v>737</v>
      </c>
      <c r="D45" s="127" t="s">
        <v>19</v>
      </c>
      <c r="E45" s="128" t="s">
        <v>722</v>
      </c>
      <c r="F45" s="127" t="s">
        <v>23</v>
      </c>
      <c r="G45" s="128" t="s">
        <v>749</v>
      </c>
      <c r="H45" s="129">
        <f t="shared" si="0"/>
        <v>0.6</v>
      </c>
      <c r="I45" s="129">
        <f t="shared" si="2"/>
        <v>0.6</v>
      </c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>
        <f>W45+X45</f>
        <v>0.6</v>
      </c>
      <c r="W45" s="129">
        <v>0.6</v>
      </c>
      <c r="X45" s="129"/>
    </row>
    <row r="46" spans="1:24" s="124" customFormat="1" ht="21" customHeight="1">
      <c r="A46" s="128"/>
      <c r="B46" s="127"/>
      <c r="C46" s="128"/>
      <c r="D46" s="127" t="s">
        <v>16</v>
      </c>
      <c r="E46" s="128" t="s">
        <v>738</v>
      </c>
      <c r="F46" s="127" t="s">
        <v>17</v>
      </c>
      <c r="G46" s="128" t="s">
        <v>739</v>
      </c>
      <c r="H46" s="129">
        <f t="shared" si="0"/>
        <v>4.5</v>
      </c>
      <c r="I46" s="129">
        <f t="shared" si="2"/>
        <v>4.5</v>
      </c>
      <c r="J46" s="129"/>
      <c r="K46" s="129"/>
      <c r="L46" s="129"/>
      <c r="M46" s="129"/>
      <c r="N46" s="129">
        <f>O46+P46</f>
        <v>4.5</v>
      </c>
      <c r="O46" s="129">
        <f>T46</f>
        <v>4.5</v>
      </c>
      <c r="P46" s="129"/>
      <c r="Q46" s="129"/>
      <c r="R46" s="129"/>
      <c r="S46" s="129">
        <f>T46+U46</f>
        <v>4.5</v>
      </c>
      <c r="T46" s="129">
        <v>4.5</v>
      </c>
      <c r="U46" s="129"/>
      <c r="V46" s="129"/>
      <c r="W46" s="129"/>
      <c r="X46" s="129"/>
    </row>
    <row r="47" spans="1:24" s="124" customFormat="1" ht="21" customHeight="1">
      <c r="A47" s="128" t="s">
        <v>772</v>
      </c>
      <c r="B47" s="127"/>
      <c r="C47" s="128"/>
      <c r="D47" s="127"/>
      <c r="E47" s="128"/>
      <c r="F47" s="127"/>
      <c r="G47" s="128"/>
      <c r="H47" s="129">
        <f t="shared" si="0"/>
        <v>6.5</v>
      </c>
      <c r="I47" s="129">
        <f t="shared" si="2"/>
        <v>6.5</v>
      </c>
      <c r="J47" s="129"/>
      <c r="K47" s="129"/>
      <c r="L47" s="129"/>
      <c r="M47" s="129"/>
      <c r="N47" s="129">
        <f>O47+P47</f>
        <v>4.5</v>
      </c>
      <c r="O47" s="129">
        <f>T47</f>
        <v>4.5</v>
      </c>
      <c r="P47" s="129"/>
      <c r="Q47" s="129"/>
      <c r="R47" s="129"/>
      <c r="S47" s="129">
        <f>T47+U47</f>
        <v>4.5</v>
      </c>
      <c r="T47" s="129">
        <v>4.5</v>
      </c>
      <c r="U47" s="129"/>
      <c r="V47" s="129">
        <f>W47+X47</f>
        <v>2</v>
      </c>
      <c r="W47" s="129">
        <v>2</v>
      </c>
      <c r="X47" s="129"/>
    </row>
    <row r="48" spans="1:24" s="124" customFormat="1" ht="21" customHeight="1">
      <c r="A48" s="128" t="s">
        <v>773</v>
      </c>
      <c r="B48" s="127" t="s">
        <v>15</v>
      </c>
      <c r="C48" s="128" t="s">
        <v>737</v>
      </c>
      <c r="D48" s="127" t="s">
        <v>19</v>
      </c>
      <c r="E48" s="128" t="s">
        <v>722</v>
      </c>
      <c r="F48" s="127" t="s">
        <v>23</v>
      </c>
      <c r="G48" s="128" t="s">
        <v>749</v>
      </c>
      <c r="H48" s="129">
        <f t="shared" si="0"/>
        <v>2</v>
      </c>
      <c r="I48" s="129">
        <f t="shared" si="2"/>
        <v>2</v>
      </c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>
        <f>W48+X48</f>
        <v>2</v>
      </c>
      <c r="W48" s="129">
        <v>2</v>
      </c>
      <c r="X48" s="129"/>
    </row>
    <row r="49" spans="1:24" s="124" customFormat="1" ht="21" customHeight="1">
      <c r="A49" s="128"/>
      <c r="B49" s="127"/>
      <c r="C49" s="128"/>
      <c r="D49" s="127" t="s">
        <v>16</v>
      </c>
      <c r="E49" s="128" t="s">
        <v>738</v>
      </c>
      <c r="F49" s="127" t="s">
        <v>17</v>
      </c>
      <c r="G49" s="128" t="s">
        <v>739</v>
      </c>
      <c r="H49" s="129">
        <f t="shared" si="0"/>
        <v>4.5</v>
      </c>
      <c r="I49" s="129">
        <f t="shared" si="2"/>
        <v>4.5</v>
      </c>
      <c r="J49" s="129"/>
      <c r="K49" s="129"/>
      <c r="L49" s="129"/>
      <c r="M49" s="129"/>
      <c r="N49" s="129">
        <f>O49+P49</f>
        <v>4.5</v>
      </c>
      <c r="O49" s="129">
        <f>T49</f>
        <v>4.5</v>
      </c>
      <c r="P49" s="129"/>
      <c r="Q49" s="129"/>
      <c r="R49" s="129"/>
      <c r="S49" s="129">
        <f>T49+U49</f>
        <v>4.5</v>
      </c>
      <c r="T49" s="129">
        <v>4.5</v>
      </c>
      <c r="U49" s="129"/>
      <c r="V49" s="129"/>
      <c r="W49" s="129"/>
      <c r="X49" s="129"/>
    </row>
    <row r="50" spans="1:24" s="124" customFormat="1" ht="21" customHeight="1">
      <c r="A50" s="128" t="s">
        <v>774</v>
      </c>
      <c r="B50" s="127"/>
      <c r="C50" s="128"/>
      <c r="D50" s="127"/>
      <c r="E50" s="128"/>
      <c r="F50" s="127"/>
      <c r="G50" s="128"/>
      <c r="H50" s="129">
        <f t="shared" si="0"/>
        <v>4.6399999999999997</v>
      </c>
      <c r="I50" s="129">
        <f t="shared" si="2"/>
        <v>4.6399999999999997</v>
      </c>
      <c r="J50" s="129"/>
      <c r="K50" s="129"/>
      <c r="L50" s="129"/>
      <c r="M50" s="129"/>
      <c r="N50" s="129">
        <f>O50+P50</f>
        <v>4.5</v>
      </c>
      <c r="O50" s="129">
        <f>T50</f>
        <v>4.5</v>
      </c>
      <c r="P50" s="129"/>
      <c r="Q50" s="129"/>
      <c r="R50" s="129"/>
      <c r="S50" s="129">
        <f>T50+U50</f>
        <v>4.5</v>
      </c>
      <c r="T50" s="129">
        <v>4.5</v>
      </c>
      <c r="U50" s="129"/>
      <c r="V50" s="129">
        <f>W50+X50</f>
        <v>0.14000000000000001</v>
      </c>
      <c r="W50" s="129">
        <v>0.14000000000000001</v>
      </c>
      <c r="X50" s="129"/>
    </row>
    <row r="51" spans="1:24" s="124" customFormat="1" ht="21" customHeight="1">
      <c r="A51" s="128" t="s">
        <v>775</v>
      </c>
      <c r="B51" s="127" t="s">
        <v>15</v>
      </c>
      <c r="C51" s="128" t="s">
        <v>737</v>
      </c>
      <c r="D51" s="127" t="s">
        <v>19</v>
      </c>
      <c r="E51" s="128" t="s">
        <v>722</v>
      </c>
      <c r="F51" s="127" t="s">
        <v>23</v>
      </c>
      <c r="G51" s="128" t="s">
        <v>749</v>
      </c>
      <c r="H51" s="129">
        <f t="shared" si="0"/>
        <v>0.14000000000000001</v>
      </c>
      <c r="I51" s="129">
        <f t="shared" si="2"/>
        <v>0.14000000000000001</v>
      </c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>
        <f>W51+X51</f>
        <v>0.14000000000000001</v>
      </c>
      <c r="W51" s="129">
        <v>0.14000000000000001</v>
      </c>
      <c r="X51" s="129"/>
    </row>
    <row r="52" spans="1:24" s="124" customFormat="1" ht="21" customHeight="1">
      <c r="A52" s="128"/>
      <c r="B52" s="127"/>
      <c r="C52" s="128"/>
      <c r="D52" s="127" t="s">
        <v>16</v>
      </c>
      <c r="E52" s="128" t="s">
        <v>738</v>
      </c>
      <c r="F52" s="127" t="s">
        <v>17</v>
      </c>
      <c r="G52" s="128" t="s">
        <v>739</v>
      </c>
      <c r="H52" s="129">
        <f t="shared" si="0"/>
        <v>4.5</v>
      </c>
      <c r="I52" s="129">
        <f t="shared" si="2"/>
        <v>4.5</v>
      </c>
      <c r="J52" s="129"/>
      <c r="K52" s="129"/>
      <c r="L52" s="129"/>
      <c r="M52" s="129"/>
      <c r="N52" s="129">
        <f>O52+P52</f>
        <v>4.5</v>
      </c>
      <c r="O52" s="129">
        <f>T52</f>
        <v>4.5</v>
      </c>
      <c r="P52" s="129"/>
      <c r="Q52" s="129"/>
      <c r="R52" s="129"/>
      <c r="S52" s="129">
        <f>T52+U52</f>
        <v>4.5</v>
      </c>
      <c r="T52" s="129">
        <v>4.5</v>
      </c>
      <c r="U52" s="129"/>
      <c r="V52" s="129"/>
      <c r="W52" s="129"/>
      <c r="X52" s="129"/>
    </row>
    <row r="53" spans="1:24" s="124" customFormat="1" ht="21" customHeight="1">
      <c r="A53" s="128" t="s">
        <v>776</v>
      </c>
      <c r="B53" s="127"/>
      <c r="C53" s="128"/>
      <c r="D53" s="127"/>
      <c r="E53" s="128"/>
      <c r="F53" s="127"/>
      <c r="G53" s="128"/>
      <c r="H53" s="129">
        <f t="shared" si="0"/>
        <v>5</v>
      </c>
      <c r="I53" s="129">
        <f t="shared" si="2"/>
        <v>5</v>
      </c>
      <c r="J53" s="129"/>
      <c r="K53" s="129"/>
      <c r="L53" s="129"/>
      <c r="M53" s="129"/>
      <c r="N53" s="129">
        <f>O53+P53</f>
        <v>4.5</v>
      </c>
      <c r="O53" s="129">
        <f>T53</f>
        <v>4.5</v>
      </c>
      <c r="P53" s="129"/>
      <c r="Q53" s="129"/>
      <c r="R53" s="129"/>
      <c r="S53" s="129">
        <f>T53+U53</f>
        <v>4.5</v>
      </c>
      <c r="T53" s="129">
        <v>4.5</v>
      </c>
      <c r="U53" s="129"/>
      <c r="V53" s="129">
        <f>W53+X53</f>
        <v>0.5</v>
      </c>
      <c r="W53" s="129">
        <v>0.5</v>
      </c>
      <c r="X53" s="129"/>
    </row>
    <row r="54" spans="1:24" s="124" customFormat="1" ht="21" customHeight="1">
      <c r="A54" s="128" t="s">
        <v>777</v>
      </c>
      <c r="B54" s="127" t="s">
        <v>15</v>
      </c>
      <c r="C54" s="128" t="s">
        <v>737</v>
      </c>
      <c r="D54" s="127" t="s">
        <v>19</v>
      </c>
      <c r="E54" s="128" t="s">
        <v>722</v>
      </c>
      <c r="F54" s="127" t="s">
        <v>23</v>
      </c>
      <c r="G54" s="128" t="s">
        <v>749</v>
      </c>
      <c r="H54" s="129">
        <f t="shared" si="0"/>
        <v>0.5</v>
      </c>
      <c r="I54" s="129">
        <f t="shared" si="2"/>
        <v>0.5</v>
      </c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>
        <f>W54+X54</f>
        <v>0.5</v>
      </c>
      <c r="W54" s="129">
        <v>0.5</v>
      </c>
      <c r="X54" s="129"/>
    </row>
    <row r="55" spans="1:24" s="124" customFormat="1" ht="21" customHeight="1">
      <c r="A55" s="128"/>
      <c r="B55" s="127"/>
      <c r="C55" s="128"/>
      <c r="D55" s="127" t="s">
        <v>16</v>
      </c>
      <c r="E55" s="128" t="s">
        <v>738</v>
      </c>
      <c r="F55" s="127" t="s">
        <v>17</v>
      </c>
      <c r="G55" s="128" t="s">
        <v>739</v>
      </c>
      <c r="H55" s="129">
        <f t="shared" si="0"/>
        <v>4.5</v>
      </c>
      <c r="I55" s="129">
        <f t="shared" si="2"/>
        <v>4.5</v>
      </c>
      <c r="J55" s="129"/>
      <c r="K55" s="129"/>
      <c r="L55" s="129"/>
      <c r="M55" s="129"/>
      <c r="N55" s="129">
        <f>O55+P55</f>
        <v>4.5</v>
      </c>
      <c r="O55" s="129">
        <f>T55</f>
        <v>4.5</v>
      </c>
      <c r="P55" s="129"/>
      <c r="Q55" s="129"/>
      <c r="R55" s="129"/>
      <c r="S55" s="129">
        <f>T55+U55</f>
        <v>4.5</v>
      </c>
      <c r="T55" s="129">
        <v>4.5</v>
      </c>
      <c r="U55" s="129"/>
      <c r="V55" s="129"/>
      <c r="W55" s="129"/>
      <c r="X55" s="129"/>
    </row>
    <row r="56" spans="1:24" s="124" customFormat="1" ht="21" customHeight="1">
      <c r="A56" s="128" t="s">
        <v>778</v>
      </c>
      <c r="B56" s="127"/>
      <c r="C56" s="128"/>
      <c r="D56" s="127"/>
      <c r="E56" s="128"/>
      <c r="F56" s="127"/>
      <c r="G56" s="128"/>
      <c r="H56" s="129">
        <f t="shared" si="0"/>
        <v>5.3</v>
      </c>
      <c r="I56" s="129">
        <f t="shared" si="2"/>
        <v>5.3</v>
      </c>
      <c r="J56" s="129"/>
      <c r="K56" s="129"/>
      <c r="L56" s="129"/>
      <c r="M56" s="129"/>
      <c r="N56" s="129">
        <f>O56+P56</f>
        <v>4.5</v>
      </c>
      <c r="O56" s="129">
        <f>T56</f>
        <v>4.5</v>
      </c>
      <c r="P56" s="129"/>
      <c r="Q56" s="129"/>
      <c r="R56" s="129"/>
      <c r="S56" s="129">
        <f>T56+U56</f>
        <v>4.5</v>
      </c>
      <c r="T56" s="129">
        <v>4.5</v>
      </c>
      <c r="U56" s="129"/>
      <c r="V56" s="129">
        <f>W56+X56</f>
        <v>0.8</v>
      </c>
      <c r="W56" s="129">
        <v>0.8</v>
      </c>
      <c r="X56" s="129"/>
    </row>
    <row r="57" spans="1:24" s="124" customFormat="1" ht="21" customHeight="1">
      <c r="A57" s="128" t="s">
        <v>779</v>
      </c>
      <c r="B57" s="127" t="s">
        <v>15</v>
      </c>
      <c r="C57" s="128" t="s">
        <v>737</v>
      </c>
      <c r="D57" s="127" t="s">
        <v>19</v>
      </c>
      <c r="E57" s="128" t="s">
        <v>722</v>
      </c>
      <c r="F57" s="127" t="s">
        <v>23</v>
      </c>
      <c r="G57" s="128" t="s">
        <v>749</v>
      </c>
      <c r="H57" s="129">
        <f t="shared" si="0"/>
        <v>0.8</v>
      </c>
      <c r="I57" s="129">
        <f t="shared" si="2"/>
        <v>0.8</v>
      </c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>
        <f>W57+X57</f>
        <v>0.8</v>
      </c>
      <c r="W57" s="129">
        <v>0.8</v>
      </c>
      <c r="X57" s="129"/>
    </row>
    <row r="58" spans="1:24" s="124" customFormat="1" ht="21" customHeight="1">
      <c r="A58" s="128"/>
      <c r="B58" s="127"/>
      <c r="C58" s="128"/>
      <c r="D58" s="127" t="s">
        <v>16</v>
      </c>
      <c r="E58" s="128" t="s">
        <v>738</v>
      </c>
      <c r="F58" s="127" t="s">
        <v>17</v>
      </c>
      <c r="G58" s="128" t="s">
        <v>739</v>
      </c>
      <c r="H58" s="129">
        <f t="shared" si="0"/>
        <v>4.5</v>
      </c>
      <c r="I58" s="129">
        <f t="shared" si="2"/>
        <v>4.5</v>
      </c>
      <c r="J58" s="129"/>
      <c r="K58" s="129"/>
      <c r="L58" s="129"/>
      <c r="M58" s="129"/>
      <c r="N58" s="129">
        <f>O58+P58</f>
        <v>4.5</v>
      </c>
      <c r="O58" s="129">
        <f>T58</f>
        <v>4.5</v>
      </c>
      <c r="P58" s="129"/>
      <c r="Q58" s="129"/>
      <c r="R58" s="129"/>
      <c r="S58" s="129">
        <f>T58+U58</f>
        <v>4.5</v>
      </c>
      <c r="T58" s="129">
        <v>4.5</v>
      </c>
      <c r="U58" s="129"/>
      <c r="V58" s="129"/>
      <c r="W58" s="129"/>
      <c r="X58" s="129"/>
    </row>
    <row r="59" spans="1:24" s="124" customFormat="1" ht="21" customHeight="1">
      <c r="A59" s="128" t="s">
        <v>780</v>
      </c>
      <c r="B59" s="127"/>
      <c r="C59" s="128"/>
      <c r="D59" s="127"/>
      <c r="E59" s="128"/>
      <c r="F59" s="127"/>
      <c r="G59" s="128"/>
      <c r="H59" s="129">
        <f t="shared" si="0"/>
        <v>4.5</v>
      </c>
      <c r="I59" s="129">
        <f t="shared" si="2"/>
        <v>4.5</v>
      </c>
      <c r="J59" s="129"/>
      <c r="K59" s="129"/>
      <c r="L59" s="129"/>
      <c r="M59" s="129"/>
      <c r="N59" s="129">
        <f>O59+P59</f>
        <v>4.5</v>
      </c>
      <c r="O59" s="129">
        <f>T59</f>
        <v>4.5</v>
      </c>
      <c r="P59" s="129"/>
      <c r="Q59" s="129"/>
      <c r="R59" s="129"/>
      <c r="S59" s="129">
        <f>T59+U59</f>
        <v>4.5</v>
      </c>
      <c r="T59" s="129">
        <v>4.5</v>
      </c>
      <c r="U59" s="129"/>
      <c r="V59" s="129"/>
      <c r="W59" s="129"/>
      <c r="X59" s="129"/>
    </row>
    <row r="60" spans="1:24" s="124" customFormat="1" ht="21" customHeight="1">
      <c r="A60" s="128" t="s">
        <v>781</v>
      </c>
      <c r="B60" s="127" t="s">
        <v>15</v>
      </c>
      <c r="C60" s="128" t="s">
        <v>737</v>
      </c>
      <c r="D60" s="127" t="s">
        <v>16</v>
      </c>
      <c r="E60" s="128" t="s">
        <v>738</v>
      </c>
      <c r="F60" s="127" t="s">
        <v>17</v>
      </c>
      <c r="G60" s="128" t="s">
        <v>739</v>
      </c>
      <c r="H60" s="129">
        <f t="shared" si="0"/>
        <v>4.5</v>
      </c>
      <c r="I60" s="129">
        <f t="shared" si="2"/>
        <v>4.5</v>
      </c>
      <c r="J60" s="129"/>
      <c r="K60" s="129"/>
      <c r="L60" s="129"/>
      <c r="M60" s="129"/>
      <c r="N60" s="129">
        <f>O60+P60</f>
        <v>4.5</v>
      </c>
      <c r="O60" s="129">
        <f>T60</f>
        <v>4.5</v>
      </c>
      <c r="P60" s="129"/>
      <c r="Q60" s="129"/>
      <c r="R60" s="129"/>
      <c r="S60" s="129">
        <f>T60+U60</f>
        <v>4.5</v>
      </c>
      <c r="T60" s="129">
        <v>4.5</v>
      </c>
      <c r="U60" s="129"/>
      <c r="V60" s="129"/>
      <c r="W60" s="129"/>
      <c r="X60" s="129"/>
    </row>
    <row r="61" spans="1:24" s="124" customFormat="1" ht="21" customHeight="1">
      <c r="A61" s="128" t="s">
        <v>782</v>
      </c>
      <c r="B61" s="127"/>
      <c r="C61" s="128"/>
      <c r="D61" s="127"/>
      <c r="E61" s="128"/>
      <c r="F61" s="127"/>
      <c r="G61" s="128"/>
      <c r="H61" s="129">
        <f t="shared" si="0"/>
        <v>5.24</v>
      </c>
      <c r="I61" s="129">
        <f t="shared" si="2"/>
        <v>5.24</v>
      </c>
      <c r="J61" s="129"/>
      <c r="K61" s="129"/>
      <c r="L61" s="129"/>
      <c r="M61" s="129"/>
      <c r="N61" s="129">
        <f>O61+P61</f>
        <v>4.5</v>
      </c>
      <c r="O61" s="129">
        <f>T61</f>
        <v>4.5</v>
      </c>
      <c r="P61" s="129"/>
      <c r="Q61" s="129"/>
      <c r="R61" s="129"/>
      <c r="S61" s="129">
        <f>T61+U61</f>
        <v>4.5</v>
      </c>
      <c r="T61" s="129">
        <v>4.5</v>
      </c>
      <c r="U61" s="129"/>
      <c r="V61" s="129">
        <f>W61+X61</f>
        <v>0.74</v>
      </c>
      <c r="W61" s="129">
        <v>0.74</v>
      </c>
      <c r="X61" s="129"/>
    </row>
    <row r="62" spans="1:24" s="124" customFormat="1" ht="21" customHeight="1">
      <c r="A62" s="128" t="s">
        <v>783</v>
      </c>
      <c r="B62" s="127" t="s">
        <v>15</v>
      </c>
      <c r="C62" s="128" t="s">
        <v>737</v>
      </c>
      <c r="D62" s="127" t="s">
        <v>19</v>
      </c>
      <c r="E62" s="128" t="s">
        <v>722</v>
      </c>
      <c r="F62" s="127" t="s">
        <v>23</v>
      </c>
      <c r="G62" s="128" t="s">
        <v>749</v>
      </c>
      <c r="H62" s="129">
        <f t="shared" si="0"/>
        <v>0.74</v>
      </c>
      <c r="I62" s="129">
        <f t="shared" si="2"/>
        <v>0.74</v>
      </c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>
        <f>W62+X62</f>
        <v>0.74</v>
      </c>
      <c r="W62" s="129">
        <v>0.74</v>
      </c>
      <c r="X62" s="129"/>
    </row>
    <row r="63" spans="1:24" s="124" customFormat="1" ht="21" customHeight="1">
      <c r="A63" s="128"/>
      <c r="B63" s="127"/>
      <c r="C63" s="128"/>
      <c r="D63" s="127" t="s">
        <v>16</v>
      </c>
      <c r="E63" s="128" t="s">
        <v>738</v>
      </c>
      <c r="F63" s="127" t="s">
        <v>17</v>
      </c>
      <c r="G63" s="128" t="s">
        <v>739</v>
      </c>
      <c r="H63" s="129">
        <f t="shared" si="0"/>
        <v>4.5</v>
      </c>
      <c r="I63" s="129">
        <f t="shared" si="2"/>
        <v>4.5</v>
      </c>
      <c r="J63" s="129"/>
      <c r="K63" s="129"/>
      <c r="L63" s="129"/>
      <c r="M63" s="129"/>
      <c r="N63" s="129">
        <f t="shared" ref="N63:N68" si="3">O63+P63</f>
        <v>4.5</v>
      </c>
      <c r="O63" s="129">
        <f t="shared" ref="O63:O68" si="4">T63</f>
        <v>4.5</v>
      </c>
      <c r="P63" s="129"/>
      <c r="Q63" s="129"/>
      <c r="R63" s="129"/>
      <c r="S63" s="129">
        <f t="shared" ref="S63:S68" si="5">T63+U63</f>
        <v>4.5</v>
      </c>
      <c r="T63" s="129">
        <v>4.5</v>
      </c>
      <c r="U63" s="129"/>
      <c r="V63" s="129"/>
      <c r="W63" s="129"/>
      <c r="X63" s="129"/>
    </row>
    <row r="64" spans="1:24" s="124" customFormat="1" ht="21" customHeight="1">
      <c r="A64" s="128" t="s">
        <v>784</v>
      </c>
      <c r="B64" s="127"/>
      <c r="C64" s="128"/>
      <c r="D64" s="127"/>
      <c r="E64" s="128"/>
      <c r="F64" s="127"/>
      <c r="G64" s="128"/>
      <c r="H64" s="129">
        <f t="shared" si="0"/>
        <v>4.5</v>
      </c>
      <c r="I64" s="129">
        <f t="shared" si="2"/>
        <v>4.5</v>
      </c>
      <c r="J64" s="129"/>
      <c r="K64" s="129"/>
      <c r="L64" s="129"/>
      <c r="M64" s="129"/>
      <c r="N64" s="129">
        <f t="shared" si="3"/>
        <v>4.5</v>
      </c>
      <c r="O64" s="129">
        <f t="shared" si="4"/>
        <v>4.5</v>
      </c>
      <c r="P64" s="129"/>
      <c r="Q64" s="129"/>
      <c r="R64" s="129"/>
      <c r="S64" s="129">
        <f t="shared" si="5"/>
        <v>4.5</v>
      </c>
      <c r="T64" s="129">
        <v>4.5</v>
      </c>
      <c r="U64" s="129"/>
      <c r="V64" s="129"/>
      <c r="W64" s="129"/>
      <c r="X64" s="129"/>
    </row>
    <row r="65" spans="1:24" s="124" customFormat="1" ht="21" customHeight="1">
      <c r="A65" s="128" t="s">
        <v>785</v>
      </c>
      <c r="B65" s="127" t="s">
        <v>15</v>
      </c>
      <c r="C65" s="128" t="s">
        <v>737</v>
      </c>
      <c r="D65" s="127" t="s">
        <v>16</v>
      </c>
      <c r="E65" s="128" t="s">
        <v>738</v>
      </c>
      <c r="F65" s="127" t="s">
        <v>17</v>
      </c>
      <c r="G65" s="128" t="s">
        <v>739</v>
      </c>
      <c r="H65" s="129">
        <f t="shared" si="0"/>
        <v>4.5</v>
      </c>
      <c r="I65" s="129">
        <f t="shared" si="2"/>
        <v>4.5</v>
      </c>
      <c r="J65" s="129"/>
      <c r="K65" s="129"/>
      <c r="L65" s="129"/>
      <c r="M65" s="129"/>
      <c r="N65" s="129">
        <f t="shared" si="3"/>
        <v>4.5</v>
      </c>
      <c r="O65" s="129">
        <f t="shared" si="4"/>
        <v>4.5</v>
      </c>
      <c r="P65" s="129"/>
      <c r="Q65" s="129"/>
      <c r="R65" s="129"/>
      <c r="S65" s="129">
        <f t="shared" si="5"/>
        <v>4.5</v>
      </c>
      <c r="T65" s="129">
        <v>4.5</v>
      </c>
      <c r="U65" s="129"/>
      <c r="V65" s="129"/>
      <c r="W65" s="129"/>
      <c r="X65" s="129"/>
    </row>
    <row r="66" spans="1:24" s="124" customFormat="1" ht="21" customHeight="1">
      <c r="A66" s="128" t="s">
        <v>786</v>
      </c>
      <c r="B66" s="127"/>
      <c r="C66" s="128"/>
      <c r="D66" s="127"/>
      <c r="E66" s="128"/>
      <c r="F66" s="127"/>
      <c r="G66" s="128"/>
      <c r="H66" s="129">
        <f t="shared" si="0"/>
        <v>4.5</v>
      </c>
      <c r="I66" s="129">
        <f t="shared" si="2"/>
        <v>4.5</v>
      </c>
      <c r="J66" s="129"/>
      <c r="K66" s="129"/>
      <c r="L66" s="129"/>
      <c r="M66" s="129"/>
      <c r="N66" s="129">
        <f t="shared" si="3"/>
        <v>4.5</v>
      </c>
      <c r="O66" s="129">
        <f t="shared" si="4"/>
        <v>4.5</v>
      </c>
      <c r="P66" s="129"/>
      <c r="Q66" s="129"/>
      <c r="R66" s="129"/>
      <c r="S66" s="129">
        <f t="shared" si="5"/>
        <v>4.5</v>
      </c>
      <c r="T66" s="129">
        <v>4.5</v>
      </c>
      <c r="U66" s="129"/>
      <c r="V66" s="129"/>
      <c r="W66" s="129"/>
      <c r="X66" s="129"/>
    </row>
    <row r="67" spans="1:24" s="124" customFormat="1" ht="21" customHeight="1">
      <c r="A67" s="128" t="s">
        <v>787</v>
      </c>
      <c r="B67" s="127" t="s">
        <v>15</v>
      </c>
      <c r="C67" s="128" t="s">
        <v>737</v>
      </c>
      <c r="D67" s="127" t="s">
        <v>16</v>
      </c>
      <c r="E67" s="128" t="s">
        <v>738</v>
      </c>
      <c r="F67" s="127" t="s">
        <v>17</v>
      </c>
      <c r="G67" s="128" t="s">
        <v>739</v>
      </c>
      <c r="H67" s="129">
        <f t="shared" si="0"/>
        <v>4.5</v>
      </c>
      <c r="I67" s="129">
        <f t="shared" si="2"/>
        <v>4.5</v>
      </c>
      <c r="J67" s="129"/>
      <c r="K67" s="129"/>
      <c r="L67" s="129"/>
      <c r="M67" s="129"/>
      <c r="N67" s="129">
        <f t="shared" si="3"/>
        <v>4.5</v>
      </c>
      <c r="O67" s="129">
        <f t="shared" si="4"/>
        <v>4.5</v>
      </c>
      <c r="P67" s="129"/>
      <c r="Q67" s="129"/>
      <c r="R67" s="129"/>
      <c r="S67" s="129">
        <f t="shared" si="5"/>
        <v>4.5</v>
      </c>
      <c r="T67" s="129">
        <v>4.5</v>
      </c>
      <c r="U67" s="129"/>
      <c r="V67" s="129"/>
      <c r="W67" s="129"/>
      <c r="X67" s="129"/>
    </row>
    <row r="68" spans="1:24" s="124" customFormat="1" ht="21" customHeight="1">
      <c r="A68" s="128" t="s">
        <v>788</v>
      </c>
      <c r="B68" s="127"/>
      <c r="C68" s="128"/>
      <c r="D68" s="127"/>
      <c r="E68" s="128"/>
      <c r="F68" s="127"/>
      <c r="G68" s="128"/>
      <c r="H68" s="129">
        <f t="shared" si="0"/>
        <v>4</v>
      </c>
      <c r="I68" s="129">
        <f t="shared" si="2"/>
        <v>4</v>
      </c>
      <c r="J68" s="129"/>
      <c r="K68" s="129"/>
      <c r="L68" s="129"/>
      <c r="M68" s="129"/>
      <c r="N68" s="129">
        <f t="shared" si="3"/>
        <v>3</v>
      </c>
      <c r="O68" s="129">
        <f t="shared" si="4"/>
        <v>3</v>
      </c>
      <c r="P68" s="129"/>
      <c r="Q68" s="129"/>
      <c r="R68" s="129"/>
      <c r="S68" s="129">
        <f t="shared" si="5"/>
        <v>3</v>
      </c>
      <c r="T68" s="129">
        <v>3</v>
      </c>
      <c r="U68" s="129"/>
      <c r="V68" s="129">
        <f>W68+X68</f>
        <v>1</v>
      </c>
      <c r="W68" s="129">
        <v>1</v>
      </c>
      <c r="X68" s="129"/>
    </row>
    <row r="69" spans="1:24" s="124" customFormat="1" ht="21" customHeight="1">
      <c r="A69" s="128" t="s">
        <v>789</v>
      </c>
      <c r="B69" s="127" t="s">
        <v>34</v>
      </c>
      <c r="C69" s="128" t="s">
        <v>790</v>
      </c>
      <c r="D69" s="127" t="s">
        <v>19</v>
      </c>
      <c r="E69" s="128" t="s">
        <v>722</v>
      </c>
      <c r="F69" s="127" t="s">
        <v>20</v>
      </c>
      <c r="G69" s="128" t="s">
        <v>743</v>
      </c>
      <c r="H69" s="129">
        <f t="shared" si="0"/>
        <v>1</v>
      </c>
      <c r="I69" s="129">
        <f t="shared" si="2"/>
        <v>1</v>
      </c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>
        <f>W69+X69</f>
        <v>1</v>
      </c>
      <c r="W69" s="129">
        <v>1</v>
      </c>
      <c r="X69" s="129"/>
    </row>
    <row r="70" spans="1:24" s="124" customFormat="1" ht="21" customHeight="1">
      <c r="A70" s="128"/>
      <c r="B70" s="127"/>
      <c r="C70" s="128"/>
      <c r="D70" s="127" t="s">
        <v>16</v>
      </c>
      <c r="E70" s="128" t="s">
        <v>738</v>
      </c>
      <c r="F70" s="127" t="s">
        <v>20</v>
      </c>
      <c r="G70" s="128" t="s">
        <v>743</v>
      </c>
      <c r="H70" s="129">
        <f t="shared" ref="H70:H126" si="6">I70+J70</f>
        <v>3</v>
      </c>
      <c r="I70" s="129">
        <f t="shared" si="2"/>
        <v>3</v>
      </c>
      <c r="J70" s="129"/>
      <c r="K70" s="129"/>
      <c r="L70" s="129"/>
      <c r="M70" s="129"/>
      <c r="N70" s="129">
        <f>O70+P70</f>
        <v>3</v>
      </c>
      <c r="O70" s="129">
        <f>T70</f>
        <v>3</v>
      </c>
      <c r="P70" s="129"/>
      <c r="Q70" s="129"/>
      <c r="R70" s="129"/>
      <c r="S70" s="129">
        <f>T70+U70</f>
        <v>3</v>
      </c>
      <c r="T70" s="129">
        <v>3</v>
      </c>
      <c r="U70" s="129"/>
      <c r="V70" s="129"/>
      <c r="W70" s="129"/>
      <c r="X70" s="129"/>
    </row>
    <row r="71" spans="1:24" s="124" customFormat="1" ht="21" customHeight="1">
      <c r="A71" s="128" t="s">
        <v>791</v>
      </c>
      <c r="B71" s="127"/>
      <c r="C71" s="128"/>
      <c r="D71" s="127"/>
      <c r="E71" s="128"/>
      <c r="F71" s="127"/>
      <c r="G71" s="128"/>
      <c r="H71" s="129">
        <f t="shared" si="6"/>
        <v>28.200000000000003</v>
      </c>
      <c r="I71" s="129">
        <f t="shared" si="2"/>
        <v>14.700000000000001</v>
      </c>
      <c r="J71" s="129">
        <f>M71+P71+X71</f>
        <v>13.5</v>
      </c>
      <c r="K71" s="129"/>
      <c r="L71" s="129"/>
      <c r="M71" s="129"/>
      <c r="N71" s="129">
        <f>O71+P71</f>
        <v>27.4</v>
      </c>
      <c r="O71" s="129">
        <f>T71</f>
        <v>14.4</v>
      </c>
      <c r="P71" s="129">
        <f>R71+U71</f>
        <v>13</v>
      </c>
      <c r="Q71" s="129"/>
      <c r="R71" s="129"/>
      <c r="S71" s="129">
        <f>T71+U71</f>
        <v>27.4</v>
      </c>
      <c r="T71" s="129">
        <v>14.4</v>
      </c>
      <c r="U71" s="129">
        <v>13</v>
      </c>
      <c r="V71" s="129">
        <f>W71+X71</f>
        <v>0.8</v>
      </c>
      <c r="W71" s="129">
        <v>0.3</v>
      </c>
      <c r="X71" s="129">
        <v>0.5</v>
      </c>
    </row>
    <row r="72" spans="1:24" s="124" customFormat="1" ht="21" customHeight="1">
      <c r="A72" s="128" t="s">
        <v>792</v>
      </c>
      <c r="B72" s="127" t="s">
        <v>35</v>
      </c>
      <c r="C72" s="128" t="s">
        <v>737</v>
      </c>
      <c r="D72" s="127" t="s">
        <v>19</v>
      </c>
      <c r="E72" s="128" t="s">
        <v>722</v>
      </c>
      <c r="F72" s="127" t="s">
        <v>23</v>
      </c>
      <c r="G72" s="128" t="s">
        <v>749</v>
      </c>
      <c r="H72" s="129">
        <f t="shared" si="6"/>
        <v>0.3</v>
      </c>
      <c r="I72" s="129">
        <f t="shared" si="2"/>
        <v>0.3</v>
      </c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>
        <f>W72+X72</f>
        <v>0.3</v>
      </c>
      <c r="W72" s="129">
        <v>0.3</v>
      </c>
      <c r="X72" s="129"/>
    </row>
    <row r="73" spans="1:24" s="124" customFormat="1" ht="21" customHeight="1">
      <c r="A73" s="128"/>
      <c r="B73" s="127"/>
      <c r="C73" s="128"/>
      <c r="D73" s="127" t="s">
        <v>16</v>
      </c>
      <c r="E73" s="128" t="s">
        <v>738</v>
      </c>
      <c r="F73" s="127" t="s">
        <v>17</v>
      </c>
      <c r="G73" s="128" t="s">
        <v>739</v>
      </c>
      <c r="H73" s="129">
        <f t="shared" si="6"/>
        <v>14.4</v>
      </c>
      <c r="I73" s="129">
        <f t="shared" si="2"/>
        <v>14.4</v>
      </c>
      <c r="J73" s="129"/>
      <c r="K73" s="129"/>
      <c r="L73" s="129"/>
      <c r="M73" s="129"/>
      <c r="N73" s="129">
        <f>O73+P73</f>
        <v>14.4</v>
      </c>
      <c r="O73" s="129">
        <f>T73</f>
        <v>14.4</v>
      </c>
      <c r="P73" s="129"/>
      <c r="Q73" s="129"/>
      <c r="R73" s="129"/>
      <c r="S73" s="129">
        <f>T73+U73</f>
        <v>14.4</v>
      </c>
      <c r="T73" s="129">
        <v>14.4</v>
      </c>
      <c r="U73" s="129"/>
      <c r="V73" s="129"/>
      <c r="W73" s="129"/>
      <c r="X73" s="129"/>
    </row>
    <row r="74" spans="1:24" s="124" customFormat="1" ht="21" customHeight="1">
      <c r="A74" s="128"/>
      <c r="B74" s="127" t="s">
        <v>36</v>
      </c>
      <c r="C74" s="128" t="s">
        <v>793</v>
      </c>
      <c r="D74" s="127" t="s">
        <v>19</v>
      </c>
      <c r="E74" s="128" t="s">
        <v>722</v>
      </c>
      <c r="F74" s="127" t="s">
        <v>23</v>
      </c>
      <c r="G74" s="128" t="s">
        <v>749</v>
      </c>
      <c r="H74" s="129">
        <f t="shared" si="6"/>
        <v>0.5</v>
      </c>
      <c r="I74" s="129"/>
      <c r="J74" s="129">
        <f>M74+P74+X74</f>
        <v>0.5</v>
      </c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>
        <f>W74+X74</f>
        <v>0.5</v>
      </c>
      <c r="W74" s="129"/>
      <c r="X74" s="129">
        <v>0.5</v>
      </c>
    </row>
    <row r="75" spans="1:24" s="124" customFormat="1" ht="21" customHeight="1">
      <c r="A75" s="128"/>
      <c r="B75" s="127"/>
      <c r="C75" s="128"/>
      <c r="D75" s="127" t="s">
        <v>16</v>
      </c>
      <c r="E75" s="128" t="s">
        <v>738</v>
      </c>
      <c r="F75" s="127" t="s">
        <v>17</v>
      </c>
      <c r="G75" s="128" t="s">
        <v>739</v>
      </c>
      <c r="H75" s="129">
        <f t="shared" si="6"/>
        <v>13</v>
      </c>
      <c r="I75" s="129"/>
      <c r="J75" s="129">
        <f>M75+P75+X75</f>
        <v>13</v>
      </c>
      <c r="K75" s="129"/>
      <c r="L75" s="129"/>
      <c r="M75" s="129"/>
      <c r="N75" s="129">
        <f>O75+P75</f>
        <v>13</v>
      </c>
      <c r="O75" s="129"/>
      <c r="P75" s="129">
        <f>R75+U75</f>
        <v>13</v>
      </c>
      <c r="Q75" s="129"/>
      <c r="R75" s="129"/>
      <c r="S75" s="129">
        <f>T75+U75</f>
        <v>13</v>
      </c>
      <c r="T75" s="129"/>
      <c r="U75" s="129">
        <v>13</v>
      </c>
      <c r="V75" s="129"/>
      <c r="W75" s="129"/>
      <c r="X75" s="129"/>
    </row>
    <row r="76" spans="1:24" s="124" customFormat="1" ht="21" customHeight="1">
      <c r="A76" s="128" t="s">
        <v>794</v>
      </c>
      <c r="B76" s="127"/>
      <c r="C76" s="128"/>
      <c r="D76" s="127"/>
      <c r="E76" s="128"/>
      <c r="F76" s="127"/>
      <c r="G76" s="128"/>
      <c r="H76" s="129">
        <f t="shared" si="6"/>
        <v>10.199999999999999</v>
      </c>
      <c r="I76" s="129">
        <f>L76+O76+W76</f>
        <v>8.1999999999999993</v>
      </c>
      <c r="J76" s="129">
        <f>M76+P76+X76</f>
        <v>2</v>
      </c>
      <c r="K76" s="129"/>
      <c r="L76" s="129"/>
      <c r="M76" s="129"/>
      <c r="N76" s="129">
        <f>O76+P76</f>
        <v>7.2</v>
      </c>
      <c r="O76" s="129">
        <f>T76</f>
        <v>7.2</v>
      </c>
      <c r="P76" s="129"/>
      <c r="Q76" s="129"/>
      <c r="R76" s="129"/>
      <c r="S76" s="129">
        <f>T76+U76</f>
        <v>7.2</v>
      </c>
      <c r="T76" s="129">
        <v>7.2</v>
      </c>
      <c r="U76" s="129"/>
      <c r="V76" s="129">
        <f>W76+X76</f>
        <v>3</v>
      </c>
      <c r="W76" s="129">
        <v>1</v>
      </c>
      <c r="X76" s="129">
        <v>2</v>
      </c>
    </row>
    <row r="77" spans="1:24" s="124" customFormat="1" ht="21" customHeight="1">
      <c r="A77" s="128" t="s">
        <v>795</v>
      </c>
      <c r="B77" s="127" t="s">
        <v>37</v>
      </c>
      <c r="C77" s="128" t="s">
        <v>737</v>
      </c>
      <c r="D77" s="127" t="s">
        <v>19</v>
      </c>
      <c r="E77" s="128" t="s">
        <v>722</v>
      </c>
      <c r="F77" s="127" t="s">
        <v>23</v>
      </c>
      <c r="G77" s="128" t="s">
        <v>749</v>
      </c>
      <c r="H77" s="129">
        <f t="shared" si="6"/>
        <v>1</v>
      </c>
      <c r="I77" s="129">
        <f>L77+O77+W77</f>
        <v>1</v>
      </c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>
        <f>W77+X77</f>
        <v>1</v>
      </c>
      <c r="W77" s="129">
        <v>1</v>
      </c>
      <c r="X77" s="129"/>
    </row>
    <row r="78" spans="1:24" s="124" customFormat="1" ht="21" customHeight="1">
      <c r="A78" s="128"/>
      <c r="B78" s="127"/>
      <c r="C78" s="128"/>
      <c r="D78" s="127" t="s">
        <v>16</v>
      </c>
      <c r="E78" s="128" t="s">
        <v>738</v>
      </c>
      <c r="F78" s="127" t="s">
        <v>17</v>
      </c>
      <c r="G78" s="128" t="s">
        <v>739</v>
      </c>
      <c r="H78" s="129">
        <f t="shared" si="6"/>
        <v>7.2</v>
      </c>
      <c r="I78" s="129">
        <f>L78+O78+W78</f>
        <v>7.2</v>
      </c>
      <c r="J78" s="129"/>
      <c r="K78" s="129"/>
      <c r="L78" s="129"/>
      <c r="M78" s="129"/>
      <c r="N78" s="129">
        <f>O78+P78</f>
        <v>7.2</v>
      </c>
      <c r="O78" s="129">
        <f>T78</f>
        <v>7.2</v>
      </c>
      <c r="P78" s="129"/>
      <c r="Q78" s="129"/>
      <c r="R78" s="129"/>
      <c r="S78" s="129">
        <f>T78+U78</f>
        <v>7.2</v>
      </c>
      <c r="T78" s="129">
        <v>7.2</v>
      </c>
      <c r="U78" s="129"/>
      <c r="V78" s="129"/>
      <c r="W78" s="129"/>
      <c r="X78" s="129"/>
    </row>
    <row r="79" spans="1:24" s="124" customFormat="1" ht="21" customHeight="1">
      <c r="A79" s="128"/>
      <c r="B79" s="127" t="s">
        <v>38</v>
      </c>
      <c r="C79" s="128" t="s">
        <v>793</v>
      </c>
      <c r="D79" s="127" t="s">
        <v>19</v>
      </c>
      <c r="E79" s="128" t="s">
        <v>722</v>
      </c>
      <c r="F79" s="127" t="s">
        <v>23</v>
      </c>
      <c r="G79" s="128" t="s">
        <v>749</v>
      </c>
      <c r="H79" s="129">
        <f t="shared" si="6"/>
        <v>2</v>
      </c>
      <c r="I79" s="129"/>
      <c r="J79" s="129">
        <f>M79+P79+X79</f>
        <v>2</v>
      </c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>
        <f>W79+X79</f>
        <v>2</v>
      </c>
      <c r="W79" s="129"/>
      <c r="X79" s="129">
        <v>2</v>
      </c>
    </row>
    <row r="80" spans="1:24" s="124" customFormat="1" ht="21" customHeight="1">
      <c r="A80" s="128" t="s">
        <v>735</v>
      </c>
      <c r="B80" s="127"/>
      <c r="C80" s="128"/>
      <c r="D80" s="127"/>
      <c r="E80" s="128"/>
      <c r="F80" s="127"/>
      <c r="G80" s="128"/>
      <c r="H80" s="129">
        <f t="shared" si="6"/>
        <v>4</v>
      </c>
      <c r="I80" s="129"/>
      <c r="J80" s="129">
        <f>M80+P80+X80</f>
        <v>4</v>
      </c>
      <c r="K80" s="129"/>
      <c r="L80" s="129"/>
      <c r="M80" s="129"/>
      <c r="N80" s="129">
        <f>O80+P80</f>
        <v>3</v>
      </c>
      <c r="O80" s="129"/>
      <c r="P80" s="129">
        <f>R80+U80</f>
        <v>3</v>
      </c>
      <c r="Q80" s="129"/>
      <c r="R80" s="129"/>
      <c r="S80" s="129">
        <f>T80+U80</f>
        <v>3</v>
      </c>
      <c r="T80" s="129"/>
      <c r="U80" s="129">
        <v>3</v>
      </c>
      <c r="V80" s="129">
        <f>W80+X80</f>
        <v>1</v>
      </c>
      <c r="W80" s="129"/>
      <c r="X80" s="129">
        <v>1</v>
      </c>
    </row>
    <row r="81" spans="1:24" s="124" customFormat="1" ht="21" customHeight="1">
      <c r="A81" s="128" t="s">
        <v>736</v>
      </c>
      <c r="B81" s="127" t="s">
        <v>39</v>
      </c>
      <c r="C81" s="128" t="s">
        <v>793</v>
      </c>
      <c r="D81" s="127" t="s">
        <v>19</v>
      </c>
      <c r="E81" s="128" t="s">
        <v>722</v>
      </c>
      <c r="F81" s="127" t="s">
        <v>23</v>
      </c>
      <c r="G81" s="128" t="s">
        <v>749</v>
      </c>
      <c r="H81" s="129">
        <f t="shared" si="6"/>
        <v>1</v>
      </c>
      <c r="I81" s="129"/>
      <c r="J81" s="129">
        <f>M81+P81+X81</f>
        <v>1</v>
      </c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>
        <f>W81+X81</f>
        <v>1</v>
      </c>
      <c r="W81" s="129"/>
      <c r="X81" s="129">
        <v>1</v>
      </c>
    </row>
    <row r="82" spans="1:24" s="124" customFormat="1" ht="21" customHeight="1">
      <c r="A82" s="128"/>
      <c r="B82" s="127"/>
      <c r="C82" s="128"/>
      <c r="D82" s="127" t="s">
        <v>16</v>
      </c>
      <c r="E82" s="128" t="s">
        <v>738</v>
      </c>
      <c r="F82" s="127" t="s">
        <v>17</v>
      </c>
      <c r="G82" s="128" t="s">
        <v>739</v>
      </c>
      <c r="H82" s="129">
        <f t="shared" si="6"/>
        <v>3</v>
      </c>
      <c r="I82" s="129"/>
      <c r="J82" s="129">
        <f>M82+P82+X82</f>
        <v>3</v>
      </c>
      <c r="K82" s="129"/>
      <c r="L82" s="129"/>
      <c r="M82" s="129"/>
      <c r="N82" s="129">
        <f>O82+P82</f>
        <v>3</v>
      </c>
      <c r="O82" s="129"/>
      <c r="P82" s="129">
        <f>R82+U82</f>
        <v>3</v>
      </c>
      <c r="Q82" s="129"/>
      <c r="R82" s="129"/>
      <c r="S82" s="129">
        <f>T82+U82</f>
        <v>3</v>
      </c>
      <c r="T82" s="129"/>
      <c r="U82" s="129">
        <v>3</v>
      </c>
      <c r="V82" s="129"/>
      <c r="W82" s="129"/>
      <c r="X82" s="129"/>
    </row>
    <row r="83" spans="1:24" s="124" customFormat="1" ht="21" customHeight="1">
      <c r="A83" s="128" t="s">
        <v>796</v>
      </c>
      <c r="B83" s="127"/>
      <c r="C83" s="128"/>
      <c r="D83" s="127"/>
      <c r="E83" s="128"/>
      <c r="F83" s="127"/>
      <c r="G83" s="128"/>
      <c r="H83" s="129">
        <f t="shared" si="6"/>
        <v>3.31</v>
      </c>
      <c r="I83" s="129">
        <f t="shared" ref="I83:I93" si="7">L83+O83+W83</f>
        <v>3.31</v>
      </c>
      <c r="J83" s="129"/>
      <c r="K83" s="129"/>
      <c r="L83" s="129"/>
      <c r="M83" s="129"/>
      <c r="N83" s="129">
        <f>O83+P83</f>
        <v>3</v>
      </c>
      <c r="O83" s="129">
        <f>T83</f>
        <v>3</v>
      </c>
      <c r="P83" s="129"/>
      <c r="Q83" s="129"/>
      <c r="R83" s="129"/>
      <c r="S83" s="129">
        <f>T83+U83</f>
        <v>3</v>
      </c>
      <c r="T83" s="129">
        <v>3</v>
      </c>
      <c r="U83" s="129"/>
      <c r="V83" s="129">
        <f>W83+X83</f>
        <v>0.31</v>
      </c>
      <c r="W83" s="129">
        <v>0.31</v>
      </c>
      <c r="X83" s="129"/>
    </row>
    <row r="84" spans="1:24" s="124" customFormat="1" ht="21" customHeight="1">
      <c r="A84" s="128" t="s">
        <v>797</v>
      </c>
      <c r="B84" s="127" t="s">
        <v>40</v>
      </c>
      <c r="C84" s="128" t="s">
        <v>737</v>
      </c>
      <c r="D84" s="127" t="s">
        <v>19</v>
      </c>
      <c r="E84" s="128" t="s">
        <v>722</v>
      </c>
      <c r="F84" s="127" t="s">
        <v>23</v>
      </c>
      <c r="G84" s="128" t="s">
        <v>749</v>
      </c>
      <c r="H84" s="129">
        <f t="shared" si="6"/>
        <v>0.31</v>
      </c>
      <c r="I84" s="129">
        <f t="shared" si="7"/>
        <v>0.31</v>
      </c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>
        <f>W84+X84</f>
        <v>0.31</v>
      </c>
      <c r="W84" s="129">
        <v>0.31</v>
      </c>
      <c r="X84" s="129"/>
    </row>
    <row r="85" spans="1:24" s="124" customFormat="1" ht="21" customHeight="1">
      <c r="A85" s="128"/>
      <c r="B85" s="127"/>
      <c r="C85" s="128"/>
      <c r="D85" s="127" t="s">
        <v>16</v>
      </c>
      <c r="E85" s="128" t="s">
        <v>738</v>
      </c>
      <c r="F85" s="127" t="s">
        <v>17</v>
      </c>
      <c r="G85" s="128" t="s">
        <v>739</v>
      </c>
      <c r="H85" s="129">
        <f t="shared" si="6"/>
        <v>3</v>
      </c>
      <c r="I85" s="129">
        <f t="shared" si="7"/>
        <v>3</v>
      </c>
      <c r="J85" s="129"/>
      <c r="K85" s="129"/>
      <c r="L85" s="129"/>
      <c r="M85" s="129"/>
      <c r="N85" s="129">
        <f>O85+P85</f>
        <v>3</v>
      </c>
      <c r="O85" s="129">
        <f>T85</f>
        <v>3</v>
      </c>
      <c r="P85" s="129"/>
      <c r="Q85" s="129"/>
      <c r="R85" s="129"/>
      <c r="S85" s="129">
        <f>T85+U85</f>
        <v>3</v>
      </c>
      <c r="T85" s="129">
        <v>3</v>
      </c>
      <c r="U85" s="129"/>
      <c r="V85" s="129"/>
      <c r="W85" s="129"/>
      <c r="X85" s="129"/>
    </row>
    <row r="86" spans="1:24" s="124" customFormat="1" ht="21" customHeight="1">
      <c r="A86" s="128" t="s">
        <v>798</v>
      </c>
      <c r="B86" s="127"/>
      <c r="C86" s="128"/>
      <c r="D86" s="127"/>
      <c r="E86" s="128"/>
      <c r="F86" s="127"/>
      <c r="G86" s="128"/>
      <c r="H86" s="129">
        <f t="shared" si="6"/>
        <v>3</v>
      </c>
      <c r="I86" s="129">
        <f t="shared" si="7"/>
        <v>3</v>
      </c>
      <c r="J86" s="129"/>
      <c r="K86" s="129"/>
      <c r="L86" s="129"/>
      <c r="M86" s="129"/>
      <c r="N86" s="129">
        <f>O86+P86</f>
        <v>3</v>
      </c>
      <c r="O86" s="129">
        <f>T86</f>
        <v>3</v>
      </c>
      <c r="P86" s="129"/>
      <c r="Q86" s="129"/>
      <c r="R86" s="129"/>
      <c r="S86" s="129">
        <f>T86+U86</f>
        <v>3</v>
      </c>
      <c r="T86" s="129">
        <v>3</v>
      </c>
      <c r="U86" s="129"/>
      <c r="V86" s="129"/>
      <c r="W86" s="129"/>
      <c r="X86" s="129"/>
    </row>
    <row r="87" spans="1:24" s="124" customFormat="1" ht="21" customHeight="1">
      <c r="A87" s="128" t="s">
        <v>799</v>
      </c>
      <c r="B87" s="127" t="s">
        <v>41</v>
      </c>
      <c r="C87" s="128" t="s">
        <v>737</v>
      </c>
      <c r="D87" s="127" t="s">
        <v>16</v>
      </c>
      <c r="E87" s="128" t="s">
        <v>738</v>
      </c>
      <c r="F87" s="127" t="s">
        <v>17</v>
      </c>
      <c r="G87" s="128" t="s">
        <v>739</v>
      </c>
      <c r="H87" s="129">
        <f t="shared" si="6"/>
        <v>3</v>
      </c>
      <c r="I87" s="129">
        <f t="shared" si="7"/>
        <v>3</v>
      </c>
      <c r="J87" s="129"/>
      <c r="K87" s="129"/>
      <c r="L87" s="129"/>
      <c r="M87" s="129"/>
      <c r="N87" s="129">
        <f>O87+P87</f>
        <v>3</v>
      </c>
      <c r="O87" s="129">
        <f>T87</f>
        <v>3</v>
      </c>
      <c r="P87" s="129"/>
      <c r="Q87" s="129"/>
      <c r="R87" s="129"/>
      <c r="S87" s="129">
        <f>T87+U87</f>
        <v>3</v>
      </c>
      <c r="T87" s="129">
        <v>3</v>
      </c>
      <c r="U87" s="129"/>
      <c r="V87" s="129"/>
      <c r="W87" s="129"/>
      <c r="X87" s="129"/>
    </row>
    <row r="88" spans="1:24" s="124" customFormat="1" ht="21" customHeight="1">
      <c r="A88" s="128" t="s">
        <v>800</v>
      </c>
      <c r="B88" s="127"/>
      <c r="C88" s="128"/>
      <c r="D88" s="127"/>
      <c r="E88" s="128"/>
      <c r="F88" s="127"/>
      <c r="G88" s="128"/>
      <c r="H88" s="129">
        <f t="shared" si="6"/>
        <v>5</v>
      </c>
      <c r="I88" s="129">
        <f t="shared" si="7"/>
        <v>5</v>
      </c>
      <c r="J88" s="129"/>
      <c r="K88" s="129"/>
      <c r="L88" s="129"/>
      <c r="M88" s="129"/>
      <c r="N88" s="129">
        <f>O88+P88</f>
        <v>3</v>
      </c>
      <c r="O88" s="129">
        <f>T88</f>
        <v>3</v>
      </c>
      <c r="P88" s="129"/>
      <c r="Q88" s="129"/>
      <c r="R88" s="129"/>
      <c r="S88" s="129">
        <f>T88+U88</f>
        <v>3</v>
      </c>
      <c r="T88" s="129">
        <v>3</v>
      </c>
      <c r="U88" s="129"/>
      <c r="V88" s="129">
        <f>W88+X88</f>
        <v>2</v>
      </c>
      <c r="W88" s="129">
        <v>2</v>
      </c>
      <c r="X88" s="129"/>
    </row>
    <row r="89" spans="1:24" s="124" customFormat="1" ht="21" customHeight="1">
      <c r="A89" s="128" t="s">
        <v>801</v>
      </c>
      <c r="B89" s="127" t="s">
        <v>42</v>
      </c>
      <c r="C89" s="128" t="s">
        <v>737</v>
      </c>
      <c r="D89" s="127" t="s">
        <v>19</v>
      </c>
      <c r="E89" s="128" t="s">
        <v>722</v>
      </c>
      <c r="F89" s="127" t="s">
        <v>23</v>
      </c>
      <c r="G89" s="128" t="s">
        <v>749</v>
      </c>
      <c r="H89" s="129">
        <f t="shared" si="6"/>
        <v>2</v>
      </c>
      <c r="I89" s="129">
        <f t="shared" si="7"/>
        <v>2</v>
      </c>
      <c r="J89" s="129"/>
      <c r="K89" s="129"/>
      <c r="L89" s="129"/>
      <c r="M89" s="129"/>
      <c r="N89" s="129"/>
      <c r="O89" s="129"/>
      <c r="P89" s="129"/>
      <c r="Q89" s="129"/>
      <c r="R89" s="129"/>
      <c r="S89" s="129"/>
      <c r="T89" s="129"/>
      <c r="U89" s="129"/>
      <c r="V89" s="129">
        <f>W89+X89</f>
        <v>2</v>
      </c>
      <c r="W89" s="129">
        <v>2</v>
      </c>
      <c r="X89" s="129"/>
    </row>
    <row r="90" spans="1:24" s="124" customFormat="1" ht="21" customHeight="1">
      <c r="A90" s="128"/>
      <c r="B90" s="127"/>
      <c r="C90" s="128"/>
      <c r="D90" s="127" t="s">
        <v>16</v>
      </c>
      <c r="E90" s="128" t="s">
        <v>738</v>
      </c>
      <c r="F90" s="127" t="s">
        <v>17</v>
      </c>
      <c r="G90" s="128" t="s">
        <v>739</v>
      </c>
      <c r="H90" s="129">
        <f t="shared" si="6"/>
        <v>3</v>
      </c>
      <c r="I90" s="129">
        <f t="shared" si="7"/>
        <v>3</v>
      </c>
      <c r="J90" s="129"/>
      <c r="K90" s="129"/>
      <c r="L90" s="129"/>
      <c r="M90" s="129"/>
      <c r="N90" s="129">
        <f>O90+P90</f>
        <v>3</v>
      </c>
      <c r="O90" s="129">
        <f>T90</f>
        <v>3</v>
      </c>
      <c r="P90" s="129"/>
      <c r="Q90" s="129"/>
      <c r="R90" s="129"/>
      <c r="S90" s="129">
        <f>T90+U90</f>
        <v>3</v>
      </c>
      <c r="T90" s="129">
        <v>3</v>
      </c>
      <c r="U90" s="129"/>
      <c r="V90" s="129"/>
      <c r="W90" s="129"/>
      <c r="X90" s="129"/>
    </row>
    <row r="91" spans="1:24" s="124" customFormat="1" ht="21" customHeight="1">
      <c r="A91" s="128" t="s">
        <v>802</v>
      </c>
      <c r="B91" s="127"/>
      <c r="C91" s="128"/>
      <c r="D91" s="127"/>
      <c r="E91" s="128"/>
      <c r="F91" s="127"/>
      <c r="G91" s="128"/>
      <c r="H91" s="129">
        <f t="shared" si="6"/>
        <v>1</v>
      </c>
      <c r="I91" s="129">
        <f t="shared" si="7"/>
        <v>1</v>
      </c>
      <c r="J91" s="129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29">
        <f t="shared" ref="V91:V104" si="8">W91+X91</f>
        <v>1</v>
      </c>
      <c r="W91" s="129">
        <v>1</v>
      </c>
      <c r="X91" s="129"/>
    </row>
    <row r="92" spans="1:24" s="124" customFormat="1" ht="21" customHeight="1">
      <c r="A92" s="128" t="s">
        <v>803</v>
      </c>
      <c r="B92" s="127" t="s">
        <v>43</v>
      </c>
      <c r="C92" s="128" t="s">
        <v>737</v>
      </c>
      <c r="D92" s="127" t="s">
        <v>19</v>
      </c>
      <c r="E92" s="128" t="s">
        <v>722</v>
      </c>
      <c r="F92" s="127" t="s">
        <v>23</v>
      </c>
      <c r="G92" s="128" t="s">
        <v>749</v>
      </c>
      <c r="H92" s="129">
        <f t="shared" si="6"/>
        <v>1</v>
      </c>
      <c r="I92" s="129">
        <f t="shared" si="7"/>
        <v>1</v>
      </c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>
        <f t="shared" si="8"/>
        <v>1</v>
      </c>
      <c r="W92" s="129">
        <v>1</v>
      </c>
      <c r="X92" s="129"/>
    </row>
    <row r="93" spans="1:24" s="124" customFormat="1" ht="21" customHeight="1">
      <c r="A93" s="128" t="s">
        <v>804</v>
      </c>
      <c r="B93" s="127"/>
      <c r="C93" s="128"/>
      <c r="D93" s="127"/>
      <c r="E93" s="128"/>
      <c r="F93" s="127"/>
      <c r="G93" s="128"/>
      <c r="H93" s="129">
        <f t="shared" si="6"/>
        <v>3.2</v>
      </c>
      <c r="I93" s="129">
        <f t="shared" si="7"/>
        <v>1.1000000000000001</v>
      </c>
      <c r="J93" s="129">
        <f>M93+P93+X93</f>
        <v>2.1</v>
      </c>
      <c r="K93" s="129"/>
      <c r="L93" s="129"/>
      <c r="M93" s="129"/>
      <c r="N93" s="129"/>
      <c r="O93" s="129"/>
      <c r="P93" s="129"/>
      <c r="Q93" s="129"/>
      <c r="R93" s="129"/>
      <c r="S93" s="129"/>
      <c r="T93" s="129"/>
      <c r="U93" s="129"/>
      <c r="V93" s="129">
        <f t="shared" si="8"/>
        <v>3.2</v>
      </c>
      <c r="W93" s="129">
        <v>1.1000000000000001</v>
      </c>
      <c r="X93" s="129">
        <v>2.1</v>
      </c>
    </row>
    <row r="94" spans="1:24" s="124" customFormat="1" ht="21" customHeight="1">
      <c r="A94" s="128" t="s">
        <v>805</v>
      </c>
      <c r="B94" s="127" t="s">
        <v>44</v>
      </c>
      <c r="C94" s="128" t="s">
        <v>806</v>
      </c>
      <c r="D94" s="127" t="s">
        <v>19</v>
      </c>
      <c r="E94" s="128" t="s">
        <v>722</v>
      </c>
      <c r="F94" s="127" t="s">
        <v>23</v>
      </c>
      <c r="G94" s="128" t="s">
        <v>749</v>
      </c>
      <c r="H94" s="129">
        <f t="shared" si="6"/>
        <v>0.2</v>
      </c>
      <c r="I94" s="129"/>
      <c r="J94" s="129">
        <f>M94+P94+X94</f>
        <v>0.2</v>
      </c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>
        <f t="shared" si="8"/>
        <v>0.2</v>
      </c>
      <c r="W94" s="129"/>
      <c r="X94" s="129">
        <v>0.2</v>
      </c>
    </row>
    <row r="95" spans="1:24" s="124" customFormat="1" ht="21" customHeight="1">
      <c r="A95" s="128"/>
      <c r="B95" s="127" t="s">
        <v>45</v>
      </c>
      <c r="C95" s="128" t="s">
        <v>737</v>
      </c>
      <c r="D95" s="127" t="s">
        <v>19</v>
      </c>
      <c r="E95" s="128" t="s">
        <v>722</v>
      </c>
      <c r="F95" s="127" t="s">
        <v>23</v>
      </c>
      <c r="G95" s="128" t="s">
        <v>749</v>
      </c>
      <c r="H95" s="129">
        <f t="shared" si="6"/>
        <v>0.9</v>
      </c>
      <c r="I95" s="129">
        <f>L95+O95+W95</f>
        <v>0.9</v>
      </c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>
        <f t="shared" si="8"/>
        <v>0.9</v>
      </c>
      <c r="W95" s="129">
        <v>0.9</v>
      </c>
      <c r="X95" s="129"/>
    </row>
    <row r="96" spans="1:24" s="124" customFormat="1" ht="21" customHeight="1">
      <c r="A96" s="128"/>
      <c r="B96" s="127" t="s">
        <v>46</v>
      </c>
      <c r="C96" s="128" t="s">
        <v>793</v>
      </c>
      <c r="D96" s="127" t="s">
        <v>19</v>
      </c>
      <c r="E96" s="128" t="s">
        <v>722</v>
      </c>
      <c r="F96" s="127" t="s">
        <v>23</v>
      </c>
      <c r="G96" s="128" t="s">
        <v>749</v>
      </c>
      <c r="H96" s="129">
        <f t="shared" si="6"/>
        <v>1</v>
      </c>
      <c r="I96" s="129"/>
      <c r="J96" s="129">
        <f>M96+P96+X96</f>
        <v>1</v>
      </c>
      <c r="K96" s="129"/>
      <c r="L96" s="129"/>
      <c r="M96" s="129"/>
      <c r="N96" s="129"/>
      <c r="O96" s="129"/>
      <c r="P96" s="129"/>
      <c r="Q96" s="129"/>
      <c r="R96" s="129"/>
      <c r="S96" s="129"/>
      <c r="T96" s="129"/>
      <c r="U96" s="129"/>
      <c r="V96" s="129">
        <f t="shared" si="8"/>
        <v>1</v>
      </c>
      <c r="W96" s="129"/>
      <c r="X96" s="129">
        <v>1</v>
      </c>
    </row>
    <row r="97" spans="1:24" s="124" customFormat="1" ht="21" customHeight="1">
      <c r="A97" s="128"/>
      <c r="B97" s="127" t="s">
        <v>47</v>
      </c>
      <c r="C97" s="128" t="s">
        <v>807</v>
      </c>
      <c r="D97" s="127" t="s">
        <v>19</v>
      </c>
      <c r="E97" s="128" t="s">
        <v>722</v>
      </c>
      <c r="F97" s="127" t="s">
        <v>23</v>
      </c>
      <c r="G97" s="128" t="s">
        <v>749</v>
      </c>
      <c r="H97" s="129">
        <f t="shared" si="6"/>
        <v>0.2</v>
      </c>
      <c r="I97" s="129"/>
      <c r="J97" s="129">
        <f>M97+P97+X97</f>
        <v>0.2</v>
      </c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>
        <f t="shared" si="8"/>
        <v>0.2</v>
      </c>
      <c r="W97" s="129"/>
      <c r="X97" s="129">
        <v>0.2</v>
      </c>
    </row>
    <row r="98" spans="1:24" s="124" customFormat="1" ht="21" customHeight="1">
      <c r="A98" s="128"/>
      <c r="B98" s="127" t="s">
        <v>48</v>
      </c>
      <c r="C98" s="128" t="s">
        <v>808</v>
      </c>
      <c r="D98" s="127" t="s">
        <v>19</v>
      </c>
      <c r="E98" s="128" t="s">
        <v>722</v>
      </c>
      <c r="F98" s="127" t="s">
        <v>23</v>
      </c>
      <c r="G98" s="128" t="s">
        <v>749</v>
      </c>
      <c r="H98" s="129">
        <f t="shared" si="6"/>
        <v>0.5</v>
      </c>
      <c r="I98" s="129"/>
      <c r="J98" s="129">
        <f>M98+P98+X98</f>
        <v>0.5</v>
      </c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>
        <f t="shared" si="8"/>
        <v>0.5</v>
      </c>
      <c r="W98" s="129"/>
      <c r="X98" s="129">
        <v>0.5</v>
      </c>
    </row>
    <row r="99" spans="1:24" s="124" customFormat="1" ht="21" customHeight="1">
      <c r="A99" s="128"/>
      <c r="B99" s="127" t="s">
        <v>49</v>
      </c>
      <c r="C99" s="128" t="s">
        <v>809</v>
      </c>
      <c r="D99" s="127" t="s">
        <v>19</v>
      </c>
      <c r="E99" s="128" t="s">
        <v>722</v>
      </c>
      <c r="F99" s="127" t="s">
        <v>23</v>
      </c>
      <c r="G99" s="128" t="s">
        <v>749</v>
      </c>
      <c r="H99" s="129">
        <f t="shared" si="6"/>
        <v>0.2</v>
      </c>
      <c r="I99" s="129"/>
      <c r="J99" s="129">
        <f>M99+P99+X99</f>
        <v>0.2</v>
      </c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>
        <f t="shared" si="8"/>
        <v>0.2</v>
      </c>
      <c r="W99" s="129"/>
      <c r="X99" s="129">
        <v>0.2</v>
      </c>
    </row>
    <row r="100" spans="1:24" s="124" customFormat="1" ht="21" customHeight="1">
      <c r="A100" s="128" t="s">
        <v>810</v>
      </c>
      <c r="B100" s="127" t="s">
        <v>50</v>
      </c>
      <c r="C100" s="128" t="s">
        <v>811</v>
      </c>
      <c r="D100" s="127" t="s">
        <v>19</v>
      </c>
      <c r="E100" s="128" t="s">
        <v>722</v>
      </c>
      <c r="F100" s="127" t="s">
        <v>20</v>
      </c>
      <c r="G100" s="128" t="s">
        <v>743</v>
      </c>
      <c r="H100" s="129">
        <f t="shared" si="6"/>
        <v>0.2</v>
      </c>
      <c r="I100" s="129">
        <f t="shared" ref="I100:I108" si="9">L100+O100+W100</f>
        <v>0.2</v>
      </c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>
        <f t="shared" si="8"/>
        <v>0.2</v>
      </c>
      <c r="W100" s="129">
        <v>0.2</v>
      </c>
      <c r="X100" s="129"/>
    </row>
    <row r="101" spans="1:24" s="124" customFormat="1" ht="21" customHeight="1">
      <c r="A101" s="128" t="s">
        <v>812</v>
      </c>
      <c r="B101" s="127"/>
      <c r="C101" s="128"/>
      <c r="D101" s="127"/>
      <c r="E101" s="128"/>
      <c r="F101" s="127"/>
      <c r="G101" s="128"/>
      <c r="H101" s="129">
        <f t="shared" si="6"/>
        <v>1</v>
      </c>
      <c r="I101" s="129">
        <f t="shared" si="9"/>
        <v>1</v>
      </c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>
        <f t="shared" si="8"/>
        <v>1</v>
      </c>
      <c r="W101" s="129">
        <v>1</v>
      </c>
      <c r="X101" s="129"/>
    </row>
    <row r="102" spans="1:24" s="124" customFormat="1" ht="21" customHeight="1">
      <c r="A102" s="128" t="s">
        <v>813</v>
      </c>
      <c r="B102" s="127" t="s">
        <v>51</v>
      </c>
      <c r="C102" s="128" t="s">
        <v>737</v>
      </c>
      <c r="D102" s="127" t="s">
        <v>19</v>
      </c>
      <c r="E102" s="128" t="s">
        <v>722</v>
      </c>
      <c r="F102" s="127" t="s">
        <v>23</v>
      </c>
      <c r="G102" s="128" t="s">
        <v>749</v>
      </c>
      <c r="H102" s="129">
        <f t="shared" si="6"/>
        <v>1</v>
      </c>
      <c r="I102" s="129">
        <f t="shared" si="9"/>
        <v>1</v>
      </c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>
        <f t="shared" si="8"/>
        <v>1</v>
      </c>
      <c r="W102" s="129">
        <v>1</v>
      </c>
      <c r="X102" s="129"/>
    </row>
    <row r="103" spans="1:24" s="124" customFormat="1" ht="21" customHeight="1">
      <c r="A103" s="128" t="s">
        <v>814</v>
      </c>
      <c r="B103" s="127"/>
      <c r="C103" s="128"/>
      <c r="D103" s="127"/>
      <c r="E103" s="128"/>
      <c r="F103" s="127"/>
      <c r="G103" s="128"/>
      <c r="H103" s="129">
        <f t="shared" si="6"/>
        <v>3.4</v>
      </c>
      <c r="I103" s="129">
        <f t="shared" si="9"/>
        <v>3.4</v>
      </c>
      <c r="J103" s="129"/>
      <c r="K103" s="129"/>
      <c r="L103" s="129"/>
      <c r="M103" s="129"/>
      <c r="N103" s="129">
        <f>O103+P103</f>
        <v>3</v>
      </c>
      <c r="O103" s="129">
        <f>T103</f>
        <v>3</v>
      </c>
      <c r="P103" s="129"/>
      <c r="Q103" s="129"/>
      <c r="R103" s="129"/>
      <c r="S103" s="129">
        <f>T103+U103</f>
        <v>3</v>
      </c>
      <c r="T103" s="129">
        <v>3</v>
      </c>
      <c r="U103" s="129"/>
      <c r="V103" s="129">
        <f t="shared" si="8"/>
        <v>0.4</v>
      </c>
      <c r="W103" s="129">
        <v>0.4</v>
      </c>
      <c r="X103" s="129"/>
    </row>
    <row r="104" spans="1:24" s="124" customFormat="1" ht="21" customHeight="1">
      <c r="A104" s="128" t="s">
        <v>815</v>
      </c>
      <c r="B104" s="127" t="s">
        <v>52</v>
      </c>
      <c r="C104" s="128" t="s">
        <v>742</v>
      </c>
      <c r="D104" s="127" t="s">
        <v>19</v>
      </c>
      <c r="E104" s="128" t="s">
        <v>722</v>
      </c>
      <c r="F104" s="127" t="s">
        <v>20</v>
      </c>
      <c r="G104" s="128" t="s">
        <v>743</v>
      </c>
      <c r="H104" s="129">
        <f t="shared" si="6"/>
        <v>0.4</v>
      </c>
      <c r="I104" s="129">
        <f t="shared" si="9"/>
        <v>0.4</v>
      </c>
      <c r="J104" s="129"/>
      <c r="K104" s="129"/>
      <c r="L104" s="12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>
        <f t="shared" si="8"/>
        <v>0.4</v>
      </c>
      <c r="W104" s="129">
        <v>0.4</v>
      </c>
      <c r="X104" s="129"/>
    </row>
    <row r="105" spans="1:24" s="124" customFormat="1" ht="21" customHeight="1">
      <c r="A105" s="128"/>
      <c r="B105" s="127"/>
      <c r="C105" s="128"/>
      <c r="D105" s="127" t="s">
        <v>16</v>
      </c>
      <c r="E105" s="128" t="s">
        <v>738</v>
      </c>
      <c r="F105" s="127" t="s">
        <v>20</v>
      </c>
      <c r="G105" s="128" t="s">
        <v>743</v>
      </c>
      <c r="H105" s="129">
        <f t="shared" si="6"/>
        <v>3</v>
      </c>
      <c r="I105" s="129">
        <f t="shared" si="9"/>
        <v>3</v>
      </c>
      <c r="J105" s="129"/>
      <c r="K105" s="129"/>
      <c r="L105" s="129"/>
      <c r="M105" s="129"/>
      <c r="N105" s="129">
        <f>O105+P105</f>
        <v>3</v>
      </c>
      <c r="O105" s="129">
        <f>T105</f>
        <v>3</v>
      </c>
      <c r="P105" s="129"/>
      <c r="Q105" s="129"/>
      <c r="R105" s="129"/>
      <c r="S105" s="129">
        <f>T105+U105</f>
        <v>3</v>
      </c>
      <c r="T105" s="129">
        <v>3</v>
      </c>
      <c r="U105" s="129"/>
      <c r="V105" s="129"/>
      <c r="W105" s="129"/>
      <c r="X105" s="129"/>
    </row>
    <row r="106" spans="1:24" s="124" customFormat="1" ht="21" customHeight="1">
      <c r="A106" s="128" t="s">
        <v>816</v>
      </c>
      <c r="B106" s="127"/>
      <c r="C106" s="128"/>
      <c r="D106" s="127"/>
      <c r="E106" s="128"/>
      <c r="F106" s="127"/>
      <c r="G106" s="128"/>
      <c r="H106" s="129">
        <f t="shared" si="6"/>
        <v>12.5</v>
      </c>
      <c r="I106" s="129">
        <f t="shared" si="9"/>
        <v>7.5</v>
      </c>
      <c r="J106" s="129">
        <f>M106+P106+X106</f>
        <v>5</v>
      </c>
      <c r="K106" s="129"/>
      <c r="L106" s="129"/>
      <c r="M106" s="129"/>
      <c r="N106" s="129">
        <f>O106+P106</f>
        <v>11.2</v>
      </c>
      <c r="O106" s="129">
        <f>T106</f>
        <v>7.2</v>
      </c>
      <c r="P106" s="129">
        <f>R106+U106</f>
        <v>4</v>
      </c>
      <c r="Q106" s="129"/>
      <c r="R106" s="129"/>
      <c r="S106" s="129">
        <f>T106+U106</f>
        <v>11.2</v>
      </c>
      <c r="T106" s="129">
        <v>7.2</v>
      </c>
      <c r="U106" s="129">
        <v>4</v>
      </c>
      <c r="V106" s="129">
        <f>W106+X106</f>
        <v>1.3</v>
      </c>
      <c r="W106" s="129">
        <v>0.3</v>
      </c>
      <c r="X106" s="129">
        <v>1</v>
      </c>
    </row>
    <row r="107" spans="1:24" s="124" customFormat="1" ht="21" customHeight="1">
      <c r="A107" s="128" t="s">
        <v>817</v>
      </c>
      <c r="B107" s="127" t="s">
        <v>53</v>
      </c>
      <c r="C107" s="128" t="s">
        <v>737</v>
      </c>
      <c r="D107" s="127" t="s">
        <v>19</v>
      </c>
      <c r="E107" s="128" t="s">
        <v>722</v>
      </c>
      <c r="F107" s="127" t="s">
        <v>23</v>
      </c>
      <c r="G107" s="128" t="s">
        <v>749</v>
      </c>
      <c r="H107" s="129">
        <f t="shared" si="6"/>
        <v>0.3</v>
      </c>
      <c r="I107" s="129">
        <f t="shared" si="9"/>
        <v>0.3</v>
      </c>
      <c r="J107" s="129"/>
      <c r="K107" s="129"/>
      <c r="L107" s="129"/>
      <c r="M107" s="129"/>
      <c r="N107" s="129"/>
      <c r="O107" s="129"/>
      <c r="P107" s="129"/>
      <c r="Q107" s="129"/>
      <c r="R107" s="129"/>
      <c r="S107" s="129"/>
      <c r="T107" s="129"/>
      <c r="U107" s="129"/>
      <c r="V107" s="129">
        <f>W107+X107</f>
        <v>0.3</v>
      </c>
      <c r="W107" s="129">
        <v>0.3</v>
      </c>
      <c r="X107" s="129"/>
    </row>
    <row r="108" spans="1:24" s="124" customFormat="1" ht="21" customHeight="1">
      <c r="A108" s="128"/>
      <c r="B108" s="127"/>
      <c r="C108" s="128"/>
      <c r="D108" s="127" t="s">
        <v>16</v>
      </c>
      <c r="E108" s="128" t="s">
        <v>738</v>
      </c>
      <c r="F108" s="127" t="s">
        <v>17</v>
      </c>
      <c r="G108" s="128" t="s">
        <v>739</v>
      </c>
      <c r="H108" s="129">
        <f t="shared" si="6"/>
        <v>7.2</v>
      </c>
      <c r="I108" s="129">
        <f t="shared" si="9"/>
        <v>7.2</v>
      </c>
      <c r="J108" s="129"/>
      <c r="K108" s="129"/>
      <c r="L108" s="129"/>
      <c r="M108" s="129"/>
      <c r="N108" s="129">
        <f>O108+P108</f>
        <v>7.2</v>
      </c>
      <c r="O108" s="129">
        <f>T108</f>
        <v>7.2</v>
      </c>
      <c r="P108" s="129"/>
      <c r="Q108" s="129"/>
      <c r="R108" s="129"/>
      <c r="S108" s="129">
        <f>T108+U108</f>
        <v>7.2</v>
      </c>
      <c r="T108" s="129">
        <v>7.2</v>
      </c>
      <c r="U108" s="129"/>
      <c r="V108" s="129"/>
      <c r="W108" s="129"/>
      <c r="X108" s="129"/>
    </row>
    <row r="109" spans="1:24" s="124" customFormat="1" ht="21" customHeight="1">
      <c r="A109" s="128"/>
      <c r="B109" s="127" t="s">
        <v>54</v>
      </c>
      <c r="C109" s="128" t="s">
        <v>793</v>
      </c>
      <c r="D109" s="127" t="s">
        <v>19</v>
      </c>
      <c r="E109" s="128" t="s">
        <v>722</v>
      </c>
      <c r="F109" s="127" t="s">
        <v>23</v>
      </c>
      <c r="G109" s="128" t="s">
        <v>749</v>
      </c>
      <c r="H109" s="129">
        <f t="shared" si="6"/>
        <v>1</v>
      </c>
      <c r="I109" s="129"/>
      <c r="J109" s="129">
        <f>M109+P109+X109</f>
        <v>1</v>
      </c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>
        <f>W109+X109</f>
        <v>1</v>
      </c>
      <c r="W109" s="129"/>
      <c r="X109" s="129">
        <v>1</v>
      </c>
    </row>
    <row r="110" spans="1:24" s="124" customFormat="1" ht="21" customHeight="1">
      <c r="A110" s="128"/>
      <c r="B110" s="127"/>
      <c r="C110" s="128"/>
      <c r="D110" s="127" t="s">
        <v>16</v>
      </c>
      <c r="E110" s="128" t="s">
        <v>738</v>
      </c>
      <c r="F110" s="127" t="s">
        <v>17</v>
      </c>
      <c r="G110" s="128" t="s">
        <v>739</v>
      </c>
      <c r="H110" s="129">
        <f t="shared" si="6"/>
        <v>2</v>
      </c>
      <c r="I110" s="129"/>
      <c r="J110" s="129">
        <f>M110+P110+X110</f>
        <v>2</v>
      </c>
      <c r="K110" s="129"/>
      <c r="L110" s="129"/>
      <c r="M110" s="129"/>
      <c r="N110" s="129">
        <f>O110+P110</f>
        <v>2</v>
      </c>
      <c r="O110" s="129"/>
      <c r="P110" s="129">
        <f>R110+U110</f>
        <v>2</v>
      </c>
      <c r="Q110" s="129"/>
      <c r="R110" s="129"/>
      <c r="S110" s="129">
        <f>T110+U110</f>
        <v>2</v>
      </c>
      <c r="T110" s="129"/>
      <c r="U110" s="129">
        <v>2</v>
      </c>
      <c r="V110" s="129"/>
      <c r="W110" s="129"/>
      <c r="X110" s="129"/>
    </row>
    <row r="111" spans="1:24" s="124" customFormat="1" ht="21" customHeight="1">
      <c r="A111" s="128"/>
      <c r="B111" s="127" t="s">
        <v>55</v>
      </c>
      <c r="C111" s="128" t="s">
        <v>818</v>
      </c>
      <c r="D111" s="127" t="s">
        <v>16</v>
      </c>
      <c r="E111" s="128" t="s">
        <v>738</v>
      </c>
      <c r="F111" s="127" t="s">
        <v>17</v>
      </c>
      <c r="G111" s="128" t="s">
        <v>739</v>
      </c>
      <c r="H111" s="129">
        <f t="shared" si="6"/>
        <v>2</v>
      </c>
      <c r="I111" s="129"/>
      <c r="J111" s="129">
        <f>M111+P111+X111</f>
        <v>2</v>
      </c>
      <c r="K111" s="129"/>
      <c r="L111" s="129"/>
      <c r="M111" s="129"/>
      <c r="N111" s="129">
        <f>O111+P111</f>
        <v>2</v>
      </c>
      <c r="O111" s="129"/>
      <c r="P111" s="129">
        <f>R111+U111</f>
        <v>2</v>
      </c>
      <c r="Q111" s="129"/>
      <c r="R111" s="129"/>
      <c r="S111" s="129">
        <f>T111+U111</f>
        <v>2</v>
      </c>
      <c r="T111" s="129"/>
      <c r="U111" s="129">
        <v>2</v>
      </c>
      <c r="V111" s="129"/>
      <c r="W111" s="129"/>
      <c r="X111" s="129"/>
    </row>
    <row r="112" spans="1:24" s="124" customFormat="1" ht="21" customHeight="1">
      <c r="A112" s="128" t="s">
        <v>819</v>
      </c>
      <c r="B112" s="127"/>
      <c r="C112" s="128"/>
      <c r="D112" s="127"/>
      <c r="E112" s="128"/>
      <c r="F112" s="127"/>
      <c r="G112" s="128"/>
      <c r="H112" s="129">
        <f t="shared" si="6"/>
        <v>3.2</v>
      </c>
      <c r="I112" s="129">
        <f t="shared" ref="I112:I126" si="10">L112+O112+W112</f>
        <v>3.2</v>
      </c>
      <c r="J112" s="129"/>
      <c r="K112" s="129"/>
      <c r="L112" s="129"/>
      <c r="M112" s="129"/>
      <c r="N112" s="129">
        <f>O112+P112</f>
        <v>3</v>
      </c>
      <c r="O112" s="129">
        <f>T112</f>
        <v>3</v>
      </c>
      <c r="P112" s="129"/>
      <c r="Q112" s="129"/>
      <c r="R112" s="129"/>
      <c r="S112" s="129">
        <f>T112+U112</f>
        <v>3</v>
      </c>
      <c r="T112" s="129">
        <v>3</v>
      </c>
      <c r="U112" s="129"/>
      <c r="V112" s="129">
        <f>W112+X112</f>
        <v>0.2</v>
      </c>
      <c r="W112" s="129">
        <v>0.2</v>
      </c>
      <c r="X112" s="129"/>
    </row>
    <row r="113" spans="1:24" s="124" customFormat="1" ht="21" customHeight="1">
      <c r="A113" s="128" t="s">
        <v>820</v>
      </c>
      <c r="B113" s="127" t="s">
        <v>56</v>
      </c>
      <c r="C113" s="128" t="s">
        <v>737</v>
      </c>
      <c r="D113" s="127" t="s">
        <v>19</v>
      </c>
      <c r="E113" s="128" t="s">
        <v>722</v>
      </c>
      <c r="F113" s="127" t="s">
        <v>23</v>
      </c>
      <c r="G113" s="128" t="s">
        <v>749</v>
      </c>
      <c r="H113" s="129">
        <f t="shared" si="6"/>
        <v>0.2</v>
      </c>
      <c r="I113" s="129">
        <f t="shared" si="10"/>
        <v>0.2</v>
      </c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>
        <f>W113+X113</f>
        <v>0.2</v>
      </c>
      <c r="W113" s="129">
        <v>0.2</v>
      </c>
      <c r="X113" s="129"/>
    </row>
    <row r="114" spans="1:24" s="124" customFormat="1" ht="21" customHeight="1">
      <c r="A114" s="128"/>
      <c r="B114" s="127"/>
      <c r="C114" s="128"/>
      <c r="D114" s="127" t="s">
        <v>16</v>
      </c>
      <c r="E114" s="128" t="s">
        <v>738</v>
      </c>
      <c r="F114" s="127" t="s">
        <v>17</v>
      </c>
      <c r="G114" s="128" t="s">
        <v>739</v>
      </c>
      <c r="H114" s="129">
        <f t="shared" si="6"/>
        <v>3</v>
      </c>
      <c r="I114" s="129">
        <f t="shared" si="10"/>
        <v>3</v>
      </c>
      <c r="J114" s="129"/>
      <c r="K114" s="129"/>
      <c r="L114" s="129"/>
      <c r="M114" s="129"/>
      <c r="N114" s="129">
        <f>O114+P114</f>
        <v>3</v>
      </c>
      <c r="O114" s="129">
        <f>T114</f>
        <v>3</v>
      </c>
      <c r="P114" s="129"/>
      <c r="Q114" s="129"/>
      <c r="R114" s="129"/>
      <c r="S114" s="129">
        <f>T114+U114</f>
        <v>3</v>
      </c>
      <c r="T114" s="129">
        <v>3</v>
      </c>
      <c r="U114" s="129"/>
      <c r="V114" s="129"/>
      <c r="W114" s="129"/>
      <c r="X114" s="129"/>
    </row>
    <row r="115" spans="1:24" s="124" customFormat="1" ht="21" customHeight="1">
      <c r="A115" s="128" t="s">
        <v>821</v>
      </c>
      <c r="B115" s="127"/>
      <c r="C115" s="128"/>
      <c r="D115" s="127"/>
      <c r="E115" s="128"/>
      <c r="F115" s="127"/>
      <c r="G115" s="128"/>
      <c r="H115" s="129">
        <f t="shared" si="6"/>
        <v>3.08</v>
      </c>
      <c r="I115" s="129">
        <f t="shared" si="10"/>
        <v>3.08</v>
      </c>
      <c r="J115" s="129"/>
      <c r="K115" s="129"/>
      <c r="L115" s="129"/>
      <c r="M115" s="129"/>
      <c r="N115" s="129">
        <f>O115+P115</f>
        <v>3</v>
      </c>
      <c r="O115" s="129">
        <f>T115</f>
        <v>3</v>
      </c>
      <c r="P115" s="129"/>
      <c r="Q115" s="129"/>
      <c r="R115" s="129"/>
      <c r="S115" s="129">
        <f>T115+U115</f>
        <v>3</v>
      </c>
      <c r="T115" s="129">
        <v>3</v>
      </c>
      <c r="U115" s="129"/>
      <c r="V115" s="129">
        <f>W115+X115</f>
        <v>0.08</v>
      </c>
      <c r="W115" s="129">
        <v>0.08</v>
      </c>
      <c r="X115" s="129"/>
    </row>
    <row r="116" spans="1:24" s="124" customFormat="1" ht="21" customHeight="1">
      <c r="A116" s="128" t="s">
        <v>822</v>
      </c>
      <c r="B116" s="127" t="s">
        <v>57</v>
      </c>
      <c r="C116" s="128" t="s">
        <v>737</v>
      </c>
      <c r="D116" s="127" t="s">
        <v>19</v>
      </c>
      <c r="E116" s="128" t="s">
        <v>722</v>
      </c>
      <c r="F116" s="127" t="s">
        <v>23</v>
      </c>
      <c r="G116" s="128" t="s">
        <v>749</v>
      </c>
      <c r="H116" s="129">
        <f t="shared" si="6"/>
        <v>0.08</v>
      </c>
      <c r="I116" s="129">
        <f t="shared" si="10"/>
        <v>0.08</v>
      </c>
      <c r="J116" s="129"/>
      <c r="K116" s="129"/>
      <c r="L116" s="129"/>
      <c r="M116" s="129"/>
      <c r="N116" s="129"/>
      <c r="O116" s="129"/>
      <c r="P116" s="129"/>
      <c r="Q116" s="129"/>
      <c r="R116" s="129"/>
      <c r="S116" s="129"/>
      <c r="T116" s="129"/>
      <c r="U116" s="129"/>
      <c r="V116" s="129">
        <f>W116+X116</f>
        <v>0.08</v>
      </c>
      <c r="W116" s="129">
        <v>0.08</v>
      </c>
      <c r="X116" s="129"/>
    </row>
    <row r="117" spans="1:24" s="124" customFormat="1" ht="21" customHeight="1">
      <c r="A117" s="128"/>
      <c r="B117" s="127"/>
      <c r="C117" s="128"/>
      <c r="D117" s="127" t="s">
        <v>16</v>
      </c>
      <c r="E117" s="128" t="s">
        <v>738</v>
      </c>
      <c r="F117" s="127" t="s">
        <v>17</v>
      </c>
      <c r="G117" s="128" t="s">
        <v>739</v>
      </c>
      <c r="H117" s="129">
        <f t="shared" si="6"/>
        <v>3</v>
      </c>
      <c r="I117" s="129">
        <f t="shared" si="10"/>
        <v>3</v>
      </c>
      <c r="J117" s="129"/>
      <c r="K117" s="129"/>
      <c r="L117" s="129"/>
      <c r="M117" s="129"/>
      <c r="N117" s="129">
        <f>O117+P117</f>
        <v>3</v>
      </c>
      <c r="O117" s="129">
        <f>T117</f>
        <v>3</v>
      </c>
      <c r="P117" s="129"/>
      <c r="Q117" s="129"/>
      <c r="R117" s="129"/>
      <c r="S117" s="129">
        <f>T117+U117</f>
        <v>3</v>
      </c>
      <c r="T117" s="129">
        <v>3</v>
      </c>
      <c r="U117" s="129"/>
      <c r="V117" s="129"/>
      <c r="W117" s="129"/>
      <c r="X117" s="129"/>
    </row>
    <row r="118" spans="1:24" s="124" customFormat="1" ht="21" customHeight="1">
      <c r="A118" s="128" t="s">
        <v>823</v>
      </c>
      <c r="B118" s="127"/>
      <c r="C118" s="128"/>
      <c r="D118" s="127"/>
      <c r="E118" s="128"/>
      <c r="F118" s="127"/>
      <c r="G118" s="128"/>
      <c r="H118" s="129">
        <f t="shared" si="6"/>
        <v>3.3</v>
      </c>
      <c r="I118" s="129">
        <f t="shared" si="10"/>
        <v>3.3</v>
      </c>
      <c r="J118" s="129"/>
      <c r="K118" s="129"/>
      <c r="L118" s="129"/>
      <c r="M118" s="129"/>
      <c r="N118" s="129">
        <f>O118+P118</f>
        <v>3</v>
      </c>
      <c r="O118" s="129">
        <f>T118</f>
        <v>3</v>
      </c>
      <c r="P118" s="129"/>
      <c r="Q118" s="129"/>
      <c r="R118" s="129"/>
      <c r="S118" s="129">
        <f>T118+U118</f>
        <v>3</v>
      </c>
      <c r="T118" s="129">
        <v>3</v>
      </c>
      <c r="U118" s="129"/>
      <c r="V118" s="129">
        <f>W118+X118</f>
        <v>0.3</v>
      </c>
      <c r="W118" s="129">
        <v>0.3</v>
      </c>
      <c r="X118" s="129"/>
    </row>
    <row r="119" spans="1:24" s="124" customFormat="1" ht="21" customHeight="1">
      <c r="A119" s="128" t="s">
        <v>824</v>
      </c>
      <c r="B119" s="127" t="s">
        <v>58</v>
      </c>
      <c r="C119" s="128" t="s">
        <v>737</v>
      </c>
      <c r="D119" s="127" t="s">
        <v>19</v>
      </c>
      <c r="E119" s="128" t="s">
        <v>722</v>
      </c>
      <c r="F119" s="127" t="s">
        <v>23</v>
      </c>
      <c r="G119" s="128" t="s">
        <v>749</v>
      </c>
      <c r="H119" s="129">
        <f t="shared" si="6"/>
        <v>0.3</v>
      </c>
      <c r="I119" s="129">
        <f t="shared" si="10"/>
        <v>0.3</v>
      </c>
      <c r="J119" s="129"/>
      <c r="K119" s="129"/>
      <c r="L119" s="129"/>
      <c r="M119" s="129"/>
      <c r="N119" s="129"/>
      <c r="O119" s="129"/>
      <c r="P119" s="129"/>
      <c r="Q119" s="129"/>
      <c r="R119" s="129"/>
      <c r="S119" s="129"/>
      <c r="T119" s="129"/>
      <c r="U119" s="129"/>
      <c r="V119" s="129">
        <f>W119+X119</f>
        <v>0.3</v>
      </c>
      <c r="W119" s="129">
        <v>0.3</v>
      </c>
      <c r="X119" s="129"/>
    </row>
    <row r="120" spans="1:24" s="124" customFormat="1" ht="21" customHeight="1">
      <c r="A120" s="128"/>
      <c r="B120" s="127"/>
      <c r="C120" s="128"/>
      <c r="D120" s="127" t="s">
        <v>16</v>
      </c>
      <c r="E120" s="128" t="s">
        <v>738</v>
      </c>
      <c r="F120" s="127" t="s">
        <v>17</v>
      </c>
      <c r="G120" s="128" t="s">
        <v>739</v>
      </c>
      <c r="H120" s="129">
        <f t="shared" si="6"/>
        <v>3</v>
      </c>
      <c r="I120" s="129">
        <f t="shared" si="10"/>
        <v>3</v>
      </c>
      <c r="J120" s="129"/>
      <c r="K120" s="129"/>
      <c r="L120" s="129"/>
      <c r="M120" s="129"/>
      <c r="N120" s="129">
        <f>O120+P120</f>
        <v>3</v>
      </c>
      <c r="O120" s="129">
        <f>T120</f>
        <v>3</v>
      </c>
      <c r="P120" s="129"/>
      <c r="Q120" s="129"/>
      <c r="R120" s="129"/>
      <c r="S120" s="129">
        <f>T120+U120</f>
        <v>3</v>
      </c>
      <c r="T120" s="129">
        <v>3</v>
      </c>
      <c r="U120" s="129"/>
      <c r="V120" s="129"/>
      <c r="W120" s="129"/>
      <c r="X120" s="129"/>
    </row>
    <row r="121" spans="1:24" s="124" customFormat="1" ht="21" customHeight="1">
      <c r="A121" s="128" t="s">
        <v>825</v>
      </c>
      <c r="B121" s="127"/>
      <c r="C121" s="128"/>
      <c r="D121" s="127"/>
      <c r="E121" s="128"/>
      <c r="F121" s="127"/>
      <c r="G121" s="128"/>
      <c r="H121" s="129">
        <f t="shared" si="6"/>
        <v>0.1</v>
      </c>
      <c r="I121" s="129">
        <f t="shared" si="10"/>
        <v>0.1</v>
      </c>
      <c r="J121" s="129"/>
      <c r="K121" s="129"/>
      <c r="L121" s="129"/>
      <c r="M121" s="129"/>
      <c r="N121" s="129"/>
      <c r="O121" s="129"/>
      <c r="P121" s="129"/>
      <c r="Q121" s="129"/>
      <c r="R121" s="129"/>
      <c r="S121" s="129"/>
      <c r="T121" s="129"/>
      <c r="U121" s="129"/>
      <c r="V121" s="129">
        <f>W121+X121</f>
        <v>0.1</v>
      </c>
      <c r="W121" s="129">
        <v>0.1</v>
      </c>
      <c r="X121" s="129"/>
    </row>
    <row r="122" spans="1:24" s="124" customFormat="1" ht="21" customHeight="1">
      <c r="A122" s="128" t="s">
        <v>826</v>
      </c>
      <c r="B122" s="127" t="s">
        <v>59</v>
      </c>
      <c r="C122" s="128" t="s">
        <v>737</v>
      </c>
      <c r="D122" s="127" t="s">
        <v>19</v>
      </c>
      <c r="E122" s="128" t="s">
        <v>722</v>
      </c>
      <c r="F122" s="127" t="s">
        <v>23</v>
      </c>
      <c r="G122" s="128" t="s">
        <v>749</v>
      </c>
      <c r="H122" s="129">
        <f t="shared" si="6"/>
        <v>0.1</v>
      </c>
      <c r="I122" s="129">
        <f t="shared" si="10"/>
        <v>0.1</v>
      </c>
      <c r="J122" s="129"/>
      <c r="K122" s="129"/>
      <c r="L122" s="129"/>
      <c r="M122" s="129"/>
      <c r="N122" s="129"/>
      <c r="O122" s="129"/>
      <c r="P122" s="129"/>
      <c r="Q122" s="129"/>
      <c r="R122" s="129"/>
      <c r="S122" s="129"/>
      <c r="T122" s="129"/>
      <c r="U122" s="129"/>
      <c r="V122" s="129">
        <f>W122+X122</f>
        <v>0.1</v>
      </c>
      <c r="W122" s="129">
        <v>0.1</v>
      </c>
      <c r="X122" s="129"/>
    </row>
    <row r="123" spans="1:24" s="124" customFormat="1" ht="21" customHeight="1">
      <c r="A123" s="128" t="s">
        <v>827</v>
      </c>
      <c r="B123" s="127"/>
      <c r="C123" s="128"/>
      <c r="D123" s="127"/>
      <c r="E123" s="128"/>
      <c r="F123" s="127"/>
      <c r="G123" s="128"/>
      <c r="H123" s="129">
        <f t="shared" si="6"/>
        <v>3</v>
      </c>
      <c r="I123" s="129">
        <f t="shared" si="10"/>
        <v>3</v>
      </c>
      <c r="J123" s="129"/>
      <c r="K123" s="129"/>
      <c r="L123" s="129"/>
      <c r="M123" s="129"/>
      <c r="N123" s="129">
        <f>O123+P123</f>
        <v>3</v>
      </c>
      <c r="O123" s="129">
        <f>T123</f>
        <v>3</v>
      </c>
      <c r="P123" s="129"/>
      <c r="Q123" s="129"/>
      <c r="R123" s="129"/>
      <c r="S123" s="129">
        <f>T123+U123</f>
        <v>3</v>
      </c>
      <c r="T123" s="129">
        <v>3</v>
      </c>
      <c r="U123" s="129"/>
      <c r="V123" s="129"/>
      <c r="W123" s="129"/>
      <c r="X123" s="129"/>
    </row>
    <row r="124" spans="1:24" s="124" customFormat="1" ht="21" customHeight="1">
      <c r="A124" s="128" t="s">
        <v>828</v>
      </c>
      <c r="B124" s="127" t="s">
        <v>60</v>
      </c>
      <c r="C124" s="128" t="s">
        <v>742</v>
      </c>
      <c r="D124" s="127" t="s">
        <v>16</v>
      </c>
      <c r="E124" s="128" t="s">
        <v>738</v>
      </c>
      <c r="F124" s="127" t="s">
        <v>20</v>
      </c>
      <c r="G124" s="128" t="s">
        <v>743</v>
      </c>
      <c r="H124" s="129">
        <f t="shared" si="6"/>
        <v>3</v>
      </c>
      <c r="I124" s="129">
        <f t="shared" si="10"/>
        <v>3</v>
      </c>
      <c r="J124" s="129"/>
      <c r="K124" s="129"/>
      <c r="L124" s="129"/>
      <c r="M124" s="129"/>
      <c r="N124" s="129">
        <f>O124+P124</f>
        <v>3</v>
      </c>
      <c r="O124" s="129">
        <f>T124</f>
        <v>3</v>
      </c>
      <c r="P124" s="129"/>
      <c r="Q124" s="129"/>
      <c r="R124" s="129"/>
      <c r="S124" s="129">
        <f>T124+U124</f>
        <v>3</v>
      </c>
      <c r="T124" s="129">
        <v>3</v>
      </c>
      <c r="U124" s="129"/>
      <c r="V124" s="129"/>
      <c r="W124" s="129"/>
      <c r="X124" s="129"/>
    </row>
    <row r="125" spans="1:24" s="124" customFormat="1" ht="21" customHeight="1">
      <c r="A125" s="128" t="s">
        <v>829</v>
      </c>
      <c r="B125" s="127"/>
      <c r="C125" s="128"/>
      <c r="D125" s="127"/>
      <c r="E125" s="128"/>
      <c r="F125" s="127"/>
      <c r="G125" s="128"/>
      <c r="H125" s="129">
        <f t="shared" si="6"/>
        <v>30</v>
      </c>
      <c r="I125" s="129">
        <f t="shared" si="10"/>
        <v>30</v>
      </c>
      <c r="J125" s="129"/>
      <c r="K125" s="129"/>
      <c r="L125" s="129"/>
      <c r="M125" s="129"/>
      <c r="N125" s="129">
        <f>O125+P125</f>
        <v>30</v>
      </c>
      <c r="O125" s="129">
        <f>T125</f>
        <v>30</v>
      </c>
      <c r="P125" s="129"/>
      <c r="Q125" s="129"/>
      <c r="R125" s="129"/>
      <c r="S125" s="129">
        <f>T125+U125</f>
        <v>30</v>
      </c>
      <c r="T125" s="129">
        <v>30</v>
      </c>
      <c r="U125" s="129"/>
      <c r="V125" s="129"/>
      <c r="W125" s="129"/>
      <c r="X125" s="129"/>
    </row>
    <row r="126" spans="1:24" s="124" customFormat="1" ht="21" customHeight="1">
      <c r="A126" s="128" t="s">
        <v>830</v>
      </c>
      <c r="B126" s="127" t="s">
        <v>60</v>
      </c>
      <c r="C126" s="128" t="s">
        <v>742</v>
      </c>
      <c r="D126" s="127" t="s">
        <v>16</v>
      </c>
      <c r="E126" s="128" t="s">
        <v>738</v>
      </c>
      <c r="F126" s="127" t="s">
        <v>20</v>
      </c>
      <c r="G126" s="128" t="s">
        <v>743</v>
      </c>
      <c r="H126" s="129">
        <f t="shared" si="6"/>
        <v>30</v>
      </c>
      <c r="I126" s="129">
        <f t="shared" si="10"/>
        <v>30</v>
      </c>
      <c r="J126" s="129"/>
      <c r="K126" s="129"/>
      <c r="L126" s="129"/>
      <c r="M126" s="129"/>
      <c r="N126" s="129">
        <f>O126+P126</f>
        <v>30</v>
      </c>
      <c r="O126" s="129">
        <f>T126</f>
        <v>30</v>
      </c>
      <c r="P126" s="129"/>
      <c r="Q126" s="129"/>
      <c r="R126" s="129"/>
      <c r="S126" s="129">
        <f>T126+U126</f>
        <v>30</v>
      </c>
      <c r="T126" s="129">
        <v>30</v>
      </c>
      <c r="U126" s="129"/>
      <c r="V126" s="129"/>
      <c r="W126" s="129"/>
      <c r="X126" s="129"/>
    </row>
    <row r="127" spans="1:24" s="124" customFormat="1" ht="21" customHeight="1">
      <c r="A127" s="128" t="s">
        <v>831</v>
      </c>
      <c r="B127" s="127"/>
      <c r="C127" s="128"/>
      <c r="D127" s="127"/>
      <c r="E127" s="128"/>
      <c r="F127" s="127"/>
      <c r="G127" s="128"/>
      <c r="H127" s="129">
        <f>I127+J127</f>
        <v>16</v>
      </c>
      <c r="I127" s="129"/>
      <c r="J127" s="129">
        <f>M127+P127+X127</f>
        <v>16</v>
      </c>
      <c r="K127" s="129">
        <f>L127+M127</f>
        <v>16</v>
      </c>
      <c r="L127" s="129"/>
      <c r="M127" s="129">
        <v>16</v>
      </c>
      <c r="N127" s="129"/>
      <c r="O127" s="129"/>
      <c r="P127" s="129"/>
      <c r="Q127" s="129"/>
      <c r="R127" s="129"/>
      <c r="S127" s="129"/>
      <c r="T127" s="129"/>
      <c r="U127" s="129"/>
      <c r="V127" s="129"/>
      <c r="W127" s="129"/>
      <c r="X127" s="129"/>
    </row>
    <row r="128" spans="1:24" s="124" customFormat="1" ht="21" customHeight="1">
      <c r="A128" s="128" t="s">
        <v>832</v>
      </c>
      <c r="B128" s="127" t="s">
        <v>25</v>
      </c>
      <c r="C128" s="128" t="s">
        <v>833</v>
      </c>
      <c r="D128" s="127" t="s">
        <v>26</v>
      </c>
      <c r="E128" s="128" t="s">
        <v>834</v>
      </c>
      <c r="F128" s="127" t="s">
        <v>27</v>
      </c>
      <c r="G128" s="128" t="s">
        <v>835</v>
      </c>
      <c r="H128" s="129">
        <f>I128+J128</f>
        <v>16</v>
      </c>
      <c r="I128" s="129"/>
      <c r="J128" s="129">
        <f>M128+P128+X128</f>
        <v>16</v>
      </c>
      <c r="K128" s="129">
        <f>L128+M128</f>
        <v>16</v>
      </c>
      <c r="L128" s="129"/>
      <c r="M128" s="129">
        <v>16</v>
      </c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</row>
  </sheetData>
  <sheetProtection formatCells="0" formatColumns="0" formatRows="0" insertColumns="0" insertRows="0" insertHyperlinks="0" deleteColumns="0" deleteRows="0" sort="0" autoFilter="0" pivotTables="0"/>
  <mergeCells count="28">
    <mergeCell ref="G5:G6"/>
    <mergeCell ref="W5:W6"/>
    <mergeCell ref="X5:X6"/>
    <mergeCell ref="N5:P5"/>
    <mergeCell ref="Q5:R5"/>
    <mergeCell ref="S5:U5"/>
    <mergeCell ref="V5:V6"/>
    <mergeCell ref="B5:B6"/>
    <mergeCell ref="C5:C6"/>
    <mergeCell ref="D5:D6"/>
    <mergeCell ref="E5:E6"/>
    <mergeCell ref="F5:F6"/>
    <mergeCell ref="A2:X2"/>
    <mergeCell ref="A3:X3"/>
    <mergeCell ref="A4:A6"/>
    <mergeCell ref="B4:C4"/>
    <mergeCell ref="D4:E4"/>
    <mergeCell ref="F4:G4"/>
    <mergeCell ref="H4:J4"/>
    <mergeCell ref="K4:M4"/>
    <mergeCell ref="N4:U4"/>
    <mergeCell ref="V4:X4"/>
    <mergeCell ref="I5:I6"/>
    <mergeCell ref="H5:H6"/>
    <mergeCell ref="K5:K6"/>
    <mergeCell ref="J5:J6"/>
    <mergeCell ref="L5:L6"/>
    <mergeCell ref="M5:M6"/>
  </mergeCells>
  <phoneticPr fontId="2" type="noConversion"/>
  <printOptions horizontalCentered="1"/>
  <pageMargins left="0.70866141732283472" right="0.70866141732283472" top="0.86614173228346458" bottom="0.86614173228346458" header="0.51181102362204722" footer="0.55118110236220474"/>
  <pageSetup paperSize="9" firstPageNumber="27" orientation="landscape" useFirstPageNumber="1" r:id="rId1"/>
  <headerFooter alignWithMargins="0"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D14" sqref="D14"/>
    </sheetView>
  </sheetViews>
  <sheetFormatPr defaultRowHeight="15.75"/>
  <cols>
    <col min="1" max="1" width="19.375" style="31" customWidth="1"/>
    <col min="2" max="2" width="9" style="31"/>
    <col min="3" max="3" width="9" style="47"/>
    <col min="4" max="16384" width="9" style="31"/>
  </cols>
  <sheetData>
    <row r="1" spans="1:7">
      <c r="A1" s="48" t="s">
        <v>178</v>
      </c>
      <c r="B1" s="5"/>
      <c r="C1" s="30"/>
      <c r="D1" s="5"/>
      <c r="E1" s="5"/>
      <c r="F1" s="5"/>
      <c r="G1" s="5"/>
    </row>
    <row r="2" spans="1:7" ht="32.25" customHeight="1">
      <c r="A2" s="130" t="s">
        <v>175</v>
      </c>
      <c r="B2" s="130"/>
      <c r="C2" s="130"/>
      <c r="D2" s="130"/>
      <c r="E2" s="130"/>
      <c r="F2" s="130"/>
      <c r="G2" s="130"/>
    </row>
    <row r="3" spans="1:7" ht="26.25" customHeight="1">
      <c r="A3" s="32"/>
      <c r="B3" s="32"/>
      <c r="C3" s="33"/>
      <c r="D3" s="32"/>
      <c r="E3" s="32"/>
      <c r="F3" s="131" t="s">
        <v>115</v>
      </c>
      <c r="G3" s="131"/>
    </row>
    <row r="4" spans="1:7" ht="85.5">
      <c r="A4" s="9" t="s">
        <v>148</v>
      </c>
      <c r="B4" s="9" t="s">
        <v>149</v>
      </c>
      <c r="C4" s="34" t="s">
        <v>118</v>
      </c>
      <c r="D4" s="9" t="s">
        <v>119</v>
      </c>
      <c r="E4" s="9" t="s">
        <v>150</v>
      </c>
      <c r="F4" s="9" t="s">
        <v>151</v>
      </c>
      <c r="G4" s="9" t="s">
        <v>121</v>
      </c>
    </row>
    <row r="5" spans="1:7" ht="20.25" customHeight="1">
      <c r="A5" s="9" t="s">
        <v>152</v>
      </c>
      <c r="B5" s="35">
        <f>SUM(B6:B26)</f>
        <v>34821</v>
      </c>
      <c r="C5" s="35">
        <f>SUM(C6:C26)</f>
        <v>116558</v>
      </c>
      <c r="D5" s="35">
        <f>SUM(D6:D26)</f>
        <v>39300</v>
      </c>
      <c r="E5" s="36"/>
      <c r="F5" s="37">
        <f>(D5-B5)/B5*100</f>
        <v>12.862927543723615</v>
      </c>
      <c r="G5" s="9"/>
    </row>
    <row r="6" spans="1:7" ht="20.25" customHeight="1">
      <c r="A6" s="38" t="s">
        <v>153</v>
      </c>
      <c r="B6" s="39">
        <v>7422</v>
      </c>
      <c r="C6" s="40">
        <v>9163</v>
      </c>
      <c r="D6" s="41">
        <v>8857</v>
      </c>
      <c r="E6" s="42"/>
      <c r="F6" s="43">
        <f>(D6-B6)/B6*100</f>
        <v>19.334411209916464</v>
      </c>
      <c r="G6" s="44"/>
    </row>
    <row r="7" spans="1:7" ht="20.25" customHeight="1">
      <c r="A7" s="38" t="s">
        <v>154</v>
      </c>
      <c r="B7" s="39"/>
      <c r="C7" s="40"/>
      <c r="D7" s="41"/>
      <c r="E7" s="42"/>
      <c r="F7" s="43"/>
      <c r="G7" s="44"/>
    </row>
    <row r="8" spans="1:7" ht="20.25" customHeight="1">
      <c r="A8" s="45" t="s">
        <v>155</v>
      </c>
      <c r="B8" s="39">
        <v>853</v>
      </c>
      <c r="C8" s="40">
        <v>1408</v>
      </c>
      <c r="D8" s="41">
        <v>1144</v>
      </c>
      <c r="E8" s="42"/>
      <c r="F8" s="43">
        <f>(D8-B8)/B8*100</f>
        <v>34.114888628370451</v>
      </c>
      <c r="G8" s="44"/>
    </row>
    <row r="9" spans="1:7" ht="20.25" customHeight="1">
      <c r="A9" s="38" t="s">
        <v>156</v>
      </c>
      <c r="B9" s="39">
        <v>0</v>
      </c>
      <c r="C9" s="40"/>
      <c r="D9" s="41">
        <v>0</v>
      </c>
      <c r="E9" s="42"/>
      <c r="F9" s="43"/>
      <c r="G9" s="44"/>
    </row>
    <row r="10" spans="1:7" ht="20.25" customHeight="1">
      <c r="A10" s="45" t="s">
        <v>157</v>
      </c>
      <c r="B10" s="39">
        <v>0</v>
      </c>
      <c r="C10" s="40">
        <v>40</v>
      </c>
      <c r="D10" s="41">
        <v>100</v>
      </c>
      <c r="E10" s="42"/>
      <c r="F10" s="43"/>
      <c r="G10" s="44"/>
    </row>
    <row r="11" spans="1:7" ht="20.25" customHeight="1">
      <c r="A11" s="45" t="s">
        <v>158</v>
      </c>
      <c r="B11" s="39">
        <v>360</v>
      </c>
      <c r="C11" s="40">
        <v>2170</v>
      </c>
      <c r="D11" s="41">
        <v>527</v>
      </c>
      <c r="E11" s="42"/>
      <c r="F11" s="43">
        <f t="shared" ref="F11:F16" si="0">(D11-B11)/B11*100</f>
        <v>46.388888888888893</v>
      </c>
      <c r="G11" s="44"/>
    </row>
    <row r="12" spans="1:7" ht="20.25" customHeight="1">
      <c r="A12" s="45" t="s">
        <v>159</v>
      </c>
      <c r="B12" s="39">
        <v>8184</v>
      </c>
      <c r="C12" s="40">
        <v>17793</v>
      </c>
      <c r="D12" s="41">
        <v>6066</v>
      </c>
      <c r="E12" s="42"/>
      <c r="F12" s="43">
        <f t="shared" si="0"/>
        <v>-25.879765395894427</v>
      </c>
      <c r="G12" s="44"/>
    </row>
    <row r="13" spans="1:7" ht="20.25" customHeight="1">
      <c r="A13" s="45" t="s">
        <v>160</v>
      </c>
      <c r="B13" s="39">
        <v>2358</v>
      </c>
      <c r="C13" s="40">
        <v>3015</v>
      </c>
      <c r="D13" s="41">
        <v>2443</v>
      </c>
      <c r="E13" s="42"/>
      <c r="F13" s="43">
        <f t="shared" si="0"/>
        <v>3.6047497879558952</v>
      </c>
      <c r="G13" s="44"/>
    </row>
    <row r="14" spans="1:7" ht="20.25" customHeight="1">
      <c r="A14" s="45" t="s">
        <v>161</v>
      </c>
      <c r="B14" s="39">
        <v>27</v>
      </c>
      <c r="C14" s="40">
        <v>8456</v>
      </c>
      <c r="D14" s="41">
        <f>115+900</f>
        <v>1015</v>
      </c>
      <c r="E14" s="42"/>
      <c r="F14" s="43">
        <f t="shared" si="0"/>
        <v>3659.2592592592596</v>
      </c>
      <c r="G14" s="44"/>
    </row>
    <row r="15" spans="1:7" ht="20.25" customHeight="1">
      <c r="A15" s="45" t="s">
        <v>162</v>
      </c>
      <c r="B15" s="39">
        <v>2205</v>
      </c>
      <c r="C15" s="40">
        <v>18121</v>
      </c>
      <c r="D15" s="41">
        <v>3072</v>
      </c>
      <c r="E15" s="42"/>
      <c r="F15" s="43">
        <f t="shared" si="0"/>
        <v>39.319727891156461</v>
      </c>
      <c r="G15" s="44"/>
    </row>
    <row r="16" spans="1:7" ht="20.25" customHeight="1">
      <c r="A16" s="45" t="s">
        <v>163</v>
      </c>
      <c r="B16" s="39">
        <v>11003</v>
      </c>
      <c r="C16" s="40">
        <v>48917</v>
      </c>
      <c r="D16" s="41">
        <f>12859-900</f>
        <v>11959</v>
      </c>
      <c r="E16" s="42"/>
      <c r="F16" s="43">
        <f t="shared" si="0"/>
        <v>8.6885394892302106</v>
      </c>
      <c r="G16" s="44"/>
    </row>
    <row r="17" spans="1:7" ht="20.25" customHeight="1">
      <c r="A17" s="45" t="s">
        <v>164</v>
      </c>
      <c r="B17" s="39">
        <v>0</v>
      </c>
      <c r="C17" s="40">
        <v>20</v>
      </c>
      <c r="D17" s="41"/>
      <c r="E17" s="42"/>
      <c r="F17" s="43"/>
      <c r="G17" s="44"/>
    </row>
    <row r="18" spans="1:7" ht="20.25" customHeight="1">
      <c r="A18" s="46" t="s">
        <v>165</v>
      </c>
      <c r="B18" s="39">
        <v>117</v>
      </c>
      <c r="C18" s="40">
        <v>129</v>
      </c>
      <c r="D18" s="41">
        <v>161</v>
      </c>
      <c r="E18" s="42"/>
      <c r="F18" s="43">
        <f>(D18-B18)/B18*100</f>
        <v>37.606837606837608</v>
      </c>
      <c r="G18" s="44"/>
    </row>
    <row r="19" spans="1:7" ht="20.25" customHeight="1">
      <c r="A19" s="46" t="s">
        <v>166</v>
      </c>
      <c r="B19" s="39">
        <v>0</v>
      </c>
      <c r="C19" s="40">
        <v>5064</v>
      </c>
      <c r="D19" s="41">
        <v>200</v>
      </c>
      <c r="E19" s="42"/>
      <c r="F19" s="43"/>
      <c r="G19" s="44"/>
    </row>
    <row r="20" spans="1:7" ht="20.25" customHeight="1">
      <c r="A20" s="46" t="s">
        <v>167</v>
      </c>
      <c r="B20" s="39"/>
      <c r="C20" s="40"/>
      <c r="D20" s="41"/>
      <c r="E20" s="42"/>
      <c r="F20" s="43"/>
      <c r="G20" s="44"/>
    </row>
    <row r="21" spans="1:7" ht="20.25" customHeight="1">
      <c r="A21" s="46" t="s">
        <v>168</v>
      </c>
      <c r="B21" s="39">
        <v>22</v>
      </c>
      <c r="C21" s="40">
        <v>22</v>
      </c>
      <c r="D21" s="41">
        <v>52</v>
      </c>
      <c r="E21" s="42"/>
      <c r="F21" s="43">
        <f>(D21-B21)/B21*100</f>
        <v>136.36363636363635</v>
      </c>
      <c r="G21" s="44"/>
    </row>
    <row r="22" spans="1:7" ht="20.25" customHeight="1">
      <c r="A22" s="46" t="s">
        <v>169</v>
      </c>
      <c r="B22" s="39">
        <v>853</v>
      </c>
      <c r="C22" s="40">
        <v>2156</v>
      </c>
      <c r="D22" s="41">
        <v>954</v>
      </c>
      <c r="E22" s="42"/>
      <c r="F22" s="43">
        <f>(D22-B22)/B22*100</f>
        <v>11.840562719812427</v>
      </c>
      <c r="G22" s="44"/>
    </row>
    <row r="23" spans="1:7" ht="20.25" customHeight="1">
      <c r="A23" s="46" t="s">
        <v>170</v>
      </c>
      <c r="B23" s="39">
        <v>0</v>
      </c>
      <c r="C23" s="40"/>
      <c r="D23" s="41">
        <v>100</v>
      </c>
      <c r="E23" s="42"/>
      <c r="F23" s="43"/>
      <c r="G23" s="44"/>
    </row>
    <row r="24" spans="1:7" ht="20.25" customHeight="1">
      <c r="A24" s="46" t="s">
        <v>171</v>
      </c>
      <c r="B24" s="39">
        <v>300</v>
      </c>
      <c r="C24" s="40"/>
      <c r="D24" s="41">
        <v>400</v>
      </c>
      <c r="E24" s="42"/>
      <c r="F24" s="43">
        <f>(D24-B24)/B24*100</f>
        <v>33.333333333333329</v>
      </c>
      <c r="G24" s="44"/>
    </row>
    <row r="25" spans="1:7" ht="20.25" customHeight="1">
      <c r="A25" s="46" t="s">
        <v>172</v>
      </c>
      <c r="B25" s="39">
        <v>1117</v>
      </c>
      <c r="C25" s="40">
        <v>84</v>
      </c>
      <c r="D25" s="41">
        <v>764</v>
      </c>
      <c r="E25" s="42"/>
      <c r="F25" s="43">
        <f>(D25-B25)/B25*100</f>
        <v>-31.602506714413607</v>
      </c>
      <c r="G25" s="44"/>
    </row>
    <row r="26" spans="1:7" ht="20.25" customHeight="1">
      <c r="A26" s="46" t="s">
        <v>173</v>
      </c>
      <c r="B26" s="39"/>
      <c r="C26" s="40"/>
      <c r="D26" s="41">
        <v>1486</v>
      </c>
      <c r="E26" s="42"/>
      <c r="F26" s="43"/>
      <c r="G26" s="44"/>
    </row>
  </sheetData>
  <mergeCells count="2">
    <mergeCell ref="A2:G2"/>
    <mergeCell ref="F3:G3"/>
  </mergeCells>
  <phoneticPr fontId="11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6" orientation="portrait" useFirstPageNumber="1" r:id="rId1"/>
  <headerFooter>
    <oddFooter>&amp;C— &amp;P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76"/>
  <sheetViews>
    <sheetView workbookViewId="0">
      <selection activeCell="A15" sqref="A15"/>
    </sheetView>
  </sheetViews>
  <sheetFormatPr defaultRowHeight="12.75" customHeight="1"/>
  <cols>
    <col min="1" max="1" width="16.625" style="50" customWidth="1"/>
    <col min="2" max="2" width="32.625" style="50" customWidth="1"/>
    <col min="3" max="3" width="25.5" style="50" customWidth="1"/>
    <col min="4" max="4" width="6" style="50" customWidth="1"/>
    <col min="5" max="16384" width="9" style="49"/>
  </cols>
  <sheetData>
    <row r="1" spans="1:3" ht="18.75" customHeight="1">
      <c r="A1" s="51" t="s">
        <v>385</v>
      </c>
    </row>
    <row r="2" spans="1:3" s="50" customFormat="1" ht="33.75" customHeight="1">
      <c r="A2" s="132" t="s">
        <v>382</v>
      </c>
      <c r="B2" s="132"/>
      <c r="C2" s="132"/>
    </row>
    <row r="3" spans="1:3" s="50" customFormat="1" ht="21" customHeight="1">
      <c r="C3" s="52" t="s">
        <v>1</v>
      </c>
    </row>
    <row r="4" spans="1:3" s="65" customFormat="1" ht="19.5" customHeight="1">
      <c r="A4" s="63" t="s">
        <v>387</v>
      </c>
      <c r="B4" s="63" t="s">
        <v>388</v>
      </c>
      <c r="C4" s="64" t="s">
        <v>389</v>
      </c>
    </row>
    <row r="5" spans="1:3" s="65" customFormat="1" ht="21.75" customHeight="1">
      <c r="A5" s="66" t="s">
        <v>390</v>
      </c>
      <c r="B5" s="66" t="s">
        <v>14</v>
      </c>
      <c r="C5" s="67">
        <v>39300</v>
      </c>
    </row>
    <row r="6" spans="1:3" s="65" customFormat="1" ht="21.75" customHeight="1">
      <c r="A6" s="66" t="s">
        <v>381</v>
      </c>
      <c r="B6" s="66" t="s">
        <v>391</v>
      </c>
      <c r="C6" s="67">
        <v>8345.7000000000007</v>
      </c>
    </row>
    <row r="7" spans="1:3" s="65" customFormat="1" ht="21.75" customHeight="1">
      <c r="A7" s="66" t="s">
        <v>380</v>
      </c>
      <c r="B7" s="66" t="s">
        <v>392</v>
      </c>
      <c r="C7" s="67">
        <v>255</v>
      </c>
    </row>
    <row r="8" spans="1:3" s="65" customFormat="1" ht="21.75" customHeight="1">
      <c r="A8" s="68" t="s">
        <v>379</v>
      </c>
      <c r="B8" s="68" t="s">
        <v>393</v>
      </c>
      <c r="C8" s="69">
        <v>155</v>
      </c>
    </row>
    <row r="9" spans="1:3" s="65" customFormat="1" ht="21.75" customHeight="1">
      <c r="A9" s="68" t="s">
        <v>378</v>
      </c>
      <c r="B9" s="68" t="s">
        <v>394</v>
      </c>
      <c r="C9" s="69">
        <v>40</v>
      </c>
    </row>
    <row r="10" spans="1:3" s="65" customFormat="1" ht="21.75" customHeight="1">
      <c r="A10" s="68" t="s">
        <v>377</v>
      </c>
      <c r="B10" s="68" t="s">
        <v>395</v>
      </c>
      <c r="C10" s="69">
        <v>33</v>
      </c>
    </row>
    <row r="11" spans="1:3" s="65" customFormat="1" ht="21.75" customHeight="1">
      <c r="A11" s="68" t="s">
        <v>376</v>
      </c>
      <c r="B11" s="68" t="s">
        <v>396</v>
      </c>
      <c r="C11" s="69">
        <v>3</v>
      </c>
    </row>
    <row r="12" spans="1:3" s="65" customFormat="1" ht="21.75" customHeight="1">
      <c r="A12" s="68" t="s">
        <v>375</v>
      </c>
      <c r="B12" s="68" t="s">
        <v>397</v>
      </c>
      <c r="C12" s="69">
        <v>24</v>
      </c>
    </row>
    <row r="13" spans="1:3" s="65" customFormat="1" ht="21.75" customHeight="1">
      <c r="A13" s="66" t="s">
        <v>374</v>
      </c>
      <c r="B13" s="66" t="s">
        <v>398</v>
      </c>
      <c r="C13" s="67">
        <v>230.29</v>
      </c>
    </row>
    <row r="14" spans="1:3" s="65" customFormat="1" ht="21.75" customHeight="1">
      <c r="A14" s="68" t="s">
        <v>373</v>
      </c>
      <c r="B14" s="68" t="s">
        <v>393</v>
      </c>
      <c r="C14" s="69">
        <v>146.29</v>
      </c>
    </row>
    <row r="15" spans="1:3" s="65" customFormat="1" ht="21.75" customHeight="1">
      <c r="A15" s="68" t="s">
        <v>372</v>
      </c>
      <c r="B15" s="68" t="s">
        <v>394</v>
      </c>
      <c r="C15" s="69">
        <v>40</v>
      </c>
    </row>
    <row r="16" spans="1:3" s="65" customFormat="1" ht="21.75" customHeight="1">
      <c r="A16" s="68" t="s">
        <v>371</v>
      </c>
      <c r="B16" s="68" t="s">
        <v>399</v>
      </c>
      <c r="C16" s="69">
        <v>25</v>
      </c>
    </row>
    <row r="17" spans="1:3" s="65" customFormat="1" ht="21.75" customHeight="1">
      <c r="A17" s="68" t="s">
        <v>370</v>
      </c>
      <c r="B17" s="68" t="s">
        <v>400</v>
      </c>
      <c r="C17" s="69">
        <v>14</v>
      </c>
    </row>
    <row r="18" spans="1:3" s="65" customFormat="1" ht="21.75" customHeight="1">
      <c r="A18" s="68" t="s">
        <v>369</v>
      </c>
      <c r="B18" s="68" t="s">
        <v>401</v>
      </c>
      <c r="C18" s="69">
        <v>5</v>
      </c>
    </row>
    <row r="19" spans="1:3" s="65" customFormat="1" ht="21.75" customHeight="1">
      <c r="A19" s="66" t="s">
        <v>368</v>
      </c>
      <c r="B19" s="66" t="s">
        <v>402</v>
      </c>
      <c r="C19" s="67">
        <v>4718.08</v>
      </c>
    </row>
    <row r="20" spans="1:3" s="65" customFormat="1" ht="21.75" customHeight="1">
      <c r="A20" s="68" t="s">
        <v>367</v>
      </c>
      <c r="B20" s="68" t="s">
        <v>393</v>
      </c>
      <c r="C20" s="69">
        <v>3206.43</v>
      </c>
    </row>
    <row r="21" spans="1:3" s="65" customFormat="1" ht="21.75" customHeight="1">
      <c r="A21" s="68" t="s">
        <v>366</v>
      </c>
      <c r="B21" s="68" t="s">
        <v>394</v>
      </c>
      <c r="C21" s="69">
        <v>280</v>
      </c>
    </row>
    <row r="22" spans="1:3" s="65" customFormat="1" ht="21.75" customHeight="1">
      <c r="A22" s="68" t="s">
        <v>365</v>
      </c>
      <c r="B22" s="68" t="s">
        <v>403</v>
      </c>
      <c r="C22" s="69">
        <v>549</v>
      </c>
    </row>
    <row r="23" spans="1:3" s="65" customFormat="1" ht="21.75" customHeight="1">
      <c r="A23" s="68" t="s">
        <v>364</v>
      </c>
      <c r="B23" s="68" t="s">
        <v>404</v>
      </c>
      <c r="C23" s="69">
        <v>216.65</v>
      </c>
    </row>
    <row r="24" spans="1:3" s="65" customFormat="1" ht="21.75" customHeight="1">
      <c r="A24" s="68" t="s">
        <v>363</v>
      </c>
      <c r="B24" s="68" t="s">
        <v>405</v>
      </c>
      <c r="C24" s="69">
        <v>466</v>
      </c>
    </row>
    <row r="25" spans="1:3" s="65" customFormat="1" ht="21.75" customHeight="1">
      <c r="A25" s="66" t="s">
        <v>362</v>
      </c>
      <c r="B25" s="66" t="s">
        <v>406</v>
      </c>
      <c r="C25" s="67">
        <v>284.67</v>
      </c>
    </row>
    <row r="26" spans="1:3" s="65" customFormat="1" ht="21.75" customHeight="1">
      <c r="A26" s="68" t="s">
        <v>361</v>
      </c>
      <c r="B26" s="68" t="s">
        <v>393</v>
      </c>
      <c r="C26" s="69">
        <v>221.67</v>
      </c>
    </row>
    <row r="27" spans="1:3" s="65" customFormat="1" ht="21.75" customHeight="1">
      <c r="A27" s="68" t="s">
        <v>360</v>
      </c>
      <c r="B27" s="68" t="s">
        <v>394</v>
      </c>
      <c r="C27" s="69">
        <v>63</v>
      </c>
    </row>
    <row r="28" spans="1:3" s="65" customFormat="1" ht="21.75" customHeight="1">
      <c r="A28" s="66" t="s">
        <v>359</v>
      </c>
      <c r="B28" s="66" t="s">
        <v>407</v>
      </c>
      <c r="C28" s="67">
        <v>140</v>
      </c>
    </row>
    <row r="29" spans="1:3" s="65" customFormat="1" ht="21.75" customHeight="1">
      <c r="A29" s="68" t="s">
        <v>358</v>
      </c>
      <c r="B29" s="68" t="s">
        <v>394</v>
      </c>
      <c r="C29" s="69">
        <v>20</v>
      </c>
    </row>
    <row r="30" spans="1:3" s="65" customFormat="1" ht="21.75" customHeight="1">
      <c r="A30" s="68" t="s">
        <v>357</v>
      </c>
      <c r="B30" s="68" t="s">
        <v>408</v>
      </c>
      <c r="C30" s="69">
        <v>120</v>
      </c>
    </row>
    <row r="31" spans="1:3" s="65" customFormat="1" ht="21.75" customHeight="1">
      <c r="A31" s="66" t="s">
        <v>356</v>
      </c>
      <c r="B31" s="66" t="s">
        <v>409</v>
      </c>
      <c r="C31" s="67">
        <v>189.54</v>
      </c>
    </row>
    <row r="32" spans="1:3" s="65" customFormat="1" ht="21.75" customHeight="1">
      <c r="A32" s="68" t="s">
        <v>355</v>
      </c>
      <c r="B32" s="68" t="s">
        <v>393</v>
      </c>
      <c r="C32" s="69">
        <v>167.54</v>
      </c>
    </row>
    <row r="33" spans="1:3" s="65" customFormat="1" ht="21.75" customHeight="1">
      <c r="A33" s="68" t="s">
        <v>354</v>
      </c>
      <c r="B33" s="68" t="s">
        <v>394</v>
      </c>
      <c r="C33" s="69">
        <v>15</v>
      </c>
    </row>
    <row r="34" spans="1:3" s="65" customFormat="1" ht="21.75" customHeight="1">
      <c r="A34" s="68" t="s">
        <v>353</v>
      </c>
      <c r="B34" s="68" t="s">
        <v>410</v>
      </c>
      <c r="C34" s="69">
        <v>5</v>
      </c>
    </row>
    <row r="35" spans="1:3" s="65" customFormat="1" ht="21.75" customHeight="1">
      <c r="A35" s="68" t="s">
        <v>352</v>
      </c>
      <c r="B35" s="68" t="s">
        <v>411</v>
      </c>
      <c r="C35" s="69">
        <v>2</v>
      </c>
    </row>
    <row r="36" spans="1:3" s="65" customFormat="1" ht="21.75" customHeight="1">
      <c r="A36" s="66" t="s">
        <v>351</v>
      </c>
      <c r="B36" s="66" t="s">
        <v>412</v>
      </c>
      <c r="C36" s="67">
        <v>600</v>
      </c>
    </row>
    <row r="37" spans="1:3" s="65" customFormat="1" ht="21.75" customHeight="1">
      <c r="A37" s="68" t="s">
        <v>350</v>
      </c>
      <c r="B37" s="68" t="s">
        <v>413</v>
      </c>
      <c r="C37" s="69">
        <v>600</v>
      </c>
    </row>
    <row r="38" spans="1:3" s="65" customFormat="1" ht="21.75" customHeight="1">
      <c r="A38" s="66" t="s">
        <v>349</v>
      </c>
      <c r="B38" s="66" t="s">
        <v>414</v>
      </c>
      <c r="C38" s="67">
        <v>119.45</v>
      </c>
    </row>
    <row r="39" spans="1:3" s="65" customFormat="1" ht="21.75" customHeight="1">
      <c r="A39" s="68" t="s">
        <v>348</v>
      </c>
      <c r="B39" s="68" t="s">
        <v>393</v>
      </c>
      <c r="C39" s="69">
        <v>89.45</v>
      </c>
    </row>
    <row r="40" spans="1:3" s="65" customFormat="1" ht="21.75" customHeight="1">
      <c r="A40" s="68" t="s">
        <v>347</v>
      </c>
      <c r="B40" s="68" t="s">
        <v>415</v>
      </c>
      <c r="C40" s="69">
        <v>30</v>
      </c>
    </row>
    <row r="41" spans="1:3" s="65" customFormat="1" ht="21.75" customHeight="1">
      <c r="A41" s="66" t="s">
        <v>346</v>
      </c>
      <c r="B41" s="66" t="s">
        <v>416</v>
      </c>
      <c r="C41" s="67">
        <v>120</v>
      </c>
    </row>
    <row r="42" spans="1:3" s="65" customFormat="1" ht="21.75" customHeight="1">
      <c r="A42" s="68" t="s">
        <v>345</v>
      </c>
      <c r="B42" s="68" t="s">
        <v>417</v>
      </c>
      <c r="C42" s="69">
        <v>120</v>
      </c>
    </row>
    <row r="43" spans="1:3" s="65" customFormat="1" ht="21.75" customHeight="1">
      <c r="A43" s="66" t="s">
        <v>344</v>
      </c>
      <c r="B43" s="66" t="s">
        <v>418</v>
      </c>
      <c r="C43" s="67">
        <v>201.36</v>
      </c>
    </row>
    <row r="44" spans="1:3" s="65" customFormat="1" ht="21.75" customHeight="1">
      <c r="A44" s="68" t="s">
        <v>343</v>
      </c>
      <c r="B44" s="68" t="s">
        <v>393</v>
      </c>
      <c r="C44" s="69">
        <v>169.36</v>
      </c>
    </row>
    <row r="45" spans="1:3" s="65" customFormat="1" ht="21.75" customHeight="1">
      <c r="A45" s="68" t="s">
        <v>342</v>
      </c>
      <c r="B45" s="68" t="s">
        <v>394</v>
      </c>
      <c r="C45" s="69">
        <v>12</v>
      </c>
    </row>
    <row r="46" spans="1:3" s="65" customFormat="1" ht="21.75" customHeight="1">
      <c r="A46" s="68" t="s">
        <v>341</v>
      </c>
      <c r="B46" s="68" t="s">
        <v>419</v>
      </c>
      <c r="C46" s="69">
        <v>20</v>
      </c>
    </row>
    <row r="47" spans="1:3" s="65" customFormat="1" ht="21.75" customHeight="1">
      <c r="A47" s="66" t="s">
        <v>340</v>
      </c>
      <c r="B47" s="66" t="s">
        <v>420</v>
      </c>
      <c r="C47" s="67">
        <v>100</v>
      </c>
    </row>
    <row r="48" spans="1:3" s="65" customFormat="1" ht="21.75" customHeight="1">
      <c r="A48" s="68" t="s">
        <v>339</v>
      </c>
      <c r="B48" s="68" t="s">
        <v>421</v>
      </c>
      <c r="C48" s="69">
        <v>100</v>
      </c>
    </row>
    <row r="49" spans="1:3" s="65" customFormat="1" ht="21.75" customHeight="1">
      <c r="A49" s="66" t="s">
        <v>338</v>
      </c>
      <c r="B49" s="66" t="s">
        <v>422</v>
      </c>
      <c r="C49" s="67">
        <v>30</v>
      </c>
    </row>
    <row r="50" spans="1:3" s="65" customFormat="1" ht="21.75" customHeight="1">
      <c r="A50" s="68" t="s">
        <v>337</v>
      </c>
      <c r="B50" s="68" t="s">
        <v>394</v>
      </c>
      <c r="C50" s="69">
        <v>30</v>
      </c>
    </row>
    <row r="51" spans="1:3" s="65" customFormat="1" ht="21.75" customHeight="1">
      <c r="A51" s="66" t="s">
        <v>336</v>
      </c>
      <c r="B51" s="66" t="s">
        <v>423</v>
      </c>
      <c r="C51" s="67">
        <v>36</v>
      </c>
    </row>
    <row r="52" spans="1:3" s="65" customFormat="1" ht="21.75" customHeight="1">
      <c r="A52" s="68" t="s">
        <v>335</v>
      </c>
      <c r="B52" s="68" t="s">
        <v>424</v>
      </c>
      <c r="C52" s="69">
        <v>36</v>
      </c>
    </row>
    <row r="53" spans="1:3" s="65" customFormat="1" ht="21.75" customHeight="1">
      <c r="A53" s="66" t="s">
        <v>334</v>
      </c>
      <c r="B53" s="66" t="s">
        <v>425</v>
      </c>
      <c r="C53" s="67">
        <v>6</v>
      </c>
    </row>
    <row r="54" spans="1:3" s="65" customFormat="1" ht="21.75" customHeight="1">
      <c r="A54" s="68" t="s">
        <v>333</v>
      </c>
      <c r="B54" s="68" t="s">
        <v>394</v>
      </c>
      <c r="C54" s="69">
        <v>6</v>
      </c>
    </row>
    <row r="55" spans="1:3" s="65" customFormat="1" ht="21.75" customHeight="1">
      <c r="A55" s="66" t="s">
        <v>332</v>
      </c>
      <c r="B55" s="66" t="s">
        <v>426</v>
      </c>
      <c r="C55" s="67">
        <v>113.83</v>
      </c>
    </row>
    <row r="56" spans="1:3" s="65" customFormat="1" ht="21.75" customHeight="1">
      <c r="A56" s="68" t="s">
        <v>331</v>
      </c>
      <c r="B56" s="68" t="s">
        <v>404</v>
      </c>
      <c r="C56" s="69">
        <v>66.83</v>
      </c>
    </row>
    <row r="57" spans="1:3" s="65" customFormat="1" ht="21.75" customHeight="1">
      <c r="A57" s="68" t="s">
        <v>330</v>
      </c>
      <c r="B57" s="68" t="s">
        <v>427</v>
      </c>
      <c r="C57" s="69">
        <v>47</v>
      </c>
    </row>
    <row r="58" spans="1:3" s="65" customFormat="1" ht="21.75" customHeight="1">
      <c r="A58" s="66" t="s">
        <v>329</v>
      </c>
      <c r="B58" s="66" t="s">
        <v>428</v>
      </c>
      <c r="C58" s="67">
        <v>300.31</v>
      </c>
    </row>
    <row r="59" spans="1:3" s="65" customFormat="1" ht="21.75" customHeight="1">
      <c r="A59" s="68" t="s">
        <v>328</v>
      </c>
      <c r="B59" s="68" t="s">
        <v>393</v>
      </c>
      <c r="C59" s="69">
        <v>224.31</v>
      </c>
    </row>
    <row r="60" spans="1:3" s="65" customFormat="1" ht="21.75" customHeight="1">
      <c r="A60" s="68" t="s">
        <v>327</v>
      </c>
      <c r="B60" s="68" t="s">
        <v>394</v>
      </c>
      <c r="C60" s="69">
        <v>76</v>
      </c>
    </row>
    <row r="61" spans="1:3" s="65" customFormat="1" ht="21.75" customHeight="1">
      <c r="A61" s="66" t="s">
        <v>326</v>
      </c>
      <c r="B61" s="66" t="s">
        <v>429</v>
      </c>
      <c r="C61" s="67">
        <v>417.65</v>
      </c>
    </row>
    <row r="62" spans="1:3" s="65" customFormat="1" ht="21.75" customHeight="1">
      <c r="A62" s="68" t="s">
        <v>325</v>
      </c>
      <c r="B62" s="68" t="s">
        <v>393</v>
      </c>
      <c r="C62" s="69">
        <v>161.05000000000001</v>
      </c>
    </row>
    <row r="63" spans="1:3" s="65" customFormat="1" ht="21.75" customHeight="1">
      <c r="A63" s="68" t="s">
        <v>324</v>
      </c>
      <c r="B63" s="68" t="s">
        <v>394</v>
      </c>
      <c r="C63" s="69">
        <v>51.6</v>
      </c>
    </row>
    <row r="64" spans="1:3" s="65" customFormat="1" ht="21.75" customHeight="1">
      <c r="A64" s="68" t="s">
        <v>323</v>
      </c>
      <c r="B64" s="68" t="s">
        <v>430</v>
      </c>
      <c r="C64" s="69">
        <v>205</v>
      </c>
    </row>
    <row r="65" spans="1:3" s="65" customFormat="1" ht="21.75" customHeight="1">
      <c r="A65" s="66" t="s">
        <v>322</v>
      </c>
      <c r="B65" s="66" t="s">
        <v>431</v>
      </c>
      <c r="C65" s="67">
        <v>342.63</v>
      </c>
    </row>
    <row r="66" spans="1:3" s="65" customFormat="1" ht="21.75" customHeight="1">
      <c r="A66" s="68" t="s">
        <v>321</v>
      </c>
      <c r="B66" s="68" t="s">
        <v>393</v>
      </c>
      <c r="C66" s="69">
        <v>103.63</v>
      </c>
    </row>
    <row r="67" spans="1:3" s="65" customFormat="1" ht="21.75" customHeight="1">
      <c r="A67" s="68" t="s">
        <v>320</v>
      </c>
      <c r="B67" s="68" t="s">
        <v>394</v>
      </c>
      <c r="C67" s="69">
        <v>19</v>
      </c>
    </row>
    <row r="68" spans="1:3" s="65" customFormat="1" ht="21.75" customHeight="1">
      <c r="A68" s="68" t="s">
        <v>319</v>
      </c>
      <c r="B68" s="68" t="s">
        <v>432</v>
      </c>
      <c r="C68" s="69">
        <v>220</v>
      </c>
    </row>
    <row r="69" spans="1:3" s="65" customFormat="1" ht="21.75" customHeight="1">
      <c r="A69" s="66" t="s">
        <v>318</v>
      </c>
      <c r="B69" s="66" t="s">
        <v>433</v>
      </c>
      <c r="C69" s="67">
        <v>52.37</v>
      </c>
    </row>
    <row r="70" spans="1:3" s="65" customFormat="1" ht="21.75" customHeight="1">
      <c r="A70" s="68" t="s">
        <v>317</v>
      </c>
      <c r="B70" s="68" t="s">
        <v>393</v>
      </c>
      <c r="C70" s="69">
        <v>52.37</v>
      </c>
    </row>
    <row r="71" spans="1:3" s="65" customFormat="1" ht="21.75" customHeight="1">
      <c r="A71" s="66" t="s">
        <v>316</v>
      </c>
      <c r="B71" s="66" t="s">
        <v>434</v>
      </c>
      <c r="C71" s="67">
        <v>83.52</v>
      </c>
    </row>
    <row r="72" spans="1:3" s="65" customFormat="1" ht="21.75" customHeight="1">
      <c r="A72" s="68" t="s">
        <v>315</v>
      </c>
      <c r="B72" s="68" t="s">
        <v>393</v>
      </c>
      <c r="C72" s="69">
        <v>75.52</v>
      </c>
    </row>
    <row r="73" spans="1:3" s="65" customFormat="1" ht="21.75" customHeight="1">
      <c r="A73" s="68" t="s">
        <v>314</v>
      </c>
      <c r="B73" s="68" t="s">
        <v>394</v>
      </c>
      <c r="C73" s="69">
        <v>8</v>
      </c>
    </row>
    <row r="74" spans="1:3" s="65" customFormat="1" ht="21.75" customHeight="1">
      <c r="A74" s="66" t="s">
        <v>313</v>
      </c>
      <c r="B74" s="66" t="s">
        <v>435</v>
      </c>
      <c r="C74" s="67">
        <v>5</v>
      </c>
    </row>
    <row r="75" spans="1:3" s="65" customFormat="1" ht="21.75" customHeight="1">
      <c r="A75" s="68" t="s">
        <v>312</v>
      </c>
      <c r="B75" s="68" t="s">
        <v>436</v>
      </c>
      <c r="C75" s="69">
        <v>5</v>
      </c>
    </row>
    <row r="76" spans="1:3" s="65" customFormat="1" ht="21.75" customHeight="1">
      <c r="A76" s="66" t="s">
        <v>311</v>
      </c>
      <c r="B76" s="66" t="s">
        <v>437</v>
      </c>
      <c r="C76" s="67">
        <v>1095.81</v>
      </c>
    </row>
    <row r="77" spans="1:3" s="65" customFormat="1" ht="21.75" customHeight="1">
      <c r="A77" s="66" t="s">
        <v>310</v>
      </c>
      <c r="B77" s="66" t="s">
        <v>438</v>
      </c>
      <c r="C77" s="67">
        <v>546</v>
      </c>
    </row>
    <row r="78" spans="1:3" s="65" customFormat="1" ht="21.75" customHeight="1">
      <c r="A78" s="68" t="s">
        <v>309</v>
      </c>
      <c r="B78" s="68" t="s">
        <v>439</v>
      </c>
      <c r="C78" s="69">
        <v>546</v>
      </c>
    </row>
    <row r="79" spans="1:3" s="65" customFormat="1" ht="21.75" customHeight="1">
      <c r="A79" s="66" t="s">
        <v>308</v>
      </c>
      <c r="B79" s="66" t="s">
        <v>440</v>
      </c>
      <c r="C79" s="67">
        <v>549.80999999999995</v>
      </c>
    </row>
    <row r="80" spans="1:3" s="65" customFormat="1" ht="21.75" customHeight="1">
      <c r="A80" s="68" t="s">
        <v>307</v>
      </c>
      <c r="B80" s="68" t="s">
        <v>393</v>
      </c>
      <c r="C80" s="69">
        <v>398.81</v>
      </c>
    </row>
    <row r="81" spans="1:3" s="65" customFormat="1" ht="21.75" customHeight="1">
      <c r="A81" s="68" t="s">
        <v>306</v>
      </c>
      <c r="B81" s="68" t="s">
        <v>394</v>
      </c>
      <c r="C81" s="69">
        <v>11</v>
      </c>
    </row>
    <row r="82" spans="1:3" s="65" customFormat="1" ht="21.75" customHeight="1">
      <c r="A82" s="68" t="s">
        <v>305</v>
      </c>
      <c r="B82" s="68" t="s">
        <v>441</v>
      </c>
      <c r="C82" s="69">
        <v>78</v>
      </c>
    </row>
    <row r="83" spans="1:3" s="65" customFormat="1" ht="21.75" customHeight="1">
      <c r="A83" s="68" t="s">
        <v>304</v>
      </c>
      <c r="B83" s="68" t="s">
        <v>442</v>
      </c>
      <c r="C83" s="69">
        <v>21</v>
      </c>
    </row>
    <row r="84" spans="1:3" s="65" customFormat="1" ht="21.75" customHeight="1">
      <c r="A84" s="68" t="s">
        <v>303</v>
      </c>
      <c r="B84" s="68" t="s">
        <v>443</v>
      </c>
      <c r="C84" s="69">
        <v>41</v>
      </c>
    </row>
    <row r="85" spans="1:3" s="65" customFormat="1" ht="21.75" customHeight="1">
      <c r="A85" s="66" t="s">
        <v>302</v>
      </c>
      <c r="B85" s="66" t="s">
        <v>302</v>
      </c>
      <c r="C85" s="67">
        <v>100</v>
      </c>
    </row>
    <row r="86" spans="1:3" s="65" customFormat="1" ht="21.75" customHeight="1">
      <c r="A86" s="66" t="s">
        <v>301</v>
      </c>
      <c r="B86" s="66" t="s">
        <v>444</v>
      </c>
      <c r="C86" s="67">
        <v>100</v>
      </c>
    </row>
    <row r="87" spans="1:3" s="65" customFormat="1" ht="21.75" customHeight="1">
      <c r="A87" s="68" t="s">
        <v>300</v>
      </c>
      <c r="B87" s="68" t="s">
        <v>445</v>
      </c>
      <c r="C87" s="69">
        <v>100</v>
      </c>
    </row>
    <row r="88" spans="1:3" s="65" customFormat="1" ht="21.75" customHeight="1">
      <c r="A88" s="66" t="s">
        <v>299</v>
      </c>
      <c r="B88" s="66" t="s">
        <v>446</v>
      </c>
      <c r="C88" s="67">
        <v>475.79</v>
      </c>
    </row>
    <row r="89" spans="1:3" s="65" customFormat="1" ht="21.75" customHeight="1">
      <c r="A89" s="66" t="s">
        <v>298</v>
      </c>
      <c r="B89" s="66" t="s">
        <v>447</v>
      </c>
      <c r="C89" s="67">
        <v>445.79</v>
      </c>
    </row>
    <row r="90" spans="1:3" s="65" customFormat="1" ht="21.75" customHeight="1">
      <c r="A90" s="68" t="s">
        <v>297</v>
      </c>
      <c r="B90" s="68" t="s">
        <v>394</v>
      </c>
      <c r="C90" s="69">
        <v>15</v>
      </c>
    </row>
    <row r="91" spans="1:3" s="65" customFormat="1" ht="21.75" customHeight="1">
      <c r="A91" s="68" t="s">
        <v>296</v>
      </c>
      <c r="B91" s="68" t="s">
        <v>448</v>
      </c>
      <c r="C91" s="69">
        <v>430.79</v>
      </c>
    </row>
    <row r="92" spans="1:3" s="65" customFormat="1" ht="21.75" customHeight="1">
      <c r="A92" s="66" t="s">
        <v>295</v>
      </c>
      <c r="B92" s="66" t="s">
        <v>449</v>
      </c>
      <c r="C92" s="67">
        <v>10</v>
      </c>
    </row>
    <row r="93" spans="1:3" s="65" customFormat="1" ht="21.75" customHeight="1">
      <c r="A93" s="68" t="s">
        <v>294</v>
      </c>
      <c r="B93" s="68" t="s">
        <v>450</v>
      </c>
      <c r="C93" s="69">
        <v>10</v>
      </c>
    </row>
    <row r="94" spans="1:3" s="65" customFormat="1" ht="21.75" customHeight="1">
      <c r="A94" s="66" t="s">
        <v>293</v>
      </c>
      <c r="B94" s="66" t="s">
        <v>451</v>
      </c>
      <c r="C94" s="67">
        <v>20</v>
      </c>
    </row>
    <row r="95" spans="1:3" s="65" customFormat="1" ht="21.75" customHeight="1">
      <c r="A95" s="68" t="s">
        <v>292</v>
      </c>
      <c r="B95" s="68" t="s">
        <v>452</v>
      </c>
      <c r="C95" s="69">
        <v>20</v>
      </c>
    </row>
    <row r="96" spans="1:3" s="65" customFormat="1" ht="21.75" customHeight="1">
      <c r="A96" s="66" t="s">
        <v>291</v>
      </c>
      <c r="B96" s="66" t="s">
        <v>453</v>
      </c>
      <c r="C96" s="67">
        <v>5616.81</v>
      </c>
    </row>
    <row r="97" spans="1:3" s="65" customFormat="1" ht="21.75" customHeight="1">
      <c r="A97" s="66" t="s">
        <v>290</v>
      </c>
      <c r="B97" s="66" t="s">
        <v>454</v>
      </c>
      <c r="C97" s="67">
        <v>54</v>
      </c>
    </row>
    <row r="98" spans="1:3" s="65" customFormat="1" ht="21.75" customHeight="1">
      <c r="A98" s="68" t="s">
        <v>289</v>
      </c>
      <c r="B98" s="68" t="s">
        <v>394</v>
      </c>
      <c r="C98" s="69">
        <v>52</v>
      </c>
    </row>
    <row r="99" spans="1:3" s="65" customFormat="1" ht="21.75" customHeight="1">
      <c r="A99" s="68" t="s">
        <v>288</v>
      </c>
      <c r="B99" s="68" t="s">
        <v>455</v>
      </c>
      <c r="C99" s="69">
        <v>2</v>
      </c>
    </row>
    <row r="100" spans="1:3" s="65" customFormat="1" ht="21.75" customHeight="1">
      <c r="A100" s="66" t="s">
        <v>287</v>
      </c>
      <c r="B100" s="66" t="s">
        <v>456</v>
      </c>
      <c r="C100" s="67">
        <v>1041.1500000000001</v>
      </c>
    </row>
    <row r="101" spans="1:3" s="65" customFormat="1" ht="21.75" customHeight="1">
      <c r="A101" s="68" t="s">
        <v>286</v>
      </c>
      <c r="B101" s="68" t="s">
        <v>393</v>
      </c>
      <c r="C101" s="69">
        <v>142.84</v>
      </c>
    </row>
    <row r="102" spans="1:3" s="65" customFormat="1" ht="21.75" customHeight="1">
      <c r="A102" s="68" t="s">
        <v>285</v>
      </c>
      <c r="B102" s="68" t="s">
        <v>394</v>
      </c>
      <c r="C102" s="69">
        <v>35</v>
      </c>
    </row>
    <row r="103" spans="1:3" s="65" customFormat="1" ht="21.75" customHeight="1">
      <c r="A103" s="68" t="s">
        <v>284</v>
      </c>
      <c r="B103" s="68" t="s">
        <v>457</v>
      </c>
      <c r="C103" s="69">
        <v>6</v>
      </c>
    </row>
    <row r="104" spans="1:3" s="65" customFormat="1" ht="21.75" customHeight="1">
      <c r="A104" s="68" t="s">
        <v>283</v>
      </c>
      <c r="B104" s="68" t="s">
        <v>458</v>
      </c>
      <c r="C104" s="69">
        <v>5</v>
      </c>
    </row>
    <row r="105" spans="1:3" s="65" customFormat="1" ht="21.75" customHeight="1">
      <c r="A105" s="68" t="s">
        <v>282</v>
      </c>
      <c r="B105" s="68" t="s">
        <v>459</v>
      </c>
      <c r="C105" s="69">
        <v>4</v>
      </c>
    </row>
    <row r="106" spans="1:3" s="65" customFormat="1" ht="21.75" customHeight="1">
      <c r="A106" s="68" t="s">
        <v>282</v>
      </c>
      <c r="B106" s="68" t="s">
        <v>459</v>
      </c>
      <c r="C106" s="69">
        <v>848.31</v>
      </c>
    </row>
    <row r="107" spans="1:3" s="65" customFormat="1" ht="21.75" customHeight="1">
      <c r="A107" s="66" t="s">
        <v>281</v>
      </c>
      <c r="B107" s="66" t="s">
        <v>460</v>
      </c>
      <c r="C107" s="67">
        <v>1721.05</v>
      </c>
    </row>
    <row r="108" spans="1:3" s="65" customFormat="1" ht="21.75" customHeight="1">
      <c r="A108" s="68" t="s">
        <v>280</v>
      </c>
      <c r="B108" s="68" t="s">
        <v>461</v>
      </c>
      <c r="C108" s="69">
        <v>229.62</v>
      </c>
    </row>
    <row r="109" spans="1:3" s="65" customFormat="1" ht="21.75" customHeight="1">
      <c r="A109" s="68" t="s">
        <v>279</v>
      </c>
      <c r="B109" s="68" t="s">
        <v>462</v>
      </c>
      <c r="C109" s="69">
        <v>1404.33</v>
      </c>
    </row>
    <row r="110" spans="1:3" s="65" customFormat="1" ht="21.75" customHeight="1">
      <c r="A110" s="68" t="s">
        <v>278</v>
      </c>
      <c r="B110" s="68" t="s">
        <v>463</v>
      </c>
      <c r="C110" s="69">
        <v>87.1</v>
      </c>
    </row>
    <row r="111" spans="1:3" s="65" customFormat="1" ht="21.75" customHeight="1">
      <c r="A111" s="66" t="s">
        <v>277</v>
      </c>
      <c r="B111" s="66" t="s">
        <v>464</v>
      </c>
      <c r="C111" s="67">
        <v>300</v>
      </c>
    </row>
    <row r="112" spans="1:3" s="65" customFormat="1" ht="21.75" customHeight="1">
      <c r="A112" s="68" t="s">
        <v>276</v>
      </c>
      <c r="B112" s="68" t="s">
        <v>465</v>
      </c>
      <c r="C112" s="69">
        <v>300</v>
      </c>
    </row>
    <row r="113" spans="1:3" s="65" customFormat="1" ht="21.75" customHeight="1">
      <c r="A113" s="66" t="s">
        <v>275</v>
      </c>
      <c r="B113" s="66" t="s">
        <v>466</v>
      </c>
      <c r="C113" s="67">
        <v>251</v>
      </c>
    </row>
    <row r="114" spans="1:3" s="65" customFormat="1" ht="21.75" customHeight="1">
      <c r="A114" s="68" t="s">
        <v>274</v>
      </c>
      <c r="B114" s="68" t="s">
        <v>467</v>
      </c>
      <c r="C114" s="69">
        <v>251</v>
      </c>
    </row>
    <row r="115" spans="1:3" s="65" customFormat="1" ht="21.75" customHeight="1">
      <c r="A115" s="66" t="s">
        <v>273</v>
      </c>
      <c r="B115" s="66" t="s">
        <v>468</v>
      </c>
      <c r="C115" s="67">
        <v>128.66</v>
      </c>
    </row>
    <row r="116" spans="1:3" s="65" customFormat="1" ht="21.75" customHeight="1">
      <c r="A116" s="68" t="s">
        <v>272</v>
      </c>
      <c r="B116" s="68" t="s">
        <v>469</v>
      </c>
      <c r="C116" s="69">
        <v>40</v>
      </c>
    </row>
    <row r="117" spans="1:3" s="65" customFormat="1" ht="21.75" customHeight="1">
      <c r="A117" s="68" t="s">
        <v>271</v>
      </c>
      <c r="B117" s="68" t="s">
        <v>470</v>
      </c>
      <c r="C117" s="69">
        <v>44.66</v>
      </c>
    </row>
    <row r="118" spans="1:3" s="65" customFormat="1" ht="21.75" customHeight="1">
      <c r="A118" s="68" t="s">
        <v>271</v>
      </c>
      <c r="B118" s="68" t="s">
        <v>470</v>
      </c>
      <c r="C118" s="69">
        <v>20</v>
      </c>
    </row>
    <row r="119" spans="1:3" s="65" customFormat="1" ht="21.75" customHeight="1">
      <c r="A119" s="68" t="s">
        <v>270</v>
      </c>
      <c r="B119" s="68" t="s">
        <v>471</v>
      </c>
      <c r="C119" s="69">
        <v>24</v>
      </c>
    </row>
    <row r="120" spans="1:3" s="65" customFormat="1" ht="21.75" customHeight="1">
      <c r="A120" s="66" t="s">
        <v>269</v>
      </c>
      <c r="B120" s="66" t="s">
        <v>472</v>
      </c>
      <c r="C120" s="67">
        <v>550</v>
      </c>
    </row>
    <row r="121" spans="1:3" s="65" customFormat="1" ht="21.75" customHeight="1">
      <c r="A121" s="68" t="s">
        <v>268</v>
      </c>
      <c r="B121" s="68" t="s">
        <v>473</v>
      </c>
      <c r="C121" s="69">
        <v>550</v>
      </c>
    </row>
    <row r="122" spans="1:3" s="65" customFormat="1" ht="21.75" customHeight="1">
      <c r="A122" s="66" t="s">
        <v>267</v>
      </c>
      <c r="B122" s="66" t="s">
        <v>474</v>
      </c>
      <c r="C122" s="67">
        <v>1140</v>
      </c>
    </row>
    <row r="123" spans="1:3" s="65" customFormat="1" ht="21.75" customHeight="1">
      <c r="A123" s="68" t="s">
        <v>266</v>
      </c>
      <c r="B123" s="68" t="s">
        <v>475</v>
      </c>
      <c r="C123" s="69">
        <v>500</v>
      </c>
    </row>
    <row r="124" spans="1:3" s="65" customFormat="1" ht="21.75" customHeight="1">
      <c r="A124" s="68" t="s">
        <v>265</v>
      </c>
      <c r="B124" s="68" t="s">
        <v>476</v>
      </c>
      <c r="C124" s="69">
        <v>640</v>
      </c>
    </row>
    <row r="125" spans="1:3" s="65" customFormat="1" ht="21.75" customHeight="1">
      <c r="A125" s="66" t="s">
        <v>264</v>
      </c>
      <c r="B125" s="66" t="s">
        <v>477</v>
      </c>
      <c r="C125" s="67">
        <v>80.64</v>
      </c>
    </row>
    <row r="126" spans="1:3" s="65" customFormat="1" ht="21.75" customHeight="1">
      <c r="A126" s="68" t="s">
        <v>263</v>
      </c>
      <c r="B126" s="68" t="s">
        <v>478</v>
      </c>
      <c r="C126" s="69">
        <v>80.64</v>
      </c>
    </row>
    <row r="127" spans="1:3" s="65" customFormat="1" ht="21.75" customHeight="1">
      <c r="A127" s="66" t="s">
        <v>262</v>
      </c>
      <c r="B127" s="66" t="s">
        <v>479</v>
      </c>
      <c r="C127" s="67">
        <v>160</v>
      </c>
    </row>
    <row r="128" spans="1:3" s="65" customFormat="1" ht="21.75" customHeight="1">
      <c r="A128" s="68" t="s">
        <v>261</v>
      </c>
      <c r="B128" s="68" t="s">
        <v>480</v>
      </c>
      <c r="C128" s="69">
        <v>160</v>
      </c>
    </row>
    <row r="129" spans="1:3" s="65" customFormat="1" ht="21.75" customHeight="1">
      <c r="A129" s="66" t="s">
        <v>260</v>
      </c>
      <c r="B129" s="66" t="s">
        <v>481</v>
      </c>
      <c r="C129" s="67">
        <v>190.31</v>
      </c>
    </row>
    <row r="130" spans="1:3" s="65" customFormat="1" ht="21.75" customHeight="1">
      <c r="A130" s="68" t="s">
        <v>259</v>
      </c>
      <c r="B130" s="68" t="s">
        <v>482</v>
      </c>
      <c r="C130" s="69">
        <v>190.31</v>
      </c>
    </row>
    <row r="131" spans="1:3" s="65" customFormat="1" ht="21.75" customHeight="1">
      <c r="A131" s="66" t="s">
        <v>258</v>
      </c>
      <c r="B131" s="66" t="s">
        <v>483</v>
      </c>
      <c r="C131" s="67">
        <v>2262.31</v>
      </c>
    </row>
    <row r="132" spans="1:3" s="65" customFormat="1" ht="21.75" customHeight="1">
      <c r="A132" s="66" t="s">
        <v>257</v>
      </c>
      <c r="B132" s="66" t="s">
        <v>484</v>
      </c>
      <c r="C132" s="67">
        <v>132.13999999999999</v>
      </c>
    </row>
    <row r="133" spans="1:3" s="65" customFormat="1" ht="21.75" customHeight="1">
      <c r="A133" s="68" t="s">
        <v>256</v>
      </c>
      <c r="B133" s="68" t="s">
        <v>393</v>
      </c>
      <c r="C133" s="69">
        <v>132.13999999999999</v>
      </c>
    </row>
    <row r="134" spans="1:3" s="65" customFormat="1" ht="21.75" customHeight="1">
      <c r="A134" s="66" t="s">
        <v>255</v>
      </c>
      <c r="B134" s="66" t="s">
        <v>485</v>
      </c>
      <c r="C134" s="67">
        <v>669.32</v>
      </c>
    </row>
    <row r="135" spans="1:3" s="65" customFormat="1" ht="21.75" customHeight="1">
      <c r="A135" s="68" t="s">
        <v>254</v>
      </c>
      <c r="B135" s="68" t="s">
        <v>486</v>
      </c>
      <c r="C135" s="69">
        <v>452.22</v>
      </c>
    </row>
    <row r="136" spans="1:3" s="65" customFormat="1" ht="21.75" customHeight="1">
      <c r="A136" s="68" t="s">
        <v>253</v>
      </c>
      <c r="B136" s="68" t="s">
        <v>487</v>
      </c>
      <c r="C136" s="69">
        <v>50</v>
      </c>
    </row>
    <row r="137" spans="1:3" s="65" customFormat="1" ht="21.75" customHeight="1">
      <c r="A137" s="68" t="s">
        <v>252</v>
      </c>
      <c r="B137" s="68" t="s">
        <v>488</v>
      </c>
      <c r="C137" s="69">
        <v>167.1</v>
      </c>
    </row>
    <row r="138" spans="1:3" s="65" customFormat="1" ht="21.75" customHeight="1">
      <c r="A138" s="66" t="s">
        <v>251</v>
      </c>
      <c r="B138" s="66" t="s">
        <v>489</v>
      </c>
      <c r="C138" s="67">
        <v>960.85</v>
      </c>
    </row>
    <row r="139" spans="1:3" s="65" customFormat="1" ht="21.75" customHeight="1">
      <c r="A139" s="68" t="s">
        <v>250</v>
      </c>
      <c r="B139" s="68" t="s">
        <v>490</v>
      </c>
      <c r="C139" s="69">
        <v>393.33</v>
      </c>
    </row>
    <row r="140" spans="1:3" s="65" customFormat="1" ht="21.75" customHeight="1">
      <c r="A140" s="68" t="s">
        <v>249</v>
      </c>
      <c r="B140" s="68" t="s">
        <v>491</v>
      </c>
      <c r="C140" s="69">
        <v>367.1</v>
      </c>
    </row>
    <row r="141" spans="1:3" s="65" customFormat="1" ht="21.75" customHeight="1">
      <c r="A141" s="68" t="s">
        <v>248</v>
      </c>
      <c r="B141" s="68" t="s">
        <v>492</v>
      </c>
      <c r="C141" s="69">
        <v>161.02000000000001</v>
      </c>
    </row>
    <row r="142" spans="1:3" s="65" customFormat="1" ht="21.75" customHeight="1">
      <c r="A142" s="68" t="s">
        <v>247</v>
      </c>
      <c r="B142" s="68" t="s">
        <v>493</v>
      </c>
      <c r="C142" s="69">
        <v>39.4</v>
      </c>
    </row>
    <row r="143" spans="1:3" s="65" customFormat="1" ht="21.75" customHeight="1">
      <c r="A143" s="66" t="s">
        <v>246</v>
      </c>
      <c r="B143" s="66" t="s">
        <v>494</v>
      </c>
      <c r="C143" s="67">
        <v>500</v>
      </c>
    </row>
    <row r="144" spans="1:3" s="65" customFormat="1" ht="21.75" customHeight="1">
      <c r="A144" s="68" t="s">
        <v>245</v>
      </c>
      <c r="B144" s="68" t="s">
        <v>495</v>
      </c>
      <c r="C144" s="69">
        <v>500</v>
      </c>
    </row>
    <row r="145" spans="1:3" s="65" customFormat="1" ht="21.75" customHeight="1">
      <c r="A145" s="66" t="s">
        <v>244</v>
      </c>
      <c r="B145" s="66" t="s">
        <v>244</v>
      </c>
      <c r="C145" s="67">
        <v>1015</v>
      </c>
    </row>
    <row r="146" spans="1:3" s="65" customFormat="1" ht="21.75" customHeight="1">
      <c r="A146" s="66" t="s">
        <v>243</v>
      </c>
      <c r="B146" s="66" t="s">
        <v>496</v>
      </c>
      <c r="C146" s="67">
        <v>1000</v>
      </c>
    </row>
    <row r="147" spans="1:3" s="65" customFormat="1" ht="21.75" customHeight="1">
      <c r="A147" s="68" t="s">
        <v>242</v>
      </c>
      <c r="B147" s="68" t="s">
        <v>497</v>
      </c>
      <c r="C147" s="69">
        <v>100</v>
      </c>
    </row>
    <row r="148" spans="1:3" s="65" customFormat="1" ht="21.75" customHeight="1">
      <c r="A148" s="68" t="s">
        <v>241</v>
      </c>
      <c r="B148" s="68" t="s">
        <v>498</v>
      </c>
      <c r="C148" s="69">
        <v>900</v>
      </c>
    </row>
    <row r="149" spans="1:3" s="65" customFormat="1" ht="21.75" customHeight="1">
      <c r="A149" s="66" t="s">
        <v>240</v>
      </c>
      <c r="B149" s="66" t="s">
        <v>499</v>
      </c>
      <c r="C149" s="67">
        <v>15</v>
      </c>
    </row>
    <row r="150" spans="1:3" s="65" customFormat="1" ht="21.75" customHeight="1">
      <c r="A150" s="68" t="s">
        <v>239</v>
      </c>
      <c r="B150" s="68" t="s">
        <v>500</v>
      </c>
      <c r="C150" s="69">
        <v>15</v>
      </c>
    </row>
    <row r="151" spans="1:3" s="65" customFormat="1" ht="21.75" customHeight="1">
      <c r="A151" s="66" t="s">
        <v>238</v>
      </c>
      <c r="B151" s="66" t="s">
        <v>501</v>
      </c>
      <c r="C151" s="67">
        <v>3012.73</v>
      </c>
    </row>
    <row r="152" spans="1:3" s="65" customFormat="1" ht="21.75" customHeight="1">
      <c r="A152" s="66" t="s">
        <v>237</v>
      </c>
      <c r="B152" s="66" t="s">
        <v>502</v>
      </c>
      <c r="C152" s="67">
        <v>1097.73</v>
      </c>
    </row>
    <row r="153" spans="1:3" s="65" customFormat="1" ht="21.75" customHeight="1">
      <c r="A153" s="68" t="s">
        <v>236</v>
      </c>
      <c r="B153" s="68" t="s">
        <v>393</v>
      </c>
      <c r="C153" s="69">
        <v>185.31</v>
      </c>
    </row>
    <row r="154" spans="1:3" s="65" customFormat="1" ht="21.75" customHeight="1">
      <c r="A154" s="68" t="s">
        <v>235</v>
      </c>
      <c r="B154" s="68" t="s">
        <v>394</v>
      </c>
      <c r="C154" s="69">
        <v>33</v>
      </c>
    </row>
    <row r="155" spans="1:3" s="65" customFormat="1" ht="21.75" customHeight="1">
      <c r="A155" s="68" t="s">
        <v>234</v>
      </c>
      <c r="B155" s="68" t="s">
        <v>503</v>
      </c>
      <c r="C155" s="69">
        <v>503.4</v>
      </c>
    </row>
    <row r="156" spans="1:3" s="65" customFormat="1" ht="21.75" customHeight="1">
      <c r="A156" s="68" t="s">
        <v>234</v>
      </c>
      <c r="B156" s="68" t="s">
        <v>503</v>
      </c>
      <c r="C156" s="69">
        <v>376.02</v>
      </c>
    </row>
    <row r="157" spans="1:3" s="65" customFormat="1" ht="21.75" customHeight="1">
      <c r="A157" s="66" t="s">
        <v>233</v>
      </c>
      <c r="B157" s="66" t="s">
        <v>504</v>
      </c>
      <c r="C157" s="67">
        <v>400</v>
      </c>
    </row>
    <row r="158" spans="1:3" s="65" customFormat="1" ht="21.75" customHeight="1">
      <c r="A158" s="68" t="s">
        <v>232</v>
      </c>
      <c r="B158" s="68" t="s">
        <v>505</v>
      </c>
      <c r="C158" s="69">
        <v>400</v>
      </c>
    </row>
    <row r="159" spans="1:3" s="65" customFormat="1" ht="21.75" customHeight="1">
      <c r="A159" s="66" t="s">
        <v>231</v>
      </c>
      <c r="B159" s="66" t="s">
        <v>506</v>
      </c>
      <c r="C159" s="67">
        <v>1515</v>
      </c>
    </row>
    <row r="160" spans="1:3" s="65" customFormat="1" ht="21.75" customHeight="1">
      <c r="A160" s="68" t="s">
        <v>230</v>
      </c>
      <c r="B160" s="68" t="s">
        <v>507</v>
      </c>
      <c r="C160" s="69">
        <v>1515</v>
      </c>
    </row>
    <row r="161" spans="1:3" s="65" customFormat="1" ht="21.75" customHeight="1">
      <c r="A161" s="66" t="s">
        <v>229</v>
      </c>
      <c r="B161" s="66" t="s">
        <v>508</v>
      </c>
      <c r="C161" s="67">
        <v>11024.48</v>
      </c>
    </row>
    <row r="162" spans="1:3" s="65" customFormat="1" ht="21.75" customHeight="1">
      <c r="A162" s="66" t="s">
        <v>228</v>
      </c>
      <c r="B162" s="66" t="s">
        <v>509</v>
      </c>
      <c r="C162" s="67">
        <v>3686.29</v>
      </c>
    </row>
    <row r="163" spans="1:3" s="65" customFormat="1" ht="21.75" customHeight="1">
      <c r="A163" s="68" t="s">
        <v>227</v>
      </c>
      <c r="B163" s="68" t="s">
        <v>393</v>
      </c>
      <c r="C163" s="69">
        <v>120.56</v>
      </c>
    </row>
    <row r="164" spans="1:3" s="65" customFormat="1" ht="21.75" customHeight="1">
      <c r="A164" s="68" t="s">
        <v>226</v>
      </c>
      <c r="B164" s="68" t="s">
        <v>394</v>
      </c>
      <c r="C164" s="69">
        <v>8</v>
      </c>
    </row>
    <row r="165" spans="1:3" s="65" customFormat="1" ht="21.75" customHeight="1">
      <c r="A165" s="68" t="s">
        <v>225</v>
      </c>
      <c r="B165" s="68" t="s">
        <v>404</v>
      </c>
      <c r="C165" s="69">
        <v>2810.13</v>
      </c>
    </row>
    <row r="166" spans="1:3" s="65" customFormat="1" ht="21.75" customHeight="1">
      <c r="A166" s="68" t="s">
        <v>224</v>
      </c>
      <c r="B166" s="68" t="s">
        <v>510</v>
      </c>
      <c r="C166" s="69">
        <v>139.6</v>
      </c>
    </row>
    <row r="167" spans="1:3" s="65" customFormat="1" ht="21.75" customHeight="1">
      <c r="A167" s="68" t="s">
        <v>223</v>
      </c>
      <c r="B167" s="68" t="s">
        <v>511</v>
      </c>
      <c r="C167" s="69">
        <v>8</v>
      </c>
    </row>
    <row r="168" spans="1:3" s="65" customFormat="1" ht="21.75" customHeight="1">
      <c r="A168" s="68" t="s">
        <v>222</v>
      </c>
      <c r="B168" s="68" t="s">
        <v>512</v>
      </c>
      <c r="C168" s="69">
        <v>400</v>
      </c>
    </row>
    <row r="169" spans="1:3" s="65" customFormat="1" ht="21.75" customHeight="1">
      <c r="A169" s="68" t="s">
        <v>221</v>
      </c>
      <c r="B169" s="68" t="s">
        <v>513</v>
      </c>
      <c r="C169" s="69">
        <v>200</v>
      </c>
    </row>
    <row r="170" spans="1:3" s="65" customFormat="1" ht="21.75" customHeight="1">
      <c r="A170" s="66" t="s">
        <v>220</v>
      </c>
      <c r="B170" s="66" t="s">
        <v>514</v>
      </c>
      <c r="C170" s="67">
        <v>302.07</v>
      </c>
    </row>
    <row r="171" spans="1:3" s="65" customFormat="1" ht="21.75" customHeight="1">
      <c r="A171" s="68" t="s">
        <v>219</v>
      </c>
      <c r="B171" s="68" t="s">
        <v>515</v>
      </c>
      <c r="C171" s="69">
        <v>297.07</v>
      </c>
    </row>
    <row r="172" spans="1:3" s="65" customFormat="1" ht="21.75" customHeight="1">
      <c r="A172" s="68" t="s">
        <v>218</v>
      </c>
      <c r="B172" s="68" t="s">
        <v>516</v>
      </c>
      <c r="C172" s="69">
        <v>5</v>
      </c>
    </row>
    <row r="173" spans="1:3" s="65" customFormat="1" ht="21.75" customHeight="1">
      <c r="A173" s="66" t="s">
        <v>217</v>
      </c>
      <c r="B173" s="66" t="s">
        <v>517</v>
      </c>
      <c r="C173" s="67">
        <v>3024.98</v>
      </c>
    </row>
    <row r="174" spans="1:3" s="65" customFormat="1" ht="21.75" customHeight="1">
      <c r="A174" s="68" t="s">
        <v>216</v>
      </c>
      <c r="B174" s="68" t="s">
        <v>518</v>
      </c>
      <c r="C174" s="69">
        <v>328.25</v>
      </c>
    </row>
    <row r="175" spans="1:3" s="65" customFormat="1" ht="21.75" customHeight="1">
      <c r="A175" s="68" t="s">
        <v>215</v>
      </c>
      <c r="B175" s="68" t="s">
        <v>519</v>
      </c>
      <c r="C175" s="69">
        <v>1196.73</v>
      </c>
    </row>
    <row r="176" spans="1:3" s="65" customFormat="1" ht="21.75" customHeight="1">
      <c r="A176" s="68" t="s">
        <v>215</v>
      </c>
      <c r="B176" s="68" t="s">
        <v>519</v>
      </c>
      <c r="C176" s="69">
        <v>1300</v>
      </c>
    </row>
    <row r="177" spans="1:3" s="65" customFormat="1" ht="21.75" customHeight="1">
      <c r="A177" s="68" t="s">
        <v>214</v>
      </c>
      <c r="B177" s="68" t="s">
        <v>520</v>
      </c>
      <c r="C177" s="69">
        <v>200</v>
      </c>
    </row>
    <row r="178" spans="1:3" s="65" customFormat="1" ht="21.75" customHeight="1">
      <c r="A178" s="66" t="s">
        <v>213</v>
      </c>
      <c r="B178" s="66" t="s">
        <v>521</v>
      </c>
      <c r="C178" s="67">
        <v>642.26</v>
      </c>
    </row>
    <row r="179" spans="1:3" s="65" customFormat="1" ht="21.75" customHeight="1">
      <c r="A179" s="68" t="s">
        <v>212</v>
      </c>
      <c r="B179" s="68" t="s">
        <v>522</v>
      </c>
      <c r="C179" s="69">
        <v>500</v>
      </c>
    </row>
    <row r="180" spans="1:3" s="65" customFormat="1" ht="21.75" customHeight="1">
      <c r="A180" s="68" t="s">
        <v>211</v>
      </c>
      <c r="B180" s="68" t="s">
        <v>523</v>
      </c>
      <c r="C180" s="69">
        <v>122.26</v>
      </c>
    </row>
    <row r="181" spans="1:3" s="65" customFormat="1" ht="21.75" customHeight="1">
      <c r="A181" s="68" t="s">
        <v>210</v>
      </c>
      <c r="B181" s="68" t="s">
        <v>524</v>
      </c>
      <c r="C181" s="69">
        <v>20</v>
      </c>
    </row>
    <row r="182" spans="1:3" s="65" customFormat="1" ht="21.75" customHeight="1">
      <c r="A182" s="66" t="s">
        <v>209</v>
      </c>
      <c r="B182" s="66" t="s">
        <v>525</v>
      </c>
      <c r="C182" s="67">
        <v>3368.88</v>
      </c>
    </row>
    <row r="183" spans="1:3" s="65" customFormat="1" ht="21.75" customHeight="1">
      <c r="A183" s="68" t="s">
        <v>208</v>
      </c>
      <c r="B183" s="68" t="s">
        <v>526</v>
      </c>
      <c r="C183" s="69">
        <v>200</v>
      </c>
    </row>
    <row r="184" spans="1:3" s="65" customFormat="1" ht="21.75" customHeight="1">
      <c r="A184" s="68" t="s">
        <v>207</v>
      </c>
      <c r="B184" s="68" t="s">
        <v>527</v>
      </c>
      <c r="C184" s="69">
        <v>2805.88</v>
      </c>
    </row>
    <row r="185" spans="1:3" s="65" customFormat="1" ht="21.75" customHeight="1">
      <c r="A185" s="68" t="s">
        <v>206</v>
      </c>
      <c r="B185" s="68" t="s">
        <v>528</v>
      </c>
      <c r="C185" s="69">
        <v>363</v>
      </c>
    </row>
    <row r="186" spans="1:3" s="65" customFormat="1" ht="21.75" customHeight="1">
      <c r="A186" s="66" t="s">
        <v>205</v>
      </c>
      <c r="B186" s="66" t="s">
        <v>529</v>
      </c>
      <c r="C186" s="67">
        <v>147.72999999999999</v>
      </c>
    </row>
    <row r="187" spans="1:3" s="65" customFormat="1" ht="21.75" customHeight="1">
      <c r="A187" s="66" t="s">
        <v>204</v>
      </c>
      <c r="B187" s="66" t="s">
        <v>530</v>
      </c>
      <c r="C187" s="67">
        <v>147.72999999999999</v>
      </c>
    </row>
    <row r="188" spans="1:3" s="65" customFormat="1" ht="21.75" customHeight="1">
      <c r="A188" s="68" t="s">
        <v>203</v>
      </c>
      <c r="B188" s="68" t="s">
        <v>393</v>
      </c>
      <c r="C188" s="69">
        <v>97.73</v>
      </c>
    </row>
    <row r="189" spans="1:3" s="65" customFormat="1" ht="21.75" customHeight="1">
      <c r="A189" s="68" t="s">
        <v>202</v>
      </c>
      <c r="B189" s="68" t="s">
        <v>531</v>
      </c>
      <c r="C189" s="69">
        <v>50</v>
      </c>
    </row>
    <row r="190" spans="1:3" s="65" customFormat="1" ht="21.75" customHeight="1">
      <c r="A190" s="66" t="s">
        <v>201</v>
      </c>
      <c r="B190" s="66" t="s">
        <v>201</v>
      </c>
      <c r="C190" s="67">
        <v>200</v>
      </c>
    </row>
    <row r="191" spans="1:3" s="65" customFormat="1" ht="21.75" customHeight="1">
      <c r="A191" s="66" t="s">
        <v>200</v>
      </c>
      <c r="B191" s="66" t="s">
        <v>532</v>
      </c>
      <c r="C191" s="67">
        <v>200</v>
      </c>
    </row>
    <row r="192" spans="1:3" s="65" customFormat="1" ht="21.75" customHeight="1">
      <c r="A192" s="68" t="s">
        <v>199</v>
      </c>
      <c r="B192" s="68" t="s">
        <v>533</v>
      </c>
      <c r="C192" s="69">
        <v>200</v>
      </c>
    </row>
    <row r="193" spans="1:3" s="65" customFormat="1" ht="21.75" customHeight="1">
      <c r="A193" s="66" t="s">
        <v>198</v>
      </c>
      <c r="B193" s="66" t="s">
        <v>198</v>
      </c>
      <c r="C193" s="67">
        <v>52</v>
      </c>
    </row>
    <row r="194" spans="1:3" s="65" customFormat="1" ht="21.75" customHeight="1">
      <c r="A194" s="66" t="s">
        <v>197</v>
      </c>
      <c r="B194" s="66" t="s">
        <v>534</v>
      </c>
      <c r="C194" s="67">
        <v>52</v>
      </c>
    </row>
    <row r="195" spans="1:3" s="65" customFormat="1" ht="21.75" customHeight="1">
      <c r="A195" s="68" t="s">
        <v>196</v>
      </c>
      <c r="B195" s="68" t="s">
        <v>535</v>
      </c>
      <c r="C195" s="69">
        <v>52</v>
      </c>
    </row>
    <row r="196" spans="1:3" s="65" customFormat="1" ht="21.75" customHeight="1">
      <c r="A196" s="66" t="s">
        <v>195</v>
      </c>
      <c r="B196" s="66" t="s">
        <v>536</v>
      </c>
      <c r="C196" s="67">
        <v>841.45</v>
      </c>
    </row>
    <row r="197" spans="1:3" s="65" customFormat="1" ht="21.75" customHeight="1">
      <c r="A197" s="66" t="s">
        <v>194</v>
      </c>
      <c r="B197" s="66" t="s">
        <v>537</v>
      </c>
      <c r="C197" s="67">
        <v>841.45</v>
      </c>
    </row>
    <row r="198" spans="1:3" s="65" customFormat="1" ht="21.75" customHeight="1">
      <c r="A198" s="68" t="s">
        <v>193</v>
      </c>
      <c r="B198" s="68" t="s">
        <v>538</v>
      </c>
      <c r="C198" s="69">
        <v>841.45</v>
      </c>
    </row>
    <row r="199" spans="1:3" s="65" customFormat="1" ht="21.75" customHeight="1">
      <c r="A199" s="66" t="s">
        <v>192</v>
      </c>
      <c r="B199" s="66" t="s">
        <v>192</v>
      </c>
      <c r="C199" s="67">
        <v>100</v>
      </c>
    </row>
    <row r="200" spans="1:3" s="65" customFormat="1" ht="21.75" customHeight="1">
      <c r="A200" s="66" t="s">
        <v>191</v>
      </c>
      <c r="B200" s="66" t="s">
        <v>539</v>
      </c>
      <c r="C200" s="67">
        <v>100</v>
      </c>
    </row>
    <row r="201" spans="1:3" s="65" customFormat="1" ht="21.75" customHeight="1">
      <c r="A201" s="68" t="s">
        <v>190</v>
      </c>
      <c r="B201" s="68" t="s">
        <v>540</v>
      </c>
      <c r="C201" s="69">
        <v>100</v>
      </c>
    </row>
    <row r="202" spans="1:3" s="65" customFormat="1" ht="21.75" customHeight="1">
      <c r="A202" s="66" t="s">
        <v>189</v>
      </c>
      <c r="B202" s="66" t="s">
        <v>189</v>
      </c>
      <c r="C202" s="67">
        <v>400</v>
      </c>
    </row>
    <row r="203" spans="1:3" s="65" customFormat="1" ht="21.75" customHeight="1">
      <c r="A203" s="66" t="s">
        <v>188</v>
      </c>
      <c r="B203" s="66" t="s">
        <v>541</v>
      </c>
      <c r="C203" s="67">
        <v>400</v>
      </c>
    </row>
    <row r="204" spans="1:3" s="65" customFormat="1" ht="21.75" customHeight="1">
      <c r="A204" s="68" t="s">
        <v>187</v>
      </c>
      <c r="B204" s="68" t="s">
        <v>542</v>
      </c>
      <c r="C204" s="69">
        <v>400</v>
      </c>
    </row>
    <row r="205" spans="1:3" s="65" customFormat="1" ht="21.75" customHeight="1">
      <c r="A205" s="66" t="s">
        <v>186</v>
      </c>
      <c r="B205" s="66" t="s">
        <v>543</v>
      </c>
      <c r="C205" s="67">
        <v>3123.89</v>
      </c>
    </row>
    <row r="206" spans="1:3" s="65" customFormat="1" ht="21.75" customHeight="1">
      <c r="A206" s="66" t="s">
        <v>185</v>
      </c>
      <c r="B206" s="66" t="s">
        <v>544</v>
      </c>
      <c r="C206" s="67">
        <v>2359.89</v>
      </c>
    </row>
    <row r="207" spans="1:3" s="65" customFormat="1" ht="21.75" customHeight="1">
      <c r="A207" s="68" t="s">
        <v>184</v>
      </c>
      <c r="B207" s="68" t="s">
        <v>545</v>
      </c>
      <c r="C207" s="69">
        <v>2359.89</v>
      </c>
    </row>
    <row r="208" spans="1:3" s="65" customFormat="1" ht="21.75" customHeight="1">
      <c r="A208" s="66" t="s">
        <v>183</v>
      </c>
      <c r="B208" s="66" t="s">
        <v>546</v>
      </c>
      <c r="C208" s="67">
        <v>764</v>
      </c>
    </row>
    <row r="209" spans="1:4" s="65" customFormat="1" ht="21.75" customHeight="1">
      <c r="A209" s="68" t="s">
        <v>182</v>
      </c>
      <c r="B209" s="68" t="s">
        <v>547</v>
      </c>
      <c r="C209" s="69">
        <v>764</v>
      </c>
    </row>
    <row r="210" spans="1:4" s="65" customFormat="1" ht="21.75" customHeight="1">
      <c r="A210" s="66" t="s">
        <v>181</v>
      </c>
      <c r="B210" s="66" t="s">
        <v>181</v>
      </c>
      <c r="C210" s="67">
        <v>1486.3</v>
      </c>
    </row>
    <row r="211" spans="1:4" s="65" customFormat="1" ht="21.75" customHeight="1">
      <c r="A211" s="66" t="s">
        <v>180</v>
      </c>
      <c r="B211" s="66" t="s">
        <v>548</v>
      </c>
      <c r="C211" s="67">
        <v>1486.3</v>
      </c>
    </row>
    <row r="212" spans="1:4" s="65" customFormat="1" ht="21.75" customHeight="1">
      <c r="A212" s="68" t="s">
        <v>179</v>
      </c>
      <c r="B212" s="68" t="s">
        <v>549</v>
      </c>
      <c r="C212" s="69">
        <v>1486.3</v>
      </c>
    </row>
    <row r="213" spans="1:4" s="70" customFormat="1" ht="12.75" customHeight="1">
      <c r="A213" s="65"/>
      <c r="B213" s="65"/>
      <c r="C213" s="65"/>
      <c r="D213" s="65"/>
    </row>
    <row r="214" spans="1:4" s="70" customFormat="1" ht="12.75" customHeight="1">
      <c r="A214" s="65"/>
      <c r="B214" s="65"/>
      <c r="C214" s="65"/>
      <c r="D214" s="65"/>
    </row>
    <row r="215" spans="1:4" s="70" customFormat="1" ht="12.75" customHeight="1">
      <c r="A215" s="65"/>
      <c r="B215" s="65"/>
      <c r="C215" s="65"/>
      <c r="D215" s="65"/>
    </row>
    <row r="216" spans="1:4" s="70" customFormat="1" ht="12.75" customHeight="1">
      <c r="A216" s="65"/>
      <c r="B216" s="65"/>
      <c r="C216" s="65"/>
      <c r="D216" s="65"/>
    </row>
    <row r="217" spans="1:4" s="70" customFormat="1" ht="12.75" customHeight="1">
      <c r="A217" s="65"/>
      <c r="B217" s="65"/>
      <c r="C217" s="65"/>
      <c r="D217" s="65"/>
    </row>
    <row r="218" spans="1:4" s="70" customFormat="1" ht="12.75" customHeight="1">
      <c r="A218" s="65"/>
      <c r="B218" s="65"/>
      <c r="C218" s="65"/>
      <c r="D218" s="65"/>
    </row>
    <row r="219" spans="1:4" s="70" customFormat="1" ht="12.75" customHeight="1">
      <c r="A219" s="65"/>
      <c r="B219" s="65"/>
      <c r="C219" s="65"/>
      <c r="D219" s="65"/>
    </row>
    <row r="220" spans="1:4" s="70" customFormat="1" ht="12.75" customHeight="1">
      <c r="A220" s="65"/>
      <c r="B220" s="65"/>
      <c r="C220" s="65"/>
      <c r="D220" s="65"/>
    </row>
    <row r="221" spans="1:4" s="70" customFormat="1" ht="12.75" customHeight="1">
      <c r="A221" s="65"/>
      <c r="B221" s="65"/>
      <c r="C221" s="65"/>
      <c r="D221" s="65"/>
    </row>
    <row r="222" spans="1:4" s="70" customFormat="1" ht="12.75" customHeight="1">
      <c r="A222" s="65"/>
      <c r="B222" s="65"/>
      <c r="C222" s="65"/>
      <c r="D222" s="65"/>
    </row>
    <row r="223" spans="1:4" s="70" customFormat="1" ht="12.75" customHeight="1">
      <c r="A223" s="65"/>
      <c r="B223" s="65"/>
      <c r="C223" s="65"/>
      <c r="D223" s="65"/>
    </row>
    <row r="224" spans="1:4" s="70" customFormat="1" ht="12.75" customHeight="1">
      <c r="A224" s="65"/>
      <c r="B224" s="65"/>
      <c r="C224" s="65"/>
      <c r="D224" s="65"/>
    </row>
    <row r="225" spans="1:4" s="70" customFormat="1" ht="12.75" customHeight="1">
      <c r="A225" s="65"/>
      <c r="B225" s="65"/>
      <c r="C225" s="65"/>
      <c r="D225" s="65"/>
    </row>
    <row r="226" spans="1:4" s="70" customFormat="1" ht="12.75" customHeight="1">
      <c r="A226" s="65"/>
      <c r="B226" s="65"/>
      <c r="C226" s="65"/>
      <c r="D226" s="65"/>
    </row>
    <row r="227" spans="1:4" s="70" customFormat="1" ht="12.75" customHeight="1">
      <c r="A227" s="65"/>
      <c r="B227" s="65"/>
      <c r="C227" s="65"/>
      <c r="D227" s="65"/>
    </row>
    <row r="228" spans="1:4" s="70" customFormat="1" ht="12.75" customHeight="1">
      <c r="A228" s="65"/>
      <c r="B228" s="65"/>
      <c r="C228" s="65"/>
      <c r="D228" s="65"/>
    </row>
    <row r="229" spans="1:4" s="70" customFormat="1" ht="12.75" customHeight="1">
      <c r="A229" s="65"/>
      <c r="B229" s="65"/>
      <c r="C229" s="65"/>
      <c r="D229" s="65"/>
    </row>
    <row r="230" spans="1:4" s="70" customFormat="1" ht="12.75" customHeight="1">
      <c r="A230" s="65"/>
      <c r="B230" s="65"/>
      <c r="C230" s="65"/>
      <c r="D230" s="65"/>
    </row>
    <row r="231" spans="1:4" s="70" customFormat="1" ht="12.75" customHeight="1">
      <c r="A231" s="65"/>
      <c r="B231" s="65"/>
      <c r="C231" s="65"/>
      <c r="D231" s="65"/>
    </row>
    <row r="232" spans="1:4" s="70" customFormat="1" ht="12.75" customHeight="1">
      <c r="A232" s="65"/>
      <c r="B232" s="65"/>
      <c r="C232" s="65"/>
      <c r="D232" s="65"/>
    </row>
    <row r="233" spans="1:4" s="70" customFormat="1" ht="12.75" customHeight="1">
      <c r="A233" s="65"/>
      <c r="B233" s="65"/>
      <c r="C233" s="65"/>
      <c r="D233" s="65"/>
    </row>
    <row r="234" spans="1:4" s="70" customFormat="1" ht="12.75" customHeight="1">
      <c r="A234" s="65"/>
      <c r="B234" s="65"/>
      <c r="C234" s="65"/>
      <c r="D234" s="65"/>
    </row>
    <row r="235" spans="1:4" s="70" customFormat="1" ht="12.75" customHeight="1">
      <c r="A235" s="65"/>
      <c r="B235" s="65"/>
      <c r="C235" s="65"/>
      <c r="D235" s="65"/>
    </row>
    <row r="236" spans="1:4" s="70" customFormat="1" ht="12.75" customHeight="1">
      <c r="A236" s="65"/>
      <c r="B236" s="65"/>
      <c r="C236" s="65"/>
      <c r="D236" s="65"/>
    </row>
    <row r="237" spans="1:4" s="70" customFormat="1" ht="12.75" customHeight="1">
      <c r="A237" s="65"/>
      <c r="B237" s="65"/>
      <c r="C237" s="65"/>
      <c r="D237" s="65"/>
    </row>
    <row r="238" spans="1:4" s="70" customFormat="1" ht="12.75" customHeight="1">
      <c r="A238" s="65"/>
      <c r="B238" s="65"/>
      <c r="C238" s="65"/>
      <c r="D238" s="65"/>
    </row>
    <row r="239" spans="1:4" s="70" customFormat="1" ht="12.75" customHeight="1">
      <c r="A239" s="65"/>
      <c r="B239" s="65"/>
      <c r="C239" s="65"/>
      <c r="D239" s="65"/>
    </row>
    <row r="240" spans="1:4" s="70" customFormat="1" ht="12.75" customHeight="1">
      <c r="A240" s="65"/>
      <c r="B240" s="65"/>
      <c r="C240" s="65"/>
      <c r="D240" s="65"/>
    </row>
    <row r="241" spans="1:4" s="70" customFormat="1" ht="12.75" customHeight="1">
      <c r="A241" s="65"/>
      <c r="B241" s="65"/>
      <c r="C241" s="65"/>
      <c r="D241" s="65"/>
    </row>
    <row r="242" spans="1:4" s="70" customFormat="1" ht="12.75" customHeight="1">
      <c r="A242" s="65"/>
      <c r="B242" s="65"/>
      <c r="C242" s="65"/>
      <c r="D242" s="65"/>
    </row>
    <row r="243" spans="1:4" s="70" customFormat="1" ht="12.75" customHeight="1">
      <c r="A243" s="65"/>
      <c r="B243" s="65"/>
      <c r="C243" s="65"/>
      <c r="D243" s="65"/>
    </row>
    <row r="244" spans="1:4" s="70" customFormat="1" ht="12.75" customHeight="1">
      <c r="A244" s="65"/>
      <c r="B244" s="65"/>
      <c r="C244" s="65"/>
      <c r="D244" s="65"/>
    </row>
    <row r="245" spans="1:4" s="70" customFormat="1" ht="12.75" customHeight="1">
      <c r="A245" s="65"/>
      <c r="B245" s="65"/>
      <c r="C245" s="65"/>
      <c r="D245" s="65"/>
    </row>
    <row r="246" spans="1:4" s="70" customFormat="1" ht="12.75" customHeight="1">
      <c r="A246" s="65"/>
      <c r="B246" s="65"/>
      <c r="C246" s="65"/>
      <c r="D246" s="65"/>
    </row>
    <row r="247" spans="1:4" s="70" customFormat="1" ht="12.75" customHeight="1">
      <c r="A247" s="65"/>
      <c r="B247" s="65"/>
      <c r="C247" s="65"/>
      <c r="D247" s="65"/>
    </row>
    <row r="248" spans="1:4" s="70" customFormat="1" ht="12.75" customHeight="1">
      <c r="A248" s="65"/>
      <c r="B248" s="65"/>
      <c r="C248" s="65"/>
      <c r="D248" s="65"/>
    </row>
    <row r="249" spans="1:4" s="70" customFormat="1" ht="12.75" customHeight="1">
      <c r="A249" s="65"/>
      <c r="B249" s="65"/>
      <c r="C249" s="65"/>
      <c r="D249" s="65"/>
    </row>
    <row r="250" spans="1:4" s="70" customFormat="1" ht="12.75" customHeight="1">
      <c r="A250" s="65"/>
      <c r="B250" s="65"/>
      <c r="C250" s="65"/>
      <c r="D250" s="65"/>
    </row>
    <row r="251" spans="1:4" s="70" customFormat="1" ht="12.75" customHeight="1">
      <c r="A251" s="65"/>
      <c r="B251" s="65"/>
      <c r="C251" s="65"/>
      <c r="D251" s="65"/>
    </row>
    <row r="252" spans="1:4" s="70" customFormat="1" ht="12.75" customHeight="1">
      <c r="A252" s="65"/>
      <c r="B252" s="65"/>
      <c r="C252" s="65"/>
      <c r="D252" s="65"/>
    </row>
    <row r="253" spans="1:4" s="70" customFormat="1" ht="12.75" customHeight="1">
      <c r="A253" s="65"/>
      <c r="B253" s="65"/>
      <c r="C253" s="65"/>
      <c r="D253" s="65"/>
    </row>
    <row r="254" spans="1:4" s="70" customFormat="1" ht="12.75" customHeight="1">
      <c r="A254" s="65"/>
      <c r="B254" s="65"/>
      <c r="C254" s="65"/>
      <c r="D254" s="65"/>
    </row>
    <row r="255" spans="1:4" s="70" customFormat="1" ht="12.75" customHeight="1">
      <c r="A255" s="65"/>
      <c r="B255" s="65"/>
      <c r="C255" s="65"/>
      <c r="D255" s="65"/>
    </row>
    <row r="256" spans="1:4" s="70" customFormat="1" ht="12.75" customHeight="1">
      <c r="A256" s="65"/>
      <c r="B256" s="65"/>
      <c r="C256" s="65"/>
      <c r="D256" s="65"/>
    </row>
    <row r="257" spans="1:4" s="70" customFormat="1" ht="12.75" customHeight="1">
      <c r="A257" s="65"/>
      <c r="B257" s="65"/>
      <c r="C257" s="65"/>
      <c r="D257" s="65"/>
    </row>
    <row r="258" spans="1:4" s="70" customFormat="1" ht="12.75" customHeight="1">
      <c r="A258" s="65"/>
      <c r="B258" s="65"/>
      <c r="C258" s="65"/>
      <c r="D258" s="65"/>
    </row>
    <row r="259" spans="1:4" s="70" customFormat="1" ht="12.75" customHeight="1">
      <c r="A259" s="65"/>
      <c r="B259" s="65"/>
      <c r="C259" s="65"/>
      <c r="D259" s="65"/>
    </row>
    <row r="260" spans="1:4" s="70" customFormat="1" ht="12.75" customHeight="1">
      <c r="A260" s="65"/>
      <c r="B260" s="65"/>
      <c r="C260" s="65"/>
      <c r="D260" s="65"/>
    </row>
    <row r="261" spans="1:4" s="70" customFormat="1" ht="12.75" customHeight="1">
      <c r="A261" s="65"/>
      <c r="B261" s="65"/>
      <c r="C261" s="65"/>
      <c r="D261" s="65"/>
    </row>
    <row r="262" spans="1:4" s="70" customFormat="1" ht="12.75" customHeight="1">
      <c r="A262" s="65"/>
      <c r="B262" s="65"/>
      <c r="C262" s="65"/>
      <c r="D262" s="65"/>
    </row>
    <row r="263" spans="1:4" s="70" customFormat="1" ht="12.75" customHeight="1">
      <c r="A263" s="65"/>
      <c r="B263" s="65"/>
      <c r="C263" s="65"/>
      <c r="D263" s="65"/>
    </row>
    <row r="264" spans="1:4" s="70" customFormat="1" ht="12.75" customHeight="1">
      <c r="A264" s="65"/>
      <c r="B264" s="65"/>
      <c r="C264" s="65"/>
      <c r="D264" s="65"/>
    </row>
    <row r="265" spans="1:4" s="70" customFormat="1" ht="12.75" customHeight="1">
      <c r="A265" s="65"/>
      <c r="B265" s="65"/>
      <c r="C265" s="65"/>
      <c r="D265" s="65"/>
    </row>
    <row r="266" spans="1:4" s="70" customFormat="1" ht="12.75" customHeight="1">
      <c r="A266" s="65"/>
      <c r="B266" s="65"/>
      <c r="C266" s="65"/>
      <c r="D266" s="65"/>
    </row>
    <row r="267" spans="1:4" s="70" customFormat="1" ht="12.75" customHeight="1">
      <c r="A267" s="65"/>
      <c r="B267" s="65"/>
      <c r="C267" s="65"/>
      <c r="D267" s="65"/>
    </row>
    <row r="268" spans="1:4" s="70" customFormat="1" ht="12.75" customHeight="1">
      <c r="A268" s="65"/>
      <c r="B268" s="65"/>
      <c r="C268" s="65"/>
      <c r="D268" s="65"/>
    </row>
    <row r="269" spans="1:4" s="70" customFormat="1" ht="12.75" customHeight="1">
      <c r="A269" s="65"/>
      <c r="B269" s="65"/>
      <c r="C269" s="65"/>
      <c r="D269" s="65"/>
    </row>
    <row r="270" spans="1:4" s="70" customFormat="1" ht="12.75" customHeight="1">
      <c r="A270" s="65"/>
      <c r="B270" s="65"/>
      <c r="C270" s="65"/>
      <c r="D270" s="65"/>
    </row>
    <row r="271" spans="1:4" s="70" customFormat="1" ht="12.75" customHeight="1">
      <c r="A271" s="65"/>
      <c r="B271" s="65"/>
      <c r="C271" s="65"/>
      <c r="D271" s="65"/>
    </row>
    <row r="272" spans="1:4" s="70" customFormat="1" ht="12.75" customHeight="1">
      <c r="A272" s="65"/>
      <c r="B272" s="65"/>
      <c r="C272" s="65"/>
      <c r="D272" s="65"/>
    </row>
    <row r="273" spans="1:4" s="70" customFormat="1" ht="12.75" customHeight="1">
      <c r="A273" s="65"/>
      <c r="B273" s="65"/>
      <c r="C273" s="65"/>
      <c r="D273" s="65"/>
    </row>
    <row r="274" spans="1:4" s="70" customFormat="1" ht="12.75" customHeight="1">
      <c r="A274" s="65"/>
      <c r="B274" s="65"/>
      <c r="C274" s="65"/>
      <c r="D274" s="65"/>
    </row>
    <row r="275" spans="1:4" s="70" customFormat="1" ht="12.75" customHeight="1">
      <c r="A275" s="65"/>
      <c r="B275" s="65"/>
      <c r="C275" s="65"/>
      <c r="D275" s="65"/>
    </row>
    <row r="276" spans="1:4" s="70" customFormat="1" ht="12.75" customHeight="1">
      <c r="A276" s="65"/>
      <c r="B276" s="65"/>
      <c r="C276" s="65"/>
      <c r="D276" s="65"/>
    </row>
  </sheetData>
  <sheetProtection formatCells="0" formatColumns="0" formatRows="0" insertColumns="0" insertRows="0" insertHyperlinks="0" deleteColumns="0" deleteRows="0" sort="0" autoFilter="0" pivotTables="0"/>
  <mergeCells count="1">
    <mergeCell ref="A2:C2"/>
  </mergeCells>
  <phoneticPr fontId="2" type="noConversion"/>
  <printOptions horizontalCentered="1"/>
  <pageMargins left="0.55118110236220474" right="0.55118110236220474" top="0.78740157480314965" bottom="0.78740157480314965" header="0.51181102362204722" footer="0.51181102362204722"/>
  <pageSetup firstPageNumber="7" orientation="portrait" useFirstPageNumber="1" horizontalDpi="300" verticalDpi="300" r:id="rId1"/>
  <headerFooter alignWithMargins="0">
    <oddFooter>&amp;C— &amp;P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49"/>
  <sheetViews>
    <sheetView workbookViewId="0">
      <selection activeCell="F8" sqref="F8"/>
    </sheetView>
  </sheetViews>
  <sheetFormatPr defaultRowHeight="12.75" customHeight="1"/>
  <cols>
    <col min="1" max="1" width="15.875" style="53" customWidth="1"/>
    <col min="2" max="2" width="39" style="57" customWidth="1"/>
    <col min="3" max="3" width="23.875" style="53" customWidth="1"/>
    <col min="4" max="137" width="9" style="56"/>
    <col min="138" max="197" width="8" style="56" customWidth="1"/>
    <col min="198" max="198" width="14.375" style="56" customWidth="1"/>
    <col min="199" max="241" width="8" style="56" customWidth="1"/>
    <col min="242" max="393" width="9" style="56"/>
    <col min="394" max="453" width="8" style="56" customWidth="1"/>
    <col min="454" max="454" width="14.375" style="56" customWidth="1"/>
    <col min="455" max="497" width="8" style="56" customWidth="1"/>
    <col min="498" max="649" width="9" style="56"/>
    <col min="650" max="709" width="8" style="56" customWidth="1"/>
    <col min="710" max="710" width="14.375" style="56" customWidth="1"/>
    <col min="711" max="753" width="8" style="56" customWidth="1"/>
    <col min="754" max="905" width="9" style="56"/>
    <col min="906" max="965" width="8" style="56" customWidth="1"/>
    <col min="966" max="966" width="14.375" style="56" customWidth="1"/>
    <col min="967" max="1009" width="8" style="56" customWidth="1"/>
    <col min="1010" max="1161" width="9" style="56"/>
    <col min="1162" max="1221" width="8" style="56" customWidth="1"/>
    <col min="1222" max="1222" width="14.375" style="56" customWidth="1"/>
    <col min="1223" max="1265" width="8" style="56" customWidth="1"/>
    <col min="1266" max="1417" width="9" style="56"/>
    <col min="1418" max="1477" width="8" style="56" customWidth="1"/>
    <col min="1478" max="1478" width="14.375" style="56" customWidth="1"/>
    <col min="1479" max="1521" width="8" style="56" customWidth="1"/>
    <col min="1522" max="1673" width="9" style="56"/>
    <col min="1674" max="1733" width="8" style="56" customWidth="1"/>
    <col min="1734" max="1734" width="14.375" style="56" customWidth="1"/>
    <col min="1735" max="1777" width="8" style="56" customWidth="1"/>
    <col min="1778" max="1929" width="9" style="56"/>
    <col min="1930" max="1989" width="8" style="56" customWidth="1"/>
    <col min="1990" max="1990" width="14.375" style="56" customWidth="1"/>
    <col min="1991" max="2033" width="8" style="56" customWidth="1"/>
    <col min="2034" max="2185" width="9" style="56"/>
    <col min="2186" max="2245" width="8" style="56" customWidth="1"/>
    <col min="2246" max="2246" width="14.375" style="56" customWidth="1"/>
    <col min="2247" max="2289" width="8" style="56" customWidth="1"/>
    <col min="2290" max="2441" width="9" style="56"/>
    <col min="2442" max="2501" width="8" style="56" customWidth="1"/>
    <col min="2502" max="2502" width="14.375" style="56" customWidth="1"/>
    <col min="2503" max="2545" width="8" style="56" customWidth="1"/>
    <col min="2546" max="2697" width="9" style="56"/>
    <col min="2698" max="2757" width="8" style="56" customWidth="1"/>
    <col min="2758" max="2758" width="14.375" style="56" customWidth="1"/>
    <col min="2759" max="2801" width="8" style="56" customWidth="1"/>
    <col min="2802" max="2953" width="9" style="56"/>
    <col min="2954" max="3013" width="8" style="56" customWidth="1"/>
    <col min="3014" max="3014" width="14.375" style="56" customWidth="1"/>
    <col min="3015" max="3057" width="8" style="56" customWidth="1"/>
    <col min="3058" max="3209" width="9" style="56"/>
    <col min="3210" max="3269" width="8" style="56" customWidth="1"/>
    <col min="3270" max="3270" width="14.375" style="56" customWidth="1"/>
    <col min="3271" max="3313" width="8" style="56" customWidth="1"/>
    <col min="3314" max="3465" width="9" style="56"/>
    <col min="3466" max="3525" width="8" style="56" customWidth="1"/>
    <col min="3526" max="3526" width="14.375" style="56" customWidth="1"/>
    <col min="3527" max="3569" width="8" style="56" customWidth="1"/>
    <col min="3570" max="3721" width="9" style="56"/>
    <col min="3722" max="3781" width="8" style="56" customWidth="1"/>
    <col min="3782" max="3782" width="14.375" style="56" customWidth="1"/>
    <col min="3783" max="3825" width="8" style="56" customWidth="1"/>
    <col min="3826" max="3977" width="9" style="56"/>
    <col min="3978" max="4037" width="8" style="56" customWidth="1"/>
    <col min="4038" max="4038" width="14.375" style="56" customWidth="1"/>
    <col min="4039" max="4081" width="8" style="56" customWidth="1"/>
    <col min="4082" max="4233" width="9" style="56"/>
    <col min="4234" max="4293" width="8" style="56" customWidth="1"/>
    <col min="4294" max="4294" width="14.375" style="56" customWidth="1"/>
    <col min="4295" max="4337" width="8" style="56" customWidth="1"/>
    <col min="4338" max="4489" width="9" style="56"/>
    <col min="4490" max="4549" width="8" style="56" customWidth="1"/>
    <col min="4550" max="4550" width="14.375" style="56" customWidth="1"/>
    <col min="4551" max="4593" width="8" style="56" customWidth="1"/>
    <col min="4594" max="4745" width="9" style="56"/>
    <col min="4746" max="4805" width="8" style="56" customWidth="1"/>
    <col min="4806" max="4806" width="14.375" style="56" customWidth="1"/>
    <col min="4807" max="4849" width="8" style="56" customWidth="1"/>
    <col min="4850" max="5001" width="9" style="56"/>
    <col min="5002" max="5061" width="8" style="56" customWidth="1"/>
    <col min="5062" max="5062" width="14.375" style="56" customWidth="1"/>
    <col min="5063" max="5105" width="8" style="56" customWidth="1"/>
    <col min="5106" max="5257" width="9" style="56"/>
    <col min="5258" max="5317" width="8" style="56" customWidth="1"/>
    <col min="5318" max="5318" width="14.375" style="56" customWidth="1"/>
    <col min="5319" max="5361" width="8" style="56" customWidth="1"/>
    <col min="5362" max="5513" width="9" style="56"/>
    <col min="5514" max="5573" width="8" style="56" customWidth="1"/>
    <col min="5574" max="5574" width="14.375" style="56" customWidth="1"/>
    <col min="5575" max="5617" width="8" style="56" customWidth="1"/>
    <col min="5618" max="5769" width="9" style="56"/>
    <col min="5770" max="5829" width="8" style="56" customWidth="1"/>
    <col min="5830" max="5830" width="14.375" style="56" customWidth="1"/>
    <col min="5831" max="5873" width="8" style="56" customWidth="1"/>
    <col min="5874" max="6025" width="9" style="56"/>
    <col min="6026" max="6085" width="8" style="56" customWidth="1"/>
    <col min="6086" max="6086" width="14.375" style="56" customWidth="1"/>
    <col min="6087" max="6129" width="8" style="56" customWidth="1"/>
    <col min="6130" max="6281" width="9" style="56"/>
    <col min="6282" max="6341" width="8" style="56" customWidth="1"/>
    <col min="6342" max="6342" width="14.375" style="56" customWidth="1"/>
    <col min="6343" max="6385" width="8" style="56" customWidth="1"/>
    <col min="6386" max="6537" width="9" style="56"/>
    <col min="6538" max="6597" width="8" style="56" customWidth="1"/>
    <col min="6598" max="6598" width="14.375" style="56" customWidth="1"/>
    <col min="6599" max="6641" width="8" style="56" customWidth="1"/>
    <col min="6642" max="6793" width="9" style="56"/>
    <col min="6794" max="6853" width="8" style="56" customWidth="1"/>
    <col min="6854" max="6854" width="14.375" style="56" customWidth="1"/>
    <col min="6855" max="6897" width="8" style="56" customWidth="1"/>
    <col min="6898" max="7049" width="9" style="56"/>
    <col min="7050" max="7109" width="8" style="56" customWidth="1"/>
    <col min="7110" max="7110" width="14.375" style="56" customWidth="1"/>
    <col min="7111" max="7153" width="8" style="56" customWidth="1"/>
    <col min="7154" max="7305" width="9" style="56"/>
    <col min="7306" max="7365" width="8" style="56" customWidth="1"/>
    <col min="7366" max="7366" width="14.375" style="56" customWidth="1"/>
    <col min="7367" max="7409" width="8" style="56" customWidth="1"/>
    <col min="7410" max="7561" width="9" style="56"/>
    <col min="7562" max="7621" width="8" style="56" customWidth="1"/>
    <col min="7622" max="7622" width="14.375" style="56" customWidth="1"/>
    <col min="7623" max="7665" width="8" style="56" customWidth="1"/>
    <col min="7666" max="7817" width="9" style="56"/>
    <col min="7818" max="7877" width="8" style="56" customWidth="1"/>
    <col min="7878" max="7878" width="14.375" style="56" customWidth="1"/>
    <col min="7879" max="7921" width="8" style="56" customWidth="1"/>
    <col min="7922" max="8073" width="9" style="56"/>
    <col min="8074" max="8133" width="8" style="56" customWidth="1"/>
    <col min="8134" max="8134" width="14.375" style="56" customWidth="1"/>
    <col min="8135" max="8177" width="8" style="56" customWidth="1"/>
    <col min="8178" max="8329" width="9" style="56"/>
    <col min="8330" max="8389" width="8" style="56" customWidth="1"/>
    <col min="8390" max="8390" width="14.375" style="56" customWidth="1"/>
    <col min="8391" max="8433" width="8" style="56" customWidth="1"/>
    <col min="8434" max="8585" width="9" style="56"/>
    <col min="8586" max="8645" width="8" style="56" customWidth="1"/>
    <col min="8646" max="8646" width="14.375" style="56" customWidth="1"/>
    <col min="8647" max="8689" width="8" style="56" customWidth="1"/>
    <col min="8690" max="8841" width="9" style="56"/>
    <col min="8842" max="8901" width="8" style="56" customWidth="1"/>
    <col min="8902" max="8902" width="14.375" style="56" customWidth="1"/>
    <col min="8903" max="8945" width="8" style="56" customWidth="1"/>
    <col min="8946" max="9097" width="9" style="56"/>
    <col min="9098" max="9157" width="8" style="56" customWidth="1"/>
    <col min="9158" max="9158" width="14.375" style="56" customWidth="1"/>
    <col min="9159" max="9201" width="8" style="56" customWidth="1"/>
    <col min="9202" max="9353" width="9" style="56"/>
    <col min="9354" max="9413" width="8" style="56" customWidth="1"/>
    <col min="9414" max="9414" width="14.375" style="56" customWidth="1"/>
    <col min="9415" max="9457" width="8" style="56" customWidth="1"/>
    <col min="9458" max="9609" width="9" style="56"/>
    <col min="9610" max="9669" width="8" style="56" customWidth="1"/>
    <col min="9670" max="9670" width="14.375" style="56" customWidth="1"/>
    <col min="9671" max="9713" width="8" style="56" customWidth="1"/>
    <col min="9714" max="9865" width="9" style="56"/>
    <col min="9866" max="9925" width="8" style="56" customWidth="1"/>
    <col min="9926" max="9926" width="14.375" style="56" customWidth="1"/>
    <col min="9927" max="9969" width="8" style="56" customWidth="1"/>
    <col min="9970" max="10121" width="9" style="56"/>
    <col min="10122" max="10181" width="8" style="56" customWidth="1"/>
    <col min="10182" max="10182" width="14.375" style="56" customWidth="1"/>
    <col min="10183" max="10225" width="8" style="56" customWidth="1"/>
    <col min="10226" max="10377" width="9" style="56"/>
    <col min="10378" max="10437" width="8" style="56" customWidth="1"/>
    <col min="10438" max="10438" width="14.375" style="56" customWidth="1"/>
    <col min="10439" max="10481" width="8" style="56" customWidth="1"/>
    <col min="10482" max="10633" width="9" style="56"/>
    <col min="10634" max="10693" width="8" style="56" customWidth="1"/>
    <col min="10694" max="10694" width="14.375" style="56" customWidth="1"/>
    <col min="10695" max="10737" width="8" style="56" customWidth="1"/>
    <col min="10738" max="10889" width="9" style="56"/>
    <col min="10890" max="10949" width="8" style="56" customWidth="1"/>
    <col min="10950" max="10950" width="14.375" style="56" customWidth="1"/>
    <col min="10951" max="10993" width="8" style="56" customWidth="1"/>
    <col min="10994" max="11145" width="9" style="56"/>
    <col min="11146" max="11205" width="8" style="56" customWidth="1"/>
    <col min="11206" max="11206" width="14.375" style="56" customWidth="1"/>
    <col min="11207" max="11249" width="8" style="56" customWidth="1"/>
    <col min="11250" max="11401" width="9" style="56"/>
    <col min="11402" max="11461" width="8" style="56" customWidth="1"/>
    <col min="11462" max="11462" width="14.375" style="56" customWidth="1"/>
    <col min="11463" max="11505" width="8" style="56" customWidth="1"/>
    <col min="11506" max="11657" width="9" style="56"/>
    <col min="11658" max="11717" width="8" style="56" customWidth="1"/>
    <col min="11718" max="11718" width="14.375" style="56" customWidth="1"/>
    <col min="11719" max="11761" width="8" style="56" customWidth="1"/>
    <col min="11762" max="11913" width="9" style="56"/>
    <col min="11914" max="11973" width="8" style="56" customWidth="1"/>
    <col min="11974" max="11974" width="14.375" style="56" customWidth="1"/>
    <col min="11975" max="12017" width="8" style="56" customWidth="1"/>
    <col min="12018" max="12169" width="9" style="56"/>
    <col min="12170" max="12229" width="8" style="56" customWidth="1"/>
    <col min="12230" max="12230" width="14.375" style="56" customWidth="1"/>
    <col min="12231" max="12273" width="8" style="56" customWidth="1"/>
    <col min="12274" max="12425" width="9" style="56"/>
    <col min="12426" max="12485" width="8" style="56" customWidth="1"/>
    <col min="12486" max="12486" width="14.375" style="56" customWidth="1"/>
    <col min="12487" max="12529" width="8" style="56" customWidth="1"/>
    <col min="12530" max="12681" width="9" style="56"/>
    <col min="12682" max="12741" width="8" style="56" customWidth="1"/>
    <col min="12742" max="12742" width="14.375" style="56" customWidth="1"/>
    <col min="12743" max="12785" width="8" style="56" customWidth="1"/>
    <col min="12786" max="12937" width="9" style="56"/>
    <col min="12938" max="12997" width="8" style="56" customWidth="1"/>
    <col min="12998" max="12998" width="14.375" style="56" customWidth="1"/>
    <col min="12999" max="13041" width="8" style="56" customWidth="1"/>
    <col min="13042" max="13193" width="9" style="56"/>
    <col min="13194" max="13253" width="8" style="56" customWidth="1"/>
    <col min="13254" max="13254" width="14.375" style="56" customWidth="1"/>
    <col min="13255" max="13297" width="8" style="56" customWidth="1"/>
    <col min="13298" max="13449" width="9" style="56"/>
    <col min="13450" max="13509" width="8" style="56" customWidth="1"/>
    <col min="13510" max="13510" width="14.375" style="56" customWidth="1"/>
    <col min="13511" max="13553" width="8" style="56" customWidth="1"/>
    <col min="13554" max="13705" width="9" style="56"/>
    <col min="13706" max="13765" width="8" style="56" customWidth="1"/>
    <col min="13766" max="13766" width="14.375" style="56" customWidth="1"/>
    <col min="13767" max="13809" width="8" style="56" customWidth="1"/>
    <col min="13810" max="13961" width="9" style="56"/>
    <col min="13962" max="14021" width="8" style="56" customWidth="1"/>
    <col min="14022" max="14022" width="14.375" style="56" customWidth="1"/>
    <col min="14023" max="14065" width="8" style="56" customWidth="1"/>
    <col min="14066" max="14217" width="9" style="56"/>
    <col min="14218" max="14277" width="8" style="56" customWidth="1"/>
    <col min="14278" max="14278" width="14.375" style="56" customWidth="1"/>
    <col min="14279" max="14321" width="8" style="56" customWidth="1"/>
    <col min="14322" max="14473" width="9" style="56"/>
    <col min="14474" max="14533" width="8" style="56" customWidth="1"/>
    <col min="14534" max="14534" width="14.375" style="56" customWidth="1"/>
    <col min="14535" max="14577" width="8" style="56" customWidth="1"/>
    <col min="14578" max="14729" width="9" style="56"/>
    <col min="14730" max="14789" width="8" style="56" customWidth="1"/>
    <col min="14790" max="14790" width="14.375" style="56" customWidth="1"/>
    <col min="14791" max="14833" width="8" style="56" customWidth="1"/>
    <col min="14834" max="14985" width="9" style="56"/>
    <col min="14986" max="15045" width="8" style="56" customWidth="1"/>
    <col min="15046" max="15046" width="14.375" style="56" customWidth="1"/>
    <col min="15047" max="15089" width="8" style="56" customWidth="1"/>
    <col min="15090" max="15241" width="9" style="56"/>
    <col min="15242" max="15301" width="8" style="56" customWidth="1"/>
    <col min="15302" max="15302" width="14.375" style="56" customWidth="1"/>
    <col min="15303" max="15345" width="8" style="56" customWidth="1"/>
    <col min="15346" max="15497" width="9" style="56"/>
    <col min="15498" max="15557" width="8" style="56" customWidth="1"/>
    <col min="15558" max="15558" width="14.375" style="56" customWidth="1"/>
    <col min="15559" max="15601" width="8" style="56" customWidth="1"/>
    <col min="15602" max="15753" width="9" style="56"/>
    <col min="15754" max="15813" width="8" style="56" customWidth="1"/>
    <col min="15814" max="15814" width="14.375" style="56" customWidth="1"/>
    <col min="15815" max="15857" width="8" style="56" customWidth="1"/>
    <col min="15858" max="16009" width="9" style="56"/>
    <col min="16010" max="16069" width="8" style="56" customWidth="1"/>
    <col min="16070" max="16070" width="14.375" style="56" customWidth="1"/>
    <col min="16071" max="16113" width="8" style="56" customWidth="1"/>
    <col min="16114" max="16384" width="9" style="56"/>
  </cols>
  <sheetData>
    <row r="1" spans="1:3" ht="21.75" customHeight="1">
      <c r="A1" s="51" t="s">
        <v>61</v>
      </c>
    </row>
    <row r="2" spans="1:3" s="53" customFormat="1" ht="40.5" customHeight="1">
      <c r="A2" s="132" t="s">
        <v>383</v>
      </c>
      <c r="B2" s="132"/>
      <c r="C2" s="132"/>
    </row>
    <row r="3" spans="1:3" s="53" customFormat="1" ht="24.75" customHeight="1">
      <c r="A3" s="54"/>
      <c r="B3" s="55"/>
      <c r="C3" s="61" t="s">
        <v>1</v>
      </c>
    </row>
    <row r="4" spans="1:3" s="62" customFormat="1" ht="23.25" customHeight="1">
      <c r="A4" s="133" t="s">
        <v>594</v>
      </c>
      <c r="B4" s="134"/>
      <c r="C4" s="60" t="s">
        <v>384</v>
      </c>
    </row>
    <row r="5" spans="1:3" s="62" customFormat="1" ht="23.25" customHeight="1">
      <c r="A5" s="134" t="s">
        <v>550</v>
      </c>
      <c r="B5" s="134"/>
      <c r="C5" s="71">
        <v>22000</v>
      </c>
    </row>
    <row r="6" spans="1:3" s="62" customFormat="1" ht="20.25" customHeight="1">
      <c r="A6" s="135" t="s">
        <v>551</v>
      </c>
      <c r="B6" s="72" t="s">
        <v>552</v>
      </c>
      <c r="C6" s="73">
        <v>16500.72</v>
      </c>
    </row>
    <row r="7" spans="1:3" s="62" customFormat="1" ht="20.25" customHeight="1">
      <c r="A7" s="135"/>
      <c r="B7" s="74" t="s">
        <v>553</v>
      </c>
      <c r="C7" s="73">
        <v>3837.69</v>
      </c>
    </row>
    <row r="8" spans="1:3" s="62" customFormat="1" ht="20.25" customHeight="1">
      <c r="A8" s="135"/>
      <c r="B8" s="74" t="s">
        <v>554</v>
      </c>
      <c r="C8" s="73">
        <v>3428.95</v>
      </c>
    </row>
    <row r="9" spans="1:3" s="62" customFormat="1" ht="20.25" customHeight="1">
      <c r="A9" s="135"/>
      <c r="B9" s="74" t="s">
        <v>555</v>
      </c>
      <c r="C9" s="73">
        <v>2232.09</v>
      </c>
    </row>
    <row r="10" spans="1:3" s="62" customFormat="1" ht="20.25" customHeight="1">
      <c r="A10" s="135"/>
      <c r="B10" s="74" t="s">
        <v>556</v>
      </c>
      <c r="C10" s="73">
        <v>457.74</v>
      </c>
    </row>
    <row r="11" spans="1:3" s="62" customFormat="1" ht="20.25" customHeight="1">
      <c r="A11" s="135"/>
      <c r="B11" s="74" t="s">
        <v>557</v>
      </c>
      <c r="C11" s="73">
        <v>1404.33</v>
      </c>
    </row>
    <row r="12" spans="1:3" s="62" customFormat="1" ht="20.25" customHeight="1">
      <c r="A12" s="135"/>
      <c r="B12" s="74" t="s">
        <v>558</v>
      </c>
      <c r="C12" s="73">
        <v>735.94</v>
      </c>
    </row>
    <row r="13" spans="1:3" s="62" customFormat="1" ht="20.25" customHeight="1">
      <c r="A13" s="135"/>
      <c r="B13" s="74" t="s">
        <v>559</v>
      </c>
      <c r="C13" s="73">
        <v>106.68</v>
      </c>
    </row>
    <row r="14" spans="1:3" s="62" customFormat="1" ht="20.25" customHeight="1">
      <c r="A14" s="135"/>
      <c r="B14" s="74" t="s">
        <v>560</v>
      </c>
      <c r="C14" s="73">
        <v>491.46</v>
      </c>
    </row>
    <row r="15" spans="1:3" s="62" customFormat="1" ht="20.25" customHeight="1">
      <c r="A15" s="135"/>
      <c r="B15" s="74" t="s">
        <v>561</v>
      </c>
      <c r="C15" s="73">
        <v>841.45</v>
      </c>
    </row>
    <row r="16" spans="1:3" s="62" customFormat="1" ht="20.25" customHeight="1">
      <c r="A16" s="135"/>
      <c r="B16" s="74" t="s">
        <v>562</v>
      </c>
      <c r="C16" s="73">
        <v>2964.39</v>
      </c>
    </row>
    <row r="17" spans="1:3" s="62" customFormat="1" ht="20.25" customHeight="1">
      <c r="A17" s="135" t="s">
        <v>563</v>
      </c>
      <c r="B17" s="72" t="s">
        <v>552</v>
      </c>
      <c r="C17" s="73">
        <v>2550.35</v>
      </c>
    </row>
    <row r="18" spans="1:3" s="62" customFormat="1" ht="20.25" customHeight="1">
      <c r="A18" s="135"/>
      <c r="B18" s="74" t="s">
        <v>564</v>
      </c>
      <c r="C18" s="73">
        <v>1279.06</v>
      </c>
    </row>
    <row r="19" spans="1:3" s="62" customFormat="1" ht="20.25" customHeight="1">
      <c r="A19" s="135"/>
      <c r="B19" s="74" t="s">
        <v>565</v>
      </c>
      <c r="C19" s="73">
        <v>45.89</v>
      </c>
    </row>
    <row r="20" spans="1:3" s="62" customFormat="1" ht="20.25" customHeight="1">
      <c r="A20" s="135"/>
      <c r="B20" s="74" t="s">
        <v>566</v>
      </c>
      <c r="C20" s="73">
        <v>10</v>
      </c>
    </row>
    <row r="21" spans="1:3" s="62" customFormat="1" ht="20.25" customHeight="1">
      <c r="A21" s="135"/>
      <c r="B21" s="74" t="s">
        <v>567</v>
      </c>
      <c r="C21" s="73">
        <v>5.77</v>
      </c>
    </row>
    <row r="22" spans="1:3" s="62" customFormat="1" ht="20.25" customHeight="1">
      <c r="A22" s="135"/>
      <c r="B22" s="74" t="s">
        <v>568</v>
      </c>
      <c r="C22" s="73">
        <v>15.24</v>
      </c>
    </row>
    <row r="23" spans="1:3" s="62" customFormat="1" ht="20.25" customHeight="1">
      <c r="A23" s="135"/>
      <c r="B23" s="74" t="s">
        <v>569</v>
      </c>
      <c r="C23" s="73">
        <v>57.08</v>
      </c>
    </row>
    <row r="24" spans="1:3" s="62" customFormat="1" ht="20.25" customHeight="1">
      <c r="A24" s="135"/>
      <c r="B24" s="74" t="s">
        <v>570</v>
      </c>
      <c r="C24" s="73">
        <v>40.44</v>
      </c>
    </row>
    <row r="25" spans="1:3" s="62" customFormat="1" ht="20.25" customHeight="1">
      <c r="A25" s="135"/>
      <c r="B25" s="74" t="s">
        <v>571</v>
      </c>
      <c r="C25" s="73">
        <v>105.76</v>
      </c>
    </row>
    <row r="26" spans="1:3" s="62" customFormat="1" ht="20.25" customHeight="1">
      <c r="A26" s="135"/>
      <c r="B26" s="74" t="s">
        <v>572</v>
      </c>
      <c r="C26" s="73">
        <v>7.1</v>
      </c>
    </row>
    <row r="27" spans="1:3" s="62" customFormat="1" ht="20.25" customHeight="1">
      <c r="A27" s="135"/>
      <c r="B27" s="74" t="s">
        <v>573</v>
      </c>
      <c r="C27" s="73">
        <v>113.86</v>
      </c>
    </row>
    <row r="28" spans="1:3" s="62" customFormat="1" ht="20.25" customHeight="1">
      <c r="A28" s="135"/>
      <c r="B28" s="74" t="s">
        <v>574</v>
      </c>
      <c r="C28" s="73">
        <v>28.15</v>
      </c>
    </row>
    <row r="29" spans="1:3" s="62" customFormat="1" ht="20.25" customHeight="1">
      <c r="A29" s="135"/>
      <c r="B29" s="74" t="s">
        <v>575</v>
      </c>
      <c r="C29" s="73">
        <v>1.2</v>
      </c>
    </row>
    <row r="30" spans="1:3" s="62" customFormat="1" ht="20.25" customHeight="1">
      <c r="A30" s="135"/>
      <c r="B30" s="74" t="s">
        <v>576</v>
      </c>
      <c r="C30" s="73">
        <v>21.01</v>
      </c>
    </row>
    <row r="31" spans="1:3" s="62" customFormat="1" ht="20.25" customHeight="1">
      <c r="A31" s="135"/>
      <c r="B31" s="74" t="s">
        <v>577</v>
      </c>
      <c r="C31" s="73">
        <v>20.18</v>
      </c>
    </row>
    <row r="32" spans="1:3" s="62" customFormat="1" ht="20.25" customHeight="1">
      <c r="A32" s="135"/>
      <c r="B32" s="74" t="s">
        <v>578</v>
      </c>
      <c r="C32" s="73">
        <v>23.66</v>
      </c>
    </row>
    <row r="33" spans="1:3" s="62" customFormat="1" ht="20.25" customHeight="1">
      <c r="A33" s="135"/>
      <c r="B33" s="74" t="s">
        <v>579</v>
      </c>
      <c r="C33" s="73">
        <v>9.3000000000000007</v>
      </c>
    </row>
    <row r="34" spans="1:3" s="62" customFormat="1" ht="20.25" customHeight="1">
      <c r="A34" s="135"/>
      <c r="B34" s="74" t="s">
        <v>580</v>
      </c>
      <c r="C34" s="73">
        <v>116.9</v>
      </c>
    </row>
    <row r="35" spans="1:3" s="62" customFormat="1" ht="20.25" customHeight="1">
      <c r="A35" s="135"/>
      <c r="B35" s="74" t="s">
        <v>581</v>
      </c>
      <c r="C35" s="73">
        <v>1.44</v>
      </c>
    </row>
    <row r="36" spans="1:3" s="62" customFormat="1" ht="20.25" customHeight="1">
      <c r="A36" s="135"/>
      <c r="B36" s="74" t="s">
        <v>582</v>
      </c>
      <c r="C36" s="73">
        <v>191.7</v>
      </c>
    </row>
    <row r="37" spans="1:3" s="62" customFormat="1" ht="20.25" customHeight="1">
      <c r="A37" s="135"/>
      <c r="B37" s="74" t="s">
        <v>583</v>
      </c>
      <c r="C37" s="73">
        <v>369.55</v>
      </c>
    </row>
    <row r="38" spans="1:3" s="62" customFormat="1" ht="20.25" customHeight="1">
      <c r="A38" s="135"/>
      <c r="B38" s="74" t="s">
        <v>584</v>
      </c>
      <c r="C38" s="73">
        <v>87.06</v>
      </c>
    </row>
    <row r="39" spans="1:3" s="62" customFormat="1" ht="20.25" customHeight="1">
      <c r="A39" s="135" t="s">
        <v>585</v>
      </c>
      <c r="B39" s="72" t="s">
        <v>552</v>
      </c>
      <c r="C39" s="73">
        <v>2948.93</v>
      </c>
    </row>
    <row r="40" spans="1:3" s="62" customFormat="1" ht="20.25" customHeight="1">
      <c r="A40" s="135"/>
      <c r="B40" s="74" t="s">
        <v>586</v>
      </c>
      <c r="C40" s="73">
        <v>61.12</v>
      </c>
    </row>
    <row r="41" spans="1:3" s="62" customFormat="1" ht="20.25" customHeight="1">
      <c r="A41" s="135"/>
      <c r="B41" s="74" t="s">
        <v>587</v>
      </c>
      <c r="C41" s="73">
        <v>255.6</v>
      </c>
    </row>
    <row r="42" spans="1:3" s="62" customFormat="1" ht="20.25" customHeight="1">
      <c r="A42" s="135"/>
      <c r="B42" s="74" t="s">
        <v>588</v>
      </c>
      <c r="C42" s="73">
        <v>2632.21</v>
      </c>
    </row>
    <row r="43" spans="1:3" s="62" customFormat="1" ht="20.25" customHeight="1">
      <c r="A43" s="135" t="s">
        <v>589</v>
      </c>
      <c r="B43" s="135"/>
      <c r="C43" s="73"/>
    </row>
    <row r="44" spans="1:3" s="62" customFormat="1" ht="20.25" customHeight="1">
      <c r="A44" s="135" t="s">
        <v>590</v>
      </c>
      <c r="B44" s="135"/>
      <c r="C44" s="73"/>
    </row>
    <row r="45" spans="1:3" s="62" customFormat="1" ht="20.25" customHeight="1">
      <c r="A45" s="135" t="s">
        <v>591</v>
      </c>
      <c r="B45" s="135"/>
      <c r="C45" s="73"/>
    </row>
    <row r="46" spans="1:3" s="62" customFormat="1" ht="20.25" customHeight="1">
      <c r="A46" s="135" t="s">
        <v>592</v>
      </c>
      <c r="B46" s="135"/>
      <c r="C46" s="73"/>
    </row>
    <row r="47" spans="1:3" s="62" customFormat="1" ht="20.25" customHeight="1">
      <c r="A47" s="135" t="s">
        <v>593</v>
      </c>
      <c r="B47" s="135"/>
      <c r="C47" s="73"/>
    </row>
    <row r="48" spans="1:3" ht="12.75" customHeight="1">
      <c r="A48" s="58"/>
      <c r="B48" s="59"/>
      <c r="C48" s="58"/>
    </row>
    <row r="49" spans="1:3" ht="12.75" customHeight="1">
      <c r="A49" s="58"/>
      <c r="B49" s="59"/>
      <c r="C49" s="58"/>
    </row>
  </sheetData>
  <sheetProtection formatCells="0" formatColumns="0" formatRows="0" insertColumns="0" insertRows="0" insertHyperlinks="0" deleteColumns="0" deleteRows="0" sort="0" autoFilter="0" pivotTables="0"/>
  <mergeCells count="11">
    <mergeCell ref="A43:B43"/>
    <mergeCell ref="A44:B44"/>
    <mergeCell ref="A45:B45"/>
    <mergeCell ref="A46:B46"/>
    <mergeCell ref="A47:B47"/>
    <mergeCell ref="A2:C2"/>
    <mergeCell ref="A4:B4"/>
    <mergeCell ref="A39:A42"/>
    <mergeCell ref="A17:A38"/>
    <mergeCell ref="A5:B5"/>
    <mergeCell ref="A6:A16"/>
  </mergeCells>
  <phoneticPr fontId="2" type="noConversion"/>
  <printOptions horizontalCentered="1"/>
  <pageMargins left="0.55118110236220474" right="0.55118110236220474" top="0.98425196850393704" bottom="0.78740157480314965" header="0.51181102362204722" footer="0.51181102362204722"/>
  <pageSetup firstPageNumber="15" orientation="portrait" useFirstPageNumber="1" horizontalDpi="300" verticalDpi="300" r:id="rId1"/>
  <headerFooter alignWithMargins="0">
    <oddFooter>&amp;C— &amp;P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B54"/>
  <sheetViews>
    <sheetView showGridLines="0" showZeros="0" workbookViewId="0">
      <selection activeCell="D17" sqref="D17"/>
    </sheetView>
  </sheetViews>
  <sheetFormatPr defaultColWidth="12.125" defaultRowHeight="15.6" customHeight="1"/>
  <cols>
    <col min="1" max="1" width="48.75" style="2" customWidth="1"/>
    <col min="2" max="2" width="22.5" style="2" customWidth="1"/>
    <col min="3" max="16384" width="12.125" style="2"/>
  </cols>
  <sheetData>
    <row r="1" spans="1:2" ht="20.25" customHeight="1">
      <c r="A1" s="2" t="s">
        <v>62</v>
      </c>
    </row>
    <row r="2" spans="1:2" ht="33.950000000000003" customHeight="1">
      <c r="A2" s="136" t="s">
        <v>63</v>
      </c>
      <c r="B2" s="136"/>
    </row>
    <row r="3" spans="1:2" ht="17.100000000000001" customHeight="1">
      <c r="A3" s="137" t="s">
        <v>0</v>
      </c>
      <c r="B3" s="137"/>
    </row>
    <row r="4" spans="1:2" ht="22.5" customHeight="1">
      <c r="A4" s="75" t="s">
        <v>2</v>
      </c>
      <c r="B4" s="75" t="s">
        <v>64</v>
      </c>
    </row>
    <row r="5" spans="1:2" ht="18.75" customHeight="1">
      <c r="A5" s="76" t="s">
        <v>65</v>
      </c>
      <c r="B5" s="77">
        <f>SUM(B6,B13,B34)</f>
        <v>7165</v>
      </c>
    </row>
    <row r="6" spans="1:2" ht="18.75" customHeight="1">
      <c r="A6" s="76" t="s">
        <v>66</v>
      </c>
      <c r="B6" s="77">
        <f>SUM(B7:B12)</f>
        <v>0</v>
      </c>
    </row>
    <row r="7" spans="1:2" ht="18.75" customHeight="1">
      <c r="A7" s="78" t="s">
        <v>67</v>
      </c>
      <c r="B7" s="77">
        <v>0</v>
      </c>
    </row>
    <row r="8" spans="1:2" ht="18.75" customHeight="1">
      <c r="A8" s="78" t="s">
        <v>68</v>
      </c>
      <c r="B8" s="77">
        <v>0</v>
      </c>
    </row>
    <row r="9" spans="1:2" ht="18.75" customHeight="1">
      <c r="A9" s="78" t="s">
        <v>69</v>
      </c>
      <c r="B9" s="77">
        <v>0</v>
      </c>
    </row>
    <row r="10" spans="1:2" ht="18.75" customHeight="1">
      <c r="A10" s="78" t="s">
        <v>70</v>
      </c>
      <c r="B10" s="77">
        <v>0</v>
      </c>
    </row>
    <row r="11" spans="1:2" ht="18.75" customHeight="1">
      <c r="A11" s="78" t="s">
        <v>71</v>
      </c>
      <c r="B11" s="77">
        <v>0</v>
      </c>
    </row>
    <row r="12" spans="1:2" ht="18.75" customHeight="1">
      <c r="A12" s="78" t="s">
        <v>72</v>
      </c>
      <c r="B12" s="77">
        <v>0</v>
      </c>
    </row>
    <row r="13" spans="1:2" ht="18.75" customHeight="1">
      <c r="A13" s="76" t="s">
        <v>73</v>
      </c>
      <c r="B13" s="77">
        <f>SUM(B14:B33)</f>
        <v>7165</v>
      </c>
    </row>
    <row r="14" spans="1:2" ht="18.75" customHeight="1">
      <c r="A14" s="78" t="s">
        <v>74</v>
      </c>
      <c r="B14" s="77">
        <v>0</v>
      </c>
    </row>
    <row r="15" spans="1:2" ht="18.75" customHeight="1">
      <c r="A15" s="78" t="s">
        <v>75</v>
      </c>
      <c r="B15" s="77">
        <v>7165</v>
      </c>
    </row>
    <row r="16" spans="1:2" ht="18.75" customHeight="1">
      <c r="A16" s="78" t="s">
        <v>76</v>
      </c>
      <c r="B16" s="77">
        <v>0</v>
      </c>
    </row>
    <row r="17" spans="1:2" ht="18.75" customHeight="1">
      <c r="A17" s="78" t="s">
        <v>77</v>
      </c>
      <c r="B17" s="77">
        <v>0</v>
      </c>
    </row>
    <row r="18" spans="1:2" ht="18.75" customHeight="1">
      <c r="A18" s="78" t="s">
        <v>78</v>
      </c>
      <c r="B18" s="77">
        <v>0</v>
      </c>
    </row>
    <row r="19" spans="1:2" ht="18.75" customHeight="1">
      <c r="A19" s="78" t="s">
        <v>79</v>
      </c>
      <c r="B19" s="77">
        <v>0</v>
      </c>
    </row>
    <row r="20" spans="1:2" ht="18.75" customHeight="1">
      <c r="A20" s="78" t="s">
        <v>80</v>
      </c>
      <c r="B20" s="77">
        <v>0</v>
      </c>
    </row>
    <row r="21" spans="1:2" ht="18.75" customHeight="1">
      <c r="A21" s="78" t="s">
        <v>81</v>
      </c>
      <c r="B21" s="77">
        <v>0</v>
      </c>
    </row>
    <row r="22" spans="1:2" ht="18.75" customHeight="1">
      <c r="A22" s="78" t="s">
        <v>82</v>
      </c>
      <c r="B22" s="77">
        <v>0</v>
      </c>
    </row>
    <row r="23" spans="1:2" ht="18.75" customHeight="1">
      <c r="A23" s="78" t="s">
        <v>83</v>
      </c>
      <c r="B23" s="77">
        <v>0</v>
      </c>
    </row>
    <row r="24" spans="1:2" ht="18.75" customHeight="1">
      <c r="A24" s="78" t="s">
        <v>84</v>
      </c>
      <c r="B24" s="77">
        <v>0</v>
      </c>
    </row>
    <row r="25" spans="1:2" ht="18.75" customHeight="1">
      <c r="A25" s="78" t="s">
        <v>85</v>
      </c>
      <c r="B25" s="77">
        <v>0</v>
      </c>
    </row>
    <row r="26" spans="1:2" ht="18.75" customHeight="1">
      <c r="A26" s="78" t="s">
        <v>86</v>
      </c>
      <c r="B26" s="77">
        <v>0</v>
      </c>
    </row>
    <row r="27" spans="1:2" ht="18.75" customHeight="1">
      <c r="A27" s="78" t="s">
        <v>87</v>
      </c>
      <c r="B27" s="77">
        <v>0</v>
      </c>
    </row>
    <row r="28" spans="1:2" ht="18.75" customHeight="1">
      <c r="A28" s="78" t="s">
        <v>88</v>
      </c>
      <c r="B28" s="77">
        <v>0</v>
      </c>
    </row>
    <row r="29" spans="1:2" ht="18.75" customHeight="1">
      <c r="A29" s="78" t="s">
        <v>89</v>
      </c>
      <c r="B29" s="77">
        <v>0</v>
      </c>
    </row>
    <row r="30" spans="1:2" ht="18.75" customHeight="1">
      <c r="A30" s="78" t="s">
        <v>90</v>
      </c>
      <c r="B30" s="77">
        <v>0</v>
      </c>
    </row>
    <row r="31" spans="1:2" ht="18.75" customHeight="1">
      <c r="A31" s="78" t="s">
        <v>91</v>
      </c>
      <c r="B31" s="77">
        <v>0</v>
      </c>
    </row>
    <row r="32" spans="1:2" ht="18.75" customHeight="1">
      <c r="A32" s="78" t="s">
        <v>92</v>
      </c>
      <c r="B32" s="77">
        <v>0</v>
      </c>
    </row>
    <row r="33" spans="1:2" ht="18.75" customHeight="1">
      <c r="A33" s="78" t="s">
        <v>93</v>
      </c>
      <c r="B33" s="77">
        <v>0</v>
      </c>
    </row>
    <row r="34" spans="1:2" ht="18.75" customHeight="1">
      <c r="A34" s="76" t="s">
        <v>94</v>
      </c>
      <c r="B34" s="77">
        <f>SUM(B35:B54)</f>
        <v>0</v>
      </c>
    </row>
    <row r="35" spans="1:2" ht="18.75" customHeight="1">
      <c r="A35" s="78" t="s">
        <v>95</v>
      </c>
      <c r="B35" s="77">
        <v>0</v>
      </c>
    </row>
    <row r="36" spans="1:2" ht="18.75" customHeight="1">
      <c r="A36" s="78" t="s">
        <v>96</v>
      </c>
      <c r="B36" s="77">
        <v>0</v>
      </c>
    </row>
    <row r="37" spans="1:2" ht="18.75" customHeight="1">
      <c r="A37" s="78" t="s">
        <v>97</v>
      </c>
      <c r="B37" s="77">
        <v>0</v>
      </c>
    </row>
    <row r="38" spans="1:2" ht="18.75" customHeight="1">
      <c r="A38" s="78" t="s">
        <v>98</v>
      </c>
      <c r="B38" s="77">
        <v>0</v>
      </c>
    </row>
    <row r="39" spans="1:2" ht="18.75" customHeight="1">
      <c r="A39" s="78" t="s">
        <v>99</v>
      </c>
      <c r="B39" s="77">
        <v>0</v>
      </c>
    </row>
    <row r="40" spans="1:2" ht="18.75" customHeight="1">
      <c r="A40" s="78" t="s">
        <v>100</v>
      </c>
      <c r="B40" s="77">
        <v>0</v>
      </c>
    </row>
    <row r="41" spans="1:2" ht="18.75" customHeight="1">
      <c r="A41" s="78" t="s">
        <v>101</v>
      </c>
      <c r="B41" s="77">
        <v>0</v>
      </c>
    </row>
    <row r="42" spans="1:2" ht="18.75" customHeight="1">
      <c r="A42" s="78" t="s">
        <v>102</v>
      </c>
      <c r="B42" s="77">
        <v>0</v>
      </c>
    </row>
    <row r="43" spans="1:2" ht="18.75" customHeight="1">
      <c r="A43" s="78" t="s">
        <v>103</v>
      </c>
      <c r="B43" s="77">
        <v>0</v>
      </c>
    </row>
    <row r="44" spans="1:2" ht="18.75" customHeight="1">
      <c r="A44" s="78" t="s">
        <v>104</v>
      </c>
      <c r="B44" s="77">
        <v>0</v>
      </c>
    </row>
    <row r="45" spans="1:2" ht="18.75" customHeight="1">
      <c r="A45" s="78" t="s">
        <v>105</v>
      </c>
      <c r="B45" s="77">
        <v>0</v>
      </c>
    </row>
    <row r="46" spans="1:2" ht="18.75" customHeight="1">
      <c r="A46" s="78" t="s">
        <v>106</v>
      </c>
      <c r="B46" s="77">
        <v>0</v>
      </c>
    </row>
    <row r="47" spans="1:2" ht="18.75" customHeight="1">
      <c r="A47" s="78" t="s">
        <v>107</v>
      </c>
      <c r="B47" s="77">
        <v>0</v>
      </c>
    </row>
    <row r="48" spans="1:2" ht="18.75" customHeight="1">
      <c r="A48" s="78" t="s">
        <v>108</v>
      </c>
      <c r="B48" s="77">
        <v>0</v>
      </c>
    </row>
    <row r="49" spans="1:2" ht="18.75" customHeight="1">
      <c r="A49" s="78" t="s">
        <v>109</v>
      </c>
      <c r="B49" s="77">
        <v>0</v>
      </c>
    </row>
    <row r="50" spans="1:2" ht="18.75" customHeight="1">
      <c r="A50" s="78" t="s">
        <v>110</v>
      </c>
      <c r="B50" s="77">
        <v>0</v>
      </c>
    </row>
    <row r="51" spans="1:2" ht="18.75" customHeight="1">
      <c r="A51" s="78" t="s">
        <v>111</v>
      </c>
      <c r="B51" s="77">
        <v>0</v>
      </c>
    </row>
    <row r="52" spans="1:2" ht="18.75" customHeight="1">
      <c r="A52" s="78" t="s">
        <v>112</v>
      </c>
      <c r="B52" s="77">
        <v>0</v>
      </c>
    </row>
    <row r="53" spans="1:2" ht="18.75" customHeight="1">
      <c r="A53" s="78" t="s">
        <v>113</v>
      </c>
      <c r="B53" s="77">
        <v>0</v>
      </c>
    </row>
    <row r="54" spans="1:2" ht="18.75" customHeight="1">
      <c r="A54" s="78" t="s">
        <v>114</v>
      </c>
      <c r="B54" s="77">
        <v>0</v>
      </c>
    </row>
  </sheetData>
  <mergeCells count="2">
    <mergeCell ref="A2:B2"/>
    <mergeCell ref="A3:B3"/>
  </mergeCells>
  <phoneticPr fontId="2" type="noConversion"/>
  <printOptions horizontalCentered="1"/>
  <pageMargins left="0.74803149606299213" right="0.74803149606299213" top="0.98425196850393704" bottom="0.98425196850393704" header="0" footer="0"/>
  <pageSetup firstPageNumber="17" orientation="portrait" useFirstPageNumber="1" r:id="rId1"/>
  <headerFooter alignWithMargins="0">
    <oddFooter>&amp;C— &amp;P —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F12"/>
  <sheetViews>
    <sheetView showGridLines="0" showZeros="0" tabSelected="1" workbookViewId="0">
      <selection activeCell="J9" sqref="J9"/>
    </sheetView>
  </sheetViews>
  <sheetFormatPr defaultColWidth="12.125" defaultRowHeight="15.6" customHeight="1"/>
  <cols>
    <col min="1" max="1" width="32.375" style="83" customWidth="1"/>
    <col min="2" max="2" width="10.625" style="83" customWidth="1"/>
    <col min="3" max="3" width="11.125" style="83" customWidth="1"/>
    <col min="4" max="4" width="10.375" style="83" customWidth="1"/>
    <col min="5" max="5" width="10.75" style="83" customWidth="1"/>
    <col min="6" max="6" width="10.375" style="83" customWidth="1"/>
    <col min="7" max="16384" width="12.125" style="83"/>
  </cols>
  <sheetData>
    <row r="1" spans="1:6" ht="17.25" customHeight="1">
      <c r="A1" s="83" t="s">
        <v>597</v>
      </c>
    </row>
    <row r="2" spans="1:6" ht="33.75" customHeight="1">
      <c r="A2" s="138" t="s">
        <v>837</v>
      </c>
      <c r="B2" s="138"/>
      <c r="C2" s="138"/>
      <c r="D2" s="138"/>
      <c r="E2" s="138"/>
      <c r="F2" s="138"/>
    </row>
    <row r="3" spans="1:6" ht="16.899999999999999" customHeight="1">
      <c r="A3" s="139"/>
      <c r="B3" s="139"/>
      <c r="C3" s="139"/>
      <c r="D3" s="139"/>
      <c r="E3" s="139"/>
      <c r="F3" s="139"/>
    </row>
    <row r="4" spans="1:6" ht="21.75" customHeight="1">
      <c r="A4" s="139" t="s">
        <v>598</v>
      </c>
      <c r="B4" s="139"/>
      <c r="C4" s="139"/>
      <c r="D4" s="139"/>
      <c r="E4" s="139"/>
      <c r="F4" s="139"/>
    </row>
    <row r="5" spans="1:6" ht="35.25" customHeight="1">
      <c r="A5" s="140" t="s">
        <v>2</v>
      </c>
      <c r="B5" s="140" t="s">
        <v>3</v>
      </c>
      <c r="C5" s="140"/>
      <c r="D5" s="140"/>
      <c r="E5" s="140"/>
      <c r="F5" s="140"/>
    </row>
    <row r="6" spans="1:6" ht="47.25" customHeight="1">
      <c r="A6" s="140"/>
      <c r="B6" s="79" t="s">
        <v>4</v>
      </c>
      <c r="C6" s="79" t="s">
        <v>5</v>
      </c>
      <c r="D6" s="79" t="s">
        <v>6</v>
      </c>
      <c r="E6" s="79" t="s">
        <v>7</v>
      </c>
      <c r="F6" s="79" t="s">
        <v>8</v>
      </c>
    </row>
    <row r="7" spans="1:6" ht="34.5" customHeight="1">
      <c r="A7" s="80" t="s">
        <v>9</v>
      </c>
      <c r="B7" s="81"/>
      <c r="C7" s="81"/>
      <c r="D7" s="81">
        <v>0</v>
      </c>
      <c r="E7" s="81">
        <v>0</v>
      </c>
      <c r="F7" s="81">
        <v>0</v>
      </c>
    </row>
    <row r="8" spans="1:6" ht="34.5" customHeight="1">
      <c r="A8" s="80" t="s">
        <v>595</v>
      </c>
      <c r="B8" s="81"/>
      <c r="C8" s="82"/>
      <c r="D8" s="82"/>
      <c r="E8" s="82"/>
      <c r="F8" s="82"/>
    </row>
    <row r="9" spans="1:6" ht="34.5" customHeight="1">
      <c r="A9" s="80" t="s">
        <v>596</v>
      </c>
      <c r="B9" s="81"/>
      <c r="C9" s="81"/>
      <c r="D9" s="81">
        <v>0</v>
      </c>
      <c r="E9" s="81">
        <v>0</v>
      </c>
      <c r="F9" s="82"/>
    </row>
    <row r="10" spans="1:6" ht="34.5" customHeight="1">
      <c r="A10" s="80" t="s">
        <v>10</v>
      </c>
      <c r="B10" s="81"/>
      <c r="C10" s="81"/>
      <c r="D10" s="81">
        <v>0</v>
      </c>
      <c r="E10" s="81">
        <v>0</v>
      </c>
      <c r="F10" s="81">
        <v>0</v>
      </c>
    </row>
    <row r="11" spans="1:6" ht="34.5" customHeight="1">
      <c r="A11" s="80" t="s">
        <v>11</v>
      </c>
      <c r="B11" s="81"/>
      <c r="C11" s="81"/>
      <c r="D11" s="81">
        <v>0</v>
      </c>
      <c r="E11" s="81">
        <v>0</v>
      </c>
      <c r="F11" s="81">
        <v>0</v>
      </c>
    </row>
    <row r="12" spans="1:6" ht="34.5" customHeight="1">
      <c r="A12" s="80" t="s">
        <v>12</v>
      </c>
      <c r="B12" s="81"/>
      <c r="C12" s="81"/>
      <c r="D12" s="81">
        <f>D7+D9-D10-D11</f>
        <v>0</v>
      </c>
      <c r="E12" s="81">
        <f>E7+E9-E10-E11</f>
        <v>0</v>
      </c>
      <c r="F12" s="81">
        <f>F7-F10-F11</f>
        <v>0</v>
      </c>
    </row>
  </sheetData>
  <mergeCells count="5">
    <mergeCell ref="A2:F2"/>
    <mergeCell ref="A3:F3"/>
    <mergeCell ref="A4:F4"/>
    <mergeCell ref="A5:A6"/>
    <mergeCell ref="B5:F5"/>
  </mergeCells>
  <phoneticPr fontId="11" type="noConversion"/>
  <printOptions horizontalCentered="1"/>
  <pageMargins left="0.55118110236220474" right="0.55118110236220474" top="0.78740157480314965" bottom="0.78740157480314965" header="0" footer="0"/>
  <pageSetup firstPageNumber="19" orientation="portrait" useFirstPageNumber="1" r:id="rId1"/>
  <headerFooter alignWithMargins="0">
    <oddFooter>&amp;C— &amp;P —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D33"/>
  <sheetViews>
    <sheetView showGridLines="0" showZeros="0" workbookViewId="0">
      <selection activeCell="H7" sqref="H7"/>
    </sheetView>
  </sheetViews>
  <sheetFormatPr defaultColWidth="12.125" defaultRowHeight="15.6" customHeight="1"/>
  <cols>
    <col min="1" max="1" width="10.5" style="83" customWidth="1"/>
    <col min="2" max="2" width="38.75" style="83" customWidth="1"/>
    <col min="3" max="4" width="12.75" style="83" customWidth="1"/>
    <col min="5" max="16384" width="12.125" style="83"/>
  </cols>
  <sheetData>
    <row r="1" spans="1:4" ht="15.6" customHeight="1">
      <c r="A1" s="83" t="s">
        <v>599</v>
      </c>
    </row>
    <row r="2" spans="1:4" ht="43.5" customHeight="1">
      <c r="A2" s="141" t="s">
        <v>634</v>
      </c>
      <c r="B2" s="141"/>
      <c r="C2" s="141"/>
      <c r="D2" s="141"/>
    </row>
    <row r="3" spans="1:4" ht="17.100000000000001" customHeight="1">
      <c r="A3" s="142" t="s">
        <v>600</v>
      </c>
      <c r="B3" s="142"/>
      <c r="C3" s="142"/>
      <c r="D3" s="142"/>
    </row>
    <row r="4" spans="1:4" ht="23.25" customHeight="1">
      <c r="A4" s="84" t="s">
        <v>601</v>
      </c>
      <c r="B4" s="84" t="s">
        <v>602</v>
      </c>
      <c r="C4" s="84" t="s">
        <v>603</v>
      </c>
      <c r="D4" s="84" t="s">
        <v>604</v>
      </c>
    </row>
    <row r="5" spans="1:4" ht="19.5" customHeight="1">
      <c r="A5" s="85">
        <v>1030102</v>
      </c>
      <c r="B5" s="85" t="s">
        <v>605</v>
      </c>
      <c r="C5" s="81">
        <v>0</v>
      </c>
      <c r="D5" s="86">
        <v>0</v>
      </c>
    </row>
    <row r="6" spans="1:4" ht="19.5" customHeight="1">
      <c r="A6" s="85">
        <v>1030106</v>
      </c>
      <c r="B6" s="85" t="s">
        <v>606</v>
      </c>
      <c r="C6" s="81">
        <v>0</v>
      </c>
      <c r="D6" s="86">
        <v>0</v>
      </c>
    </row>
    <row r="7" spans="1:4" ht="19.5" customHeight="1">
      <c r="A7" s="85">
        <v>1030110</v>
      </c>
      <c r="B7" s="85" t="s">
        <v>607</v>
      </c>
      <c r="C7" s="81">
        <v>0</v>
      </c>
      <c r="D7" s="86">
        <v>0</v>
      </c>
    </row>
    <row r="8" spans="1:4" ht="19.5" customHeight="1">
      <c r="A8" s="85">
        <v>1030112</v>
      </c>
      <c r="B8" s="85" t="s">
        <v>608</v>
      </c>
      <c r="C8" s="81">
        <v>0</v>
      </c>
      <c r="D8" s="86">
        <v>0</v>
      </c>
    </row>
    <row r="9" spans="1:4" ht="19.5" customHeight="1">
      <c r="A9" s="85">
        <v>1030115</v>
      </c>
      <c r="B9" s="85" t="s">
        <v>609</v>
      </c>
      <c r="C9" s="81">
        <v>0</v>
      </c>
      <c r="D9" s="86">
        <v>0</v>
      </c>
    </row>
    <row r="10" spans="1:4" ht="19.5" customHeight="1">
      <c r="A10" s="85">
        <v>1030119</v>
      </c>
      <c r="B10" s="85" t="s">
        <v>610</v>
      </c>
      <c r="C10" s="81">
        <v>0</v>
      </c>
      <c r="D10" s="86">
        <v>0</v>
      </c>
    </row>
    <row r="11" spans="1:4" ht="19.5" customHeight="1">
      <c r="A11" s="85">
        <v>1030121</v>
      </c>
      <c r="B11" s="85" t="s">
        <v>611</v>
      </c>
      <c r="C11" s="81">
        <v>0</v>
      </c>
      <c r="D11" s="86">
        <v>0</v>
      </c>
    </row>
    <row r="12" spans="1:4" ht="19.5" customHeight="1">
      <c r="A12" s="85">
        <v>1030129</v>
      </c>
      <c r="B12" s="85" t="s">
        <v>612</v>
      </c>
      <c r="C12" s="81">
        <v>0</v>
      </c>
      <c r="D12" s="86">
        <v>0</v>
      </c>
    </row>
    <row r="13" spans="1:4" ht="19.5" customHeight="1">
      <c r="A13" s="85">
        <v>1030144</v>
      </c>
      <c r="B13" s="85" t="s">
        <v>613</v>
      </c>
      <c r="C13" s="81">
        <v>0</v>
      </c>
      <c r="D13" s="86">
        <v>0</v>
      </c>
    </row>
    <row r="14" spans="1:4" ht="19.5" customHeight="1">
      <c r="A14" s="85">
        <v>1030146</v>
      </c>
      <c r="B14" s="85" t="s">
        <v>614</v>
      </c>
      <c r="C14" s="81">
        <v>0</v>
      </c>
      <c r="D14" s="86">
        <v>0</v>
      </c>
    </row>
    <row r="15" spans="1:4" ht="19.5" customHeight="1">
      <c r="A15" s="85">
        <v>1030147</v>
      </c>
      <c r="B15" s="85" t="s">
        <v>615</v>
      </c>
      <c r="C15" s="81">
        <v>0</v>
      </c>
      <c r="D15" s="86">
        <v>0</v>
      </c>
    </row>
    <row r="16" spans="1:4" ht="19.5" customHeight="1">
      <c r="A16" s="85">
        <v>1030148</v>
      </c>
      <c r="B16" s="85" t="s">
        <v>616</v>
      </c>
      <c r="C16" s="81">
        <v>0</v>
      </c>
      <c r="D16" s="86">
        <v>0</v>
      </c>
    </row>
    <row r="17" spans="1:4" ht="19.5" customHeight="1">
      <c r="A17" s="85">
        <v>1030149</v>
      </c>
      <c r="B17" s="85" t="s">
        <v>617</v>
      </c>
      <c r="C17" s="81">
        <v>0</v>
      </c>
      <c r="D17" s="86">
        <v>0</v>
      </c>
    </row>
    <row r="18" spans="1:4" ht="19.5" customHeight="1">
      <c r="A18" s="85">
        <v>1030150</v>
      </c>
      <c r="B18" s="85" t="s">
        <v>618</v>
      </c>
      <c r="C18" s="81">
        <v>0</v>
      </c>
      <c r="D18" s="86">
        <v>0</v>
      </c>
    </row>
    <row r="19" spans="1:4" ht="19.5" customHeight="1">
      <c r="A19" s="85">
        <v>1030152</v>
      </c>
      <c r="B19" s="85" t="s">
        <v>619</v>
      </c>
      <c r="C19" s="81">
        <v>0</v>
      </c>
      <c r="D19" s="86">
        <v>0</v>
      </c>
    </row>
    <row r="20" spans="1:4" ht="19.5" customHeight="1">
      <c r="A20" s="85">
        <v>1030153</v>
      </c>
      <c r="B20" s="85" t="s">
        <v>620</v>
      </c>
      <c r="C20" s="81">
        <v>0</v>
      </c>
      <c r="D20" s="86">
        <v>0</v>
      </c>
    </row>
    <row r="21" spans="1:4" ht="19.5" customHeight="1">
      <c r="A21" s="85">
        <v>1030154</v>
      </c>
      <c r="B21" s="85" t="s">
        <v>621</v>
      </c>
      <c r="C21" s="81">
        <v>0</v>
      </c>
      <c r="D21" s="86">
        <v>0</v>
      </c>
    </row>
    <row r="22" spans="1:4" ht="19.5" customHeight="1">
      <c r="A22" s="85">
        <v>1030155</v>
      </c>
      <c r="B22" s="85" t="s">
        <v>622</v>
      </c>
      <c r="C22" s="81">
        <v>0</v>
      </c>
      <c r="D22" s="86">
        <v>0</v>
      </c>
    </row>
    <row r="23" spans="1:4" ht="19.5" customHeight="1">
      <c r="A23" s="85">
        <v>1030156</v>
      </c>
      <c r="B23" s="85" t="s">
        <v>623</v>
      </c>
      <c r="C23" s="81">
        <v>0</v>
      </c>
      <c r="D23" s="86">
        <v>0</v>
      </c>
    </row>
    <row r="24" spans="1:4" ht="19.5" customHeight="1">
      <c r="A24" s="85">
        <v>1030157</v>
      </c>
      <c r="B24" s="85" t="s">
        <v>624</v>
      </c>
      <c r="C24" s="81">
        <v>0</v>
      </c>
      <c r="D24" s="86">
        <v>0</v>
      </c>
    </row>
    <row r="25" spans="1:4" ht="19.5" customHeight="1">
      <c r="A25" s="85">
        <v>1030158</v>
      </c>
      <c r="B25" s="85" t="s">
        <v>625</v>
      </c>
      <c r="C25" s="81">
        <v>0</v>
      </c>
      <c r="D25" s="86">
        <v>0</v>
      </c>
    </row>
    <row r="26" spans="1:4" ht="19.5" customHeight="1">
      <c r="A26" s="85">
        <v>1030159</v>
      </c>
      <c r="B26" s="85" t="s">
        <v>626</v>
      </c>
      <c r="C26" s="81">
        <v>0</v>
      </c>
      <c r="D26" s="86">
        <v>0</v>
      </c>
    </row>
    <row r="27" spans="1:4" ht="19.5" customHeight="1">
      <c r="A27" s="85">
        <v>1030166</v>
      </c>
      <c r="B27" s="85" t="s">
        <v>627</v>
      </c>
      <c r="C27" s="81">
        <v>0</v>
      </c>
      <c r="D27" s="86">
        <v>0</v>
      </c>
    </row>
    <row r="28" spans="1:4" ht="19.5" customHeight="1">
      <c r="A28" s="85">
        <v>1030168</v>
      </c>
      <c r="B28" s="85" t="s">
        <v>628</v>
      </c>
      <c r="C28" s="81">
        <v>0</v>
      </c>
      <c r="D28" s="86">
        <v>0</v>
      </c>
    </row>
    <row r="29" spans="1:4" ht="19.5" customHeight="1">
      <c r="A29" s="85">
        <v>1030171</v>
      </c>
      <c r="B29" s="85" t="s">
        <v>629</v>
      </c>
      <c r="C29" s="81">
        <v>0</v>
      </c>
      <c r="D29" s="86">
        <v>0</v>
      </c>
    </row>
    <row r="30" spans="1:4" ht="19.5" customHeight="1">
      <c r="A30" s="85">
        <v>1030175</v>
      </c>
      <c r="B30" s="85" t="s">
        <v>630</v>
      </c>
      <c r="C30" s="81">
        <v>0</v>
      </c>
      <c r="D30" s="86">
        <v>0</v>
      </c>
    </row>
    <row r="31" spans="1:4" ht="19.5" customHeight="1">
      <c r="A31" s="85">
        <v>1030178</v>
      </c>
      <c r="B31" s="85" t="s">
        <v>631</v>
      </c>
      <c r="C31" s="81">
        <v>0</v>
      </c>
      <c r="D31" s="86">
        <v>0</v>
      </c>
    </row>
    <row r="32" spans="1:4" ht="19.5" customHeight="1">
      <c r="A32" s="85">
        <v>1030180</v>
      </c>
      <c r="B32" s="85" t="s">
        <v>632</v>
      </c>
      <c r="C32" s="81">
        <v>0</v>
      </c>
      <c r="D32" s="86">
        <v>0</v>
      </c>
    </row>
    <row r="33" spans="1:4" ht="19.5" customHeight="1">
      <c r="A33" s="85">
        <v>1030199</v>
      </c>
      <c r="B33" s="85" t="s">
        <v>633</v>
      </c>
      <c r="C33" s="81">
        <v>0</v>
      </c>
      <c r="D33" s="86">
        <v>0</v>
      </c>
    </row>
  </sheetData>
  <mergeCells count="2">
    <mergeCell ref="A2:D2"/>
    <mergeCell ref="A3:D3"/>
  </mergeCells>
  <phoneticPr fontId="2" type="noConversion"/>
  <printOptions horizontalCentered="1"/>
  <pageMargins left="0.74803149606299213" right="0.74803149606299213" top="0.78740157480314965" bottom="0.59055118110236227" header="0" footer="0"/>
  <pageSetup firstPageNumber="20" orientation="portrait" useFirstPageNumber="1" r:id="rId1"/>
  <headerFooter alignWithMargins="0">
    <oddFooter>&amp;C— &amp;P —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B4" sqref="B4"/>
    </sheetView>
  </sheetViews>
  <sheetFormatPr defaultColWidth="12.125" defaultRowHeight="15.6" customHeight="1"/>
  <cols>
    <col min="1" max="1" width="9.5" style="87" customWidth="1"/>
    <col min="2" max="2" width="33.375" style="83" customWidth="1"/>
    <col min="3" max="3" width="15" style="83" customWidth="1"/>
    <col min="4" max="4" width="13.375" style="83" customWidth="1"/>
    <col min="5" max="16384" width="12.125" style="83"/>
  </cols>
  <sheetData>
    <row r="1" spans="1:4" ht="24.75" customHeight="1">
      <c r="A1" s="87" t="s">
        <v>635</v>
      </c>
    </row>
    <row r="2" spans="1:4" ht="47.25" customHeight="1">
      <c r="A2" s="141" t="s">
        <v>636</v>
      </c>
      <c r="B2" s="141"/>
      <c r="C2" s="141"/>
      <c r="D2" s="141"/>
    </row>
    <row r="3" spans="1:4" ht="27.75" customHeight="1">
      <c r="A3" s="142" t="s">
        <v>600</v>
      </c>
      <c r="B3" s="142"/>
      <c r="C3" s="142"/>
      <c r="D3" s="142"/>
    </row>
    <row r="4" spans="1:4" ht="44.25" customHeight="1">
      <c r="A4" s="88" t="s">
        <v>601</v>
      </c>
      <c r="B4" s="88" t="s">
        <v>637</v>
      </c>
      <c r="C4" s="88" t="s">
        <v>603</v>
      </c>
      <c r="D4" s="84" t="s">
        <v>604</v>
      </c>
    </row>
    <row r="5" spans="1:4" ht="28.5" customHeight="1">
      <c r="A5" s="89">
        <v>206</v>
      </c>
      <c r="B5" s="80" t="s">
        <v>638</v>
      </c>
      <c r="C5" s="81"/>
      <c r="D5" s="81"/>
    </row>
    <row r="6" spans="1:4" ht="28.5" customHeight="1">
      <c r="A6" s="89">
        <v>207</v>
      </c>
      <c r="B6" s="80" t="s">
        <v>639</v>
      </c>
      <c r="C6" s="81"/>
      <c r="D6" s="81"/>
    </row>
    <row r="7" spans="1:4" ht="28.5" customHeight="1">
      <c r="A7" s="89">
        <v>208</v>
      </c>
      <c r="B7" s="80" t="s">
        <v>640</v>
      </c>
      <c r="C7" s="81"/>
      <c r="D7" s="81"/>
    </row>
    <row r="8" spans="1:4" ht="28.5" customHeight="1">
      <c r="A8" s="89">
        <v>211</v>
      </c>
      <c r="B8" s="80" t="s">
        <v>641</v>
      </c>
      <c r="C8" s="81"/>
      <c r="D8" s="81"/>
    </row>
    <row r="9" spans="1:4" ht="28.5" customHeight="1">
      <c r="A9" s="89">
        <v>212</v>
      </c>
      <c r="B9" s="80" t="s">
        <v>642</v>
      </c>
      <c r="C9" s="81"/>
      <c r="D9" s="81"/>
    </row>
    <row r="10" spans="1:4" ht="28.5" customHeight="1">
      <c r="A10" s="89">
        <v>213</v>
      </c>
      <c r="B10" s="80" t="s">
        <v>643</v>
      </c>
      <c r="C10" s="81"/>
      <c r="D10" s="81"/>
    </row>
    <row r="11" spans="1:4" ht="28.5" customHeight="1">
      <c r="A11" s="89">
        <v>214</v>
      </c>
      <c r="B11" s="80" t="s">
        <v>644</v>
      </c>
      <c r="C11" s="81"/>
      <c r="D11" s="81"/>
    </row>
    <row r="12" spans="1:4" ht="28.5" customHeight="1">
      <c r="A12" s="89">
        <v>215</v>
      </c>
      <c r="B12" s="80" t="s">
        <v>645</v>
      </c>
      <c r="C12" s="81"/>
      <c r="D12" s="81"/>
    </row>
    <row r="13" spans="1:4" ht="28.5" customHeight="1">
      <c r="A13" s="89">
        <v>216</v>
      </c>
      <c r="B13" s="80" t="s">
        <v>646</v>
      </c>
      <c r="C13" s="81"/>
      <c r="D13" s="81"/>
    </row>
    <row r="14" spans="1:4" ht="28.5" customHeight="1">
      <c r="A14" s="89">
        <v>217</v>
      </c>
      <c r="B14" s="80" t="s">
        <v>647</v>
      </c>
      <c r="C14" s="81"/>
      <c r="D14" s="81"/>
    </row>
    <row r="15" spans="1:4" ht="28.5" customHeight="1">
      <c r="A15" s="89">
        <v>229</v>
      </c>
      <c r="B15" s="80" t="s">
        <v>648</v>
      </c>
      <c r="C15" s="81"/>
      <c r="D15" s="81"/>
    </row>
    <row r="16" spans="1:4" ht="28.5" customHeight="1">
      <c r="A16" s="89">
        <v>232</v>
      </c>
      <c r="B16" s="80" t="s">
        <v>649</v>
      </c>
      <c r="C16" s="81"/>
      <c r="D16" s="81"/>
    </row>
    <row r="17" spans="1:4" ht="28.5" customHeight="1">
      <c r="A17" s="89">
        <v>233</v>
      </c>
      <c r="B17" s="80" t="s">
        <v>650</v>
      </c>
      <c r="C17" s="81">
        <v>0</v>
      </c>
      <c r="D17" s="81">
        <f>[1]L06!P21+[1]L06!P32+[1]L06!P58+[1]L06!P67+[1]L06!P74+[1]L06!P78+[1]L06!P87+[1]L06!P94+[1]L06!P102+[1]L06!P115+[1]L06!P123+[1]L06!P131+[1]L06!P139+[1]L06!P173+[1]L06!P209+[1]L06!P213</f>
        <v>0</v>
      </c>
    </row>
  </sheetData>
  <mergeCells count="2">
    <mergeCell ref="A2:D2"/>
    <mergeCell ref="A3:D3"/>
  </mergeCells>
  <phoneticPr fontId="2" type="noConversion"/>
  <printOptions horizontalCentered="1"/>
  <pageMargins left="0.74803149606299213" right="0.74803149606299213" top="0.78740157480314965" bottom="0.39370078740157483" header="0" footer="0"/>
  <pageSetup firstPageNumber="21" orientation="portrait" useFirstPageNumber="1" r:id="rId1"/>
  <headerFooter alignWithMargins="0">
    <oddFooter>&amp;C— &amp;P —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B7"/>
  <sheetViews>
    <sheetView workbookViewId="0">
      <selection activeCell="F21" sqref="F21"/>
    </sheetView>
  </sheetViews>
  <sheetFormatPr defaultColWidth="12.125" defaultRowHeight="15.6" customHeight="1"/>
  <cols>
    <col min="1" max="1" width="45.625" style="90" customWidth="1"/>
    <col min="2" max="2" width="25.875" style="90" customWidth="1"/>
    <col min="3" max="16384" width="12.125" style="90"/>
  </cols>
  <sheetData>
    <row r="1" spans="1:2" ht="30" customHeight="1">
      <c r="A1" s="90" t="s">
        <v>653</v>
      </c>
    </row>
    <row r="2" spans="1:2" ht="48.75" customHeight="1">
      <c r="A2" s="143" t="s">
        <v>654</v>
      </c>
      <c r="B2" s="143"/>
    </row>
    <row r="3" spans="1:2" ht="20.25" customHeight="1">
      <c r="A3" s="144" t="s">
        <v>651</v>
      </c>
      <c r="B3" s="144"/>
    </row>
    <row r="4" spans="1:2" ht="32.25" customHeight="1">
      <c r="A4" s="91" t="s">
        <v>652</v>
      </c>
      <c r="B4" s="91" t="s">
        <v>655</v>
      </c>
    </row>
    <row r="5" spans="1:2" ht="32.25" customHeight="1">
      <c r="A5" s="92" t="s">
        <v>656</v>
      </c>
      <c r="B5" s="93"/>
    </row>
    <row r="6" spans="1:2" ht="32.25" customHeight="1">
      <c r="A6" s="94" t="s">
        <v>657</v>
      </c>
      <c r="B6" s="93"/>
    </row>
    <row r="7" spans="1:2" ht="32.25" customHeight="1">
      <c r="A7" s="94" t="s">
        <v>658</v>
      </c>
      <c r="B7" s="93"/>
    </row>
  </sheetData>
  <mergeCells count="2">
    <mergeCell ref="A2:B2"/>
    <mergeCell ref="A3:B3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firstPageNumber="22" orientation="portrait" useFirstPageNumber="1" r:id="rId1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1-一般公共预算收入表</vt:lpstr>
      <vt:lpstr>2-一般公共预算支出表</vt:lpstr>
      <vt:lpstr>3-一般公共预算本级支出表</vt:lpstr>
      <vt:lpstr>4-一般公共预算本级基本支出表</vt:lpstr>
      <vt:lpstr>5-税收返还和转移支付表</vt:lpstr>
      <vt:lpstr>6-一般债务限额和余额情况表</vt:lpstr>
      <vt:lpstr>7-政府性基金收入表</vt:lpstr>
      <vt:lpstr>8-政府性基金支出表</vt:lpstr>
      <vt:lpstr>9-政府性基金转移支付表</vt:lpstr>
      <vt:lpstr>10-政府专项债务余额情况表</vt:lpstr>
      <vt:lpstr>11-国有资本经营预算收入表</vt:lpstr>
      <vt:lpstr>12-国有资本经营预算支出表 </vt:lpstr>
      <vt:lpstr>13-社会保险基金预算收支表</vt:lpstr>
      <vt:lpstr>14-三公经费预算表</vt:lpstr>
      <vt:lpstr>'14-三公经费预算表'!Print_Titles</vt:lpstr>
      <vt:lpstr>'3-一般公共预算本级支出表'!Print_Titles</vt:lpstr>
      <vt:lpstr>'4-一般公共预算本级基本支出表'!Print_Titles</vt:lpstr>
      <vt:lpstr>'5-税收返还和转移支付表'!Print_Titles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2016-02-02T08:13:50Z</cp:lastPrinted>
  <dcterms:created xsi:type="dcterms:W3CDTF">1996-12-17T01:32:42Z</dcterms:created>
  <dcterms:modified xsi:type="dcterms:W3CDTF">2018-06-21T07:36:14Z</dcterms:modified>
</cp:coreProperties>
</file>