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二批" sheetId="2" r:id="rId1"/>
  </sheets>
  <definedNames>
    <definedName name="_xlnm._FilterDatabase" localSheetId="0" hidden="1">第二批!$A$6:$AH$74</definedName>
    <definedName name="_xlnm.Print_Titles" localSheetId="0">第二批!$3:$6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<sst xmlns="http://schemas.openxmlformats.org/spreadsheetml/2006/main" count="773" uniqueCount="305">
  <si>
    <t>附件2</t>
  </si>
  <si>
    <t>沙坡头区2025年脱贫人口就业帮扶车间一次性稳岗奖补和工资补助（第二批）公告花名册</t>
  </si>
  <si>
    <t>序号</t>
  </si>
  <si>
    <t>乡镇</t>
  </si>
  <si>
    <t>行政村</t>
  </si>
  <si>
    <t>姓名</t>
  </si>
  <si>
    <t>身份证号</t>
  </si>
  <si>
    <t>社保卡号</t>
  </si>
  <si>
    <t>务工就业帮扶车间名称</t>
  </si>
  <si>
    <t>帮扶车间就业一次性稳岗奖补</t>
  </si>
  <si>
    <t>工资补助</t>
  </si>
  <si>
    <t>本次发放一次性稳岗奖补和工资补助
金额</t>
  </si>
  <si>
    <t>备注
（脱贫户、未消除风险监测对象）</t>
  </si>
  <si>
    <t>是否与就业帮扶车间签订劳动合同</t>
  </si>
  <si>
    <t>是否脱贫家庭2023年以来高校毕业生或雨露计划毕业生</t>
  </si>
  <si>
    <t>稳定就业时长</t>
  </si>
  <si>
    <t>一次性稳岗奖补标准</t>
  </si>
  <si>
    <t>2023年以来已发放奖补金额</t>
  </si>
  <si>
    <t>本次发放奖补金额</t>
  </si>
  <si>
    <t>2025年1月实发工资</t>
  </si>
  <si>
    <t>2025年1月工资补助</t>
  </si>
  <si>
    <t>2025年2月实发工资</t>
  </si>
  <si>
    <t>2025年2月工资补助</t>
  </si>
  <si>
    <t>2025年3月实发工资</t>
  </si>
  <si>
    <t>2025年3月工资补助</t>
  </si>
  <si>
    <t>2025年4月实发工资</t>
  </si>
  <si>
    <t>2025年4月工资补助</t>
  </si>
  <si>
    <t>2025年5月实发工资</t>
  </si>
  <si>
    <t>2025年5月工资补助</t>
  </si>
  <si>
    <t>2025年6月实发工资</t>
  </si>
  <si>
    <t>2025年6月工资补助</t>
  </si>
  <si>
    <t>2025年7月实发工资</t>
  </si>
  <si>
    <t>2025年7月工资补助</t>
  </si>
  <si>
    <t>2025年8月实发工资</t>
  </si>
  <si>
    <t>2025年8月工资补助</t>
  </si>
  <si>
    <t>2025年9月实发工资</t>
  </si>
  <si>
    <t>2025年9月工资补助</t>
  </si>
  <si>
    <t>工资补助合计</t>
  </si>
  <si>
    <t>合计</t>
  </si>
  <si>
    <t>常乐镇</t>
  </si>
  <si>
    <t>海乐村</t>
  </si>
  <si>
    <t>妥燕</t>
  </si>
  <si>
    <t>64222219******4222</t>
  </si>
  <si>
    <t>62294788******06787</t>
  </si>
  <si>
    <t>宁夏洁顺洗涤服务有限公司</t>
  </si>
  <si>
    <t>是</t>
  </si>
  <si>
    <t>否</t>
  </si>
  <si>
    <t>1.5年及以上，2年以内</t>
  </si>
  <si>
    <t>1725（第一批已补助）</t>
  </si>
  <si>
    <t>1230（第一批已补助）</t>
  </si>
  <si>
    <t>1301（第一批已补助）</t>
  </si>
  <si>
    <t>3015（第一批已补助）</t>
  </si>
  <si>
    <t>4325（第一批已补助）</t>
  </si>
  <si>
    <t>脱贫户</t>
  </si>
  <si>
    <t>杨永兰</t>
  </si>
  <si>
    <t>64222219******4225</t>
  </si>
  <si>
    <t>62294788******59475</t>
  </si>
  <si>
    <t>6个月及以上，1年以内</t>
  </si>
  <si>
    <t>5000（第一批已补助）</t>
  </si>
  <si>
    <t>3000（第一批已补助）</t>
  </si>
  <si>
    <t>穆隔夜</t>
  </si>
  <si>
    <t>64042219******4923</t>
  </si>
  <si>
    <t>62294788******01516</t>
  </si>
  <si>
    <t>1515（第一批已补助）</t>
  </si>
  <si>
    <t>894（第一批已补助）</t>
  </si>
  <si>
    <t>1244（第一批已补助）</t>
  </si>
  <si>
    <t>2091（第一批已补助）</t>
  </si>
  <si>
    <t>4015（第一批已补助）</t>
  </si>
  <si>
    <t>杨花</t>
  </si>
  <si>
    <t>62294788******43466</t>
  </si>
  <si>
    <t>6个月以下</t>
  </si>
  <si>
    <t>3369（第一批已补助）</t>
  </si>
  <si>
    <t>3752（第一批已补助）</t>
  </si>
  <si>
    <t>思乐村</t>
  </si>
  <si>
    <t>李亚云</t>
  </si>
  <si>
    <t>64222220******1856</t>
  </si>
  <si>
    <t>62294788******89538</t>
  </si>
  <si>
    <t>中卫市云翔赛鸽养殖有限公司</t>
  </si>
  <si>
    <t>3843（第一批已补助）</t>
  </si>
  <si>
    <t>3867（第一批已补助）</t>
  </si>
  <si>
    <t>3883（第一批已补助）</t>
  </si>
  <si>
    <t>4775（第一批已补助）</t>
  </si>
  <si>
    <t>4675（第一批已补助）</t>
  </si>
  <si>
    <t>康乐村</t>
  </si>
  <si>
    <t>马小鹏</t>
  </si>
  <si>
    <t>64222219******181X</t>
  </si>
  <si>
    <t>户主：马英
身份证号：64222219******1819
银行卡号：62294788******06730</t>
  </si>
  <si>
    <t>3243（第一批已补助）</t>
  </si>
  <si>
    <t>3267（第一批已补助）</t>
  </si>
  <si>
    <t>3153（第一批已补助）</t>
  </si>
  <si>
    <t>2175（第一批已补助）</t>
  </si>
  <si>
    <t>2075（第一批已补助）</t>
  </si>
  <si>
    <t>马伟福</t>
  </si>
  <si>
    <t>64222219******1814</t>
  </si>
  <si>
    <t>62294788******19162</t>
  </si>
  <si>
    <t>3343（第一批已补助）</t>
  </si>
  <si>
    <t>3367（第一批已补助）</t>
  </si>
  <si>
    <t>3383（第一批已补助）</t>
  </si>
  <si>
    <t>4275（第一批已补助）</t>
  </si>
  <si>
    <t>4175（第一批已补助）</t>
  </si>
  <si>
    <t>金晓龙</t>
  </si>
  <si>
    <t>64222220******1817</t>
  </si>
  <si>
    <t>62294788******89700</t>
  </si>
  <si>
    <t>3443（第一批已补助）</t>
  </si>
  <si>
    <t>3467（第一批已补助）</t>
  </si>
  <si>
    <t>3483（第一批已补助）</t>
  </si>
  <si>
    <t>4235（第一批已补助）</t>
  </si>
  <si>
    <t>马俊杰</t>
  </si>
  <si>
    <t>64052220******1817</t>
  </si>
  <si>
    <t>62294788******80558</t>
  </si>
  <si>
    <t>2749（第一批已补助）</t>
  </si>
  <si>
    <t>2767（第一批已补助）</t>
  </si>
  <si>
    <t>2783（第一批已补助）</t>
  </si>
  <si>
    <t>3475（第一批已补助）</t>
  </si>
  <si>
    <t>3575（第一批已补助）</t>
  </si>
  <si>
    <t>金哲</t>
  </si>
  <si>
    <t>64222219******1859</t>
  </si>
  <si>
    <t>62294788******79938</t>
  </si>
  <si>
    <t>4375（第一批已补助）</t>
  </si>
  <si>
    <t>金鑫</t>
  </si>
  <si>
    <t>64222219******1853</t>
  </si>
  <si>
    <t>62294788******94480</t>
  </si>
  <si>
    <t>3643（第一批已补助）</t>
  </si>
  <si>
    <t>3667（第一批已补助）</t>
  </si>
  <si>
    <t>3683（第一批已补助）</t>
  </si>
  <si>
    <t>4575（第一批已补助）</t>
  </si>
  <si>
    <t>4475（第一批已补助）</t>
  </si>
  <si>
    <t>李小明</t>
  </si>
  <si>
    <t>64052220******1816</t>
  </si>
  <si>
    <t>62294788******45136</t>
  </si>
  <si>
    <t>2600（第一批已补助）</t>
  </si>
  <si>
    <t>2675（第一批已补助）</t>
  </si>
  <si>
    <t>2775（第一批已补助）</t>
  </si>
  <si>
    <t>杨召儿</t>
  </si>
  <si>
    <t>64222219******4446</t>
  </si>
  <si>
    <t>62294788******63304</t>
  </si>
  <si>
    <t>中卫市德源包装制品有限公司</t>
  </si>
  <si>
    <t>马兰</t>
  </si>
  <si>
    <t>64222219******3821</t>
  </si>
  <si>
    <t>62294788******77418</t>
  </si>
  <si>
    <t>杨如花</t>
  </si>
  <si>
    <t>64222119******1447</t>
  </si>
  <si>
    <t>62294788******83903</t>
  </si>
  <si>
    <t>王英</t>
  </si>
  <si>
    <t>64222219******4228</t>
  </si>
  <si>
    <t>62294788******48841</t>
  </si>
  <si>
    <t>马有菊</t>
  </si>
  <si>
    <t>64222219******422X</t>
  </si>
  <si>
    <t>62294788******43085</t>
  </si>
  <si>
    <t>陈世林</t>
  </si>
  <si>
    <t>64222219******4418</t>
  </si>
  <si>
    <t>62294788******79635</t>
  </si>
  <si>
    <t>马生梅</t>
  </si>
  <si>
    <t>64222219******3023</t>
  </si>
  <si>
    <t>62294788******37952</t>
  </si>
  <si>
    <t>姚春花</t>
  </si>
  <si>
    <t>64222319******5321</t>
  </si>
  <si>
    <t>62294788******62839</t>
  </si>
  <si>
    <t>杨买旦</t>
  </si>
  <si>
    <t>64222219******4428</t>
  </si>
  <si>
    <t>62294788******39784</t>
  </si>
  <si>
    <t>妥守华</t>
  </si>
  <si>
    <t>64222219******4448</t>
  </si>
  <si>
    <t>62294788******33564</t>
  </si>
  <si>
    <t>张国瑞</t>
  </si>
  <si>
    <t>64212319******2424</t>
  </si>
  <si>
    <t>62294788******33304</t>
  </si>
  <si>
    <t>杨白华</t>
  </si>
  <si>
    <t>64222219******4486</t>
  </si>
  <si>
    <t>62294788******82175</t>
  </si>
  <si>
    <t>马小梅</t>
  </si>
  <si>
    <t>62294788******01846</t>
  </si>
  <si>
    <t>陈小静</t>
  </si>
  <si>
    <t>64222219******4424</t>
  </si>
  <si>
    <t>62294788******95199</t>
  </si>
  <si>
    <t>李存兰</t>
  </si>
  <si>
    <t>64012119******9029</t>
  </si>
  <si>
    <t>62294788******95541</t>
  </si>
  <si>
    <t>黑雪梅</t>
  </si>
  <si>
    <t>64052220******2025</t>
  </si>
  <si>
    <t>62294788******38427</t>
  </si>
  <si>
    <t>黄套村</t>
  </si>
  <si>
    <t>马成林</t>
  </si>
  <si>
    <t>64222219******4412</t>
  </si>
  <si>
    <t>62294788******99950</t>
  </si>
  <si>
    <t>宁夏科豪陶瓷有限公司</t>
  </si>
  <si>
    <t>王建雄</t>
  </si>
  <si>
    <t>64222119******393x</t>
  </si>
  <si>
    <t>62294788******49918</t>
  </si>
  <si>
    <t>张巨翠</t>
  </si>
  <si>
    <t>64032119******1328</t>
  </si>
  <si>
    <t>62294788******101947</t>
  </si>
  <si>
    <t>田兴军</t>
  </si>
  <si>
    <t>64222219******1811</t>
  </si>
  <si>
    <t>62294788******91757</t>
  </si>
  <si>
    <t>田聪</t>
  </si>
  <si>
    <t>64052220******1850</t>
  </si>
  <si>
    <t>62294788******91765</t>
  </si>
  <si>
    <t>马汉福</t>
  </si>
  <si>
    <t>62294788******71197</t>
  </si>
  <si>
    <t>张玉梅</t>
  </si>
  <si>
    <t>64222219******0427</t>
  </si>
  <si>
    <t>62294788******93215</t>
  </si>
  <si>
    <t>马汉琴</t>
  </si>
  <si>
    <t>64222219******1827</t>
  </si>
  <si>
    <t>62294788******31774</t>
  </si>
  <si>
    <t>田进成</t>
  </si>
  <si>
    <t>64052220******1812</t>
  </si>
  <si>
    <t>62294788******77897</t>
  </si>
  <si>
    <t>李春芳</t>
  </si>
  <si>
    <t>64052219******0425</t>
  </si>
  <si>
    <t>62294780******79282</t>
  </si>
  <si>
    <t>杨志元</t>
  </si>
  <si>
    <t>64222219******1819</t>
  </si>
  <si>
    <t>62294788******46500</t>
  </si>
  <si>
    <t>孟启新</t>
  </si>
  <si>
    <t>63212519******3118</t>
  </si>
  <si>
    <t>62294788******61216</t>
  </si>
  <si>
    <t>贺英</t>
  </si>
  <si>
    <t>64011119******1228</t>
  </si>
  <si>
    <t>62294788******53205</t>
  </si>
  <si>
    <t>金玉国</t>
  </si>
  <si>
    <t>64222219******1817</t>
  </si>
  <si>
    <t>62294788******20677</t>
  </si>
  <si>
    <t>马伟锋</t>
  </si>
  <si>
    <t>64222219******1812</t>
  </si>
  <si>
    <t>62294788******97350</t>
  </si>
  <si>
    <t>未消除风险监测对象</t>
  </si>
  <si>
    <t>田小明</t>
  </si>
  <si>
    <t>64222219******1828</t>
  </si>
  <si>
    <t>62294788******60359</t>
  </si>
  <si>
    <t>1年及以上，1.5年以内</t>
  </si>
  <si>
    <t>冶明</t>
  </si>
  <si>
    <t>62294788******87521</t>
  </si>
  <si>
    <t>马忠</t>
  </si>
  <si>
    <t>64222219******1816</t>
  </si>
  <si>
    <t>62294788******71066</t>
  </si>
  <si>
    <t>杨春梅</t>
  </si>
  <si>
    <t>64032419******2628</t>
  </si>
  <si>
    <t>62294788******12118</t>
  </si>
  <si>
    <t>马女女</t>
  </si>
  <si>
    <t>64222219******0821</t>
  </si>
  <si>
    <t>62294788******86765</t>
  </si>
  <si>
    <t>马如成</t>
  </si>
  <si>
    <t>64050220******3014</t>
  </si>
  <si>
    <t>62294788******06716</t>
  </si>
  <si>
    <t>冶小娟</t>
  </si>
  <si>
    <t>64222219******182X</t>
  </si>
  <si>
    <t>62294788******56906</t>
  </si>
  <si>
    <t>马自荣</t>
  </si>
  <si>
    <t>62294788******06989</t>
  </si>
  <si>
    <t>王小花</t>
  </si>
  <si>
    <t>64032419******050X</t>
  </si>
  <si>
    <t>62294788******63016</t>
  </si>
  <si>
    <t>田进花</t>
  </si>
  <si>
    <t>64222219******0828</t>
  </si>
  <si>
    <t>62294788******78912</t>
  </si>
  <si>
    <t>杨平</t>
  </si>
  <si>
    <t>62294788******93551</t>
  </si>
  <si>
    <t>张哈买</t>
  </si>
  <si>
    <t>64052219******1845</t>
  </si>
  <si>
    <t>户名：杨平
身份证号：64222219******1819
社保卡号：62294788******93551</t>
  </si>
  <si>
    <t>张存兰</t>
  </si>
  <si>
    <t>64222219******0228</t>
  </si>
  <si>
    <t>62294780******79480</t>
  </si>
  <si>
    <t>田风霞</t>
  </si>
  <si>
    <t>64222219******1840</t>
  </si>
  <si>
    <t>62294788******05474</t>
  </si>
  <si>
    <t>马桂花</t>
  </si>
  <si>
    <t>62294788******52045</t>
  </si>
  <si>
    <r>
      <rPr>
        <sz val="12"/>
        <rFont val="仿宋_GB2312"/>
        <charset val="134"/>
      </rPr>
      <t>6</t>
    </r>
    <r>
      <rPr>
        <sz val="12"/>
        <rFont val="仿宋_GB2312"/>
        <charset val="0"/>
      </rPr>
      <t>个月以下</t>
    </r>
  </si>
  <si>
    <t>杨环子</t>
  </si>
  <si>
    <t>64222319******5325</t>
  </si>
  <si>
    <t>62294788******04067</t>
  </si>
  <si>
    <t>陈世红</t>
  </si>
  <si>
    <t>62294788******62797</t>
  </si>
  <si>
    <t>陈小东</t>
  </si>
  <si>
    <t>64222219******4414</t>
  </si>
  <si>
    <t>62294788******58480</t>
  </si>
  <si>
    <t>马俊</t>
  </si>
  <si>
    <t>62294788******29950</t>
  </si>
  <si>
    <t>马桂琴</t>
  </si>
  <si>
    <t>64222219******1820</t>
  </si>
  <si>
    <t>62294788******63570</t>
  </si>
  <si>
    <t>马德花</t>
  </si>
  <si>
    <t>64222219******1843</t>
  </si>
  <si>
    <t>户名：马自荣
身份证号：64222219******181X
社保卡号：62294788******06989</t>
  </si>
  <si>
    <t>王买燕</t>
  </si>
  <si>
    <t>64222219******1460</t>
  </si>
  <si>
    <t>62294788******13957</t>
  </si>
  <si>
    <t>杨耐婧</t>
  </si>
  <si>
    <t>64222219******4425</t>
  </si>
  <si>
    <t>62294788******87696</t>
  </si>
  <si>
    <t>1179（第一批已补助）</t>
  </si>
  <si>
    <t>1046（第一批已补助）</t>
  </si>
  <si>
    <t>1101（第一批已补助）</t>
  </si>
  <si>
    <t>3242（第一批已补助）</t>
  </si>
  <si>
    <t>东园镇</t>
  </si>
  <si>
    <t>柔新村</t>
  </si>
  <si>
    <t>孙占彦</t>
  </si>
  <si>
    <t>64212319******2412</t>
  </si>
  <si>
    <t>62294788******83251</t>
  </si>
  <si>
    <t>4300（第一批已补助）</t>
  </si>
  <si>
    <t>3300（第一批已补助）</t>
  </si>
  <si>
    <t>4200（第一批已补助）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</si>
</sst>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0_ "/>
  </numFmts>
  <fonts count="34">
    <font>
      <sz val="12"/>
      <name val="宋体"/>
      <charset val="134"/>
    </font>
    <font>
      <sz val="11"/>
      <name val="宋体"/>
      <charset val="134"/>
      <scheme val="minor"/>
    </font>
    <font>
      <b/>
      <sz val="14"/>
      <name val="Times New Roman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22"/>
      <name val="黑体"/>
      <charset val="134"/>
    </font>
    <font>
      <sz val="14"/>
      <name val="黑体"/>
      <charset val="134"/>
    </font>
    <font>
      <sz val="11"/>
      <name val="Times New Roman"/>
      <charset val="134"/>
    </font>
    <font>
      <sz val="26"/>
      <name val="方正小标宋_GBK"/>
      <charset val="134"/>
    </font>
    <font>
      <b/>
      <sz val="11"/>
      <name val="仿宋_GB2312"/>
      <charset val="134"/>
    </font>
    <font>
      <b/>
      <sz val="12"/>
      <name val="仿宋_GB2312"/>
      <charset val="134"/>
    </font>
    <font>
      <b/>
      <sz val="11"/>
      <name val="Times New Roman"/>
      <charset val="134"/>
    </font>
    <font>
      <b/>
      <sz val="14"/>
      <name val="方正书宋_GBK"/>
      <charset val="0"/>
    </font>
    <font>
      <sz val="12"/>
      <name val="仿宋_GB2312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2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justify" wrapText="1"/>
    </xf>
    <xf numFmtId="177" fontId="7" fillId="0" borderId="0" xfId="0" applyNumberFormat="1" applyFont="1" applyFill="1" applyAlignment="1">
      <alignment horizontal="center" wrapText="1"/>
    </xf>
    <xf numFmtId="176" fontId="7" fillId="0" borderId="0" xfId="0" applyNumberFormat="1" applyFont="1" applyFill="1" applyAlignment="1">
      <alignment horizontal="justify" wrapText="1"/>
    </xf>
    <xf numFmtId="0" fontId="8" fillId="0" borderId="0" xfId="0" applyFont="1" applyFill="1" applyAlignment="1">
      <alignment horizontal="center" vertical="center" wrapText="1"/>
    </xf>
    <xf numFmtId="177" fontId="8" fillId="0" borderId="0" xfId="0" applyNumberFormat="1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177" fontId="9" fillId="0" borderId="5" xfId="0" applyNumberFormat="1" applyFont="1" applyFill="1" applyBorder="1" applyAlignment="1">
      <alignment horizontal="center" vertical="center" wrapText="1"/>
    </xf>
    <xf numFmtId="177" fontId="9" fillId="0" borderId="6" xfId="0" applyNumberFormat="1" applyFont="1" applyFill="1" applyBorder="1" applyAlignment="1">
      <alignment horizontal="center" vertical="center" wrapText="1"/>
    </xf>
    <xf numFmtId="178" fontId="9" fillId="0" borderId="5" xfId="0" applyNumberFormat="1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wrapText="1"/>
    </xf>
    <xf numFmtId="177" fontId="9" fillId="0" borderId="7" xfId="0" applyNumberFormat="1" applyFont="1" applyFill="1" applyBorder="1" applyAlignment="1">
      <alignment horizontal="center" vertical="center" wrapText="1"/>
    </xf>
    <xf numFmtId="177" fontId="9" fillId="0" borderId="8" xfId="0" applyNumberFormat="1" applyFont="1" applyFill="1" applyBorder="1" applyAlignment="1">
      <alignment horizontal="center" vertical="center" wrapText="1"/>
    </xf>
    <xf numFmtId="176" fontId="12" fillId="0" borderId="5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74"/>
  <sheetViews>
    <sheetView tabSelected="1" zoomScale="80" zoomScaleNormal="80" workbookViewId="0">
      <pane xSplit="13" ySplit="6" topLeftCell="N7" activePane="bottomRight" state="frozen"/>
      <selection/>
      <selection pane="topRight"/>
      <selection pane="bottomLeft"/>
      <selection pane="bottomRight" activeCell="A2" sqref="A2:AH2"/>
    </sheetView>
  </sheetViews>
  <sheetFormatPr defaultColWidth="9" defaultRowHeight="14.25"/>
  <cols>
    <col min="1" max="1" width="5.9" style="6" customWidth="1"/>
    <col min="2" max="2" width="9.53333333333333" style="6" customWidth="1"/>
    <col min="3" max="3" width="8.88333333333333" style="7" customWidth="1"/>
    <col min="4" max="4" width="9" style="7"/>
    <col min="5" max="5" width="24.375" style="7" customWidth="1"/>
    <col min="6" max="7" width="29.4416666666667" style="6" customWidth="1"/>
    <col min="8" max="8" width="6.94166666666667" style="6" customWidth="1"/>
    <col min="9" max="9" width="8.5" style="6" customWidth="1"/>
    <col min="10" max="10" width="22.0833333333333" style="6" customWidth="1"/>
    <col min="11" max="12" width="8.625" style="8" customWidth="1"/>
    <col min="13" max="13" width="8.59166666666667" style="8" customWidth="1"/>
    <col min="14" max="15" width="12.1833333333333" style="9" customWidth="1"/>
    <col min="16" max="17" width="11.875" style="9" customWidth="1"/>
    <col min="18" max="18" width="13.1166666666667" style="9" customWidth="1"/>
    <col min="19" max="19" width="12.025" style="9" customWidth="1"/>
    <col min="20" max="21" width="12.1833333333333" style="9" customWidth="1"/>
    <col min="22" max="22" width="12.8083333333333" style="9" customWidth="1"/>
    <col min="23" max="23" width="13.5833333333333" style="9" customWidth="1"/>
    <col min="24" max="24" width="10.7833333333333" style="9" customWidth="1"/>
    <col min="25" max="25" width="12.9666666666667" style="9" customWidth="1"/>
    <col min="26" max="26" width="10.7833333333333" style="9" customWidth="1"/>
    <col min="27" max="27" width="12.025" style="9" customWidth="1"/>
    <col min="28" max="28" width="10.7833333333333" style="9" customWidth="1"/>
    <col min="29" max="29" width="12.3416666666667" style="9" customWidth="1"/>
    <col min="30" max="30" width="10.7833333333333" style="9" customWidth="1"/>
    <col min="31" max="31" width="11.875" style="9" customWidth="1"/>
    <col min="32" max="32" width="15.4583333333333" style="9" customWidth="1"/>
    <col min="33" max="33" width="15.15" style="9" customWidth="1"/>
    <col min="34" max="34" width="13.275" style="6" customWidth="1"/>
    <col min="35" max="16384" width="9" style="6"/>
  </cols>
  <sheetData>
    <row r="1" ht="27" customHeight="1" spans="1:34">
      <c r="A1" s="10" t="s">
        <v>0</v>
      </c>
      <c r="B1" s="11"/>
      <c r="C1" s="12"/>
      <c r="D1" s="12"/>
      <c r="E1" s="13"/>
      <c r="F1" s="14"/>
      <c r="G1" s="14"/>
      <c r="H1" s="14"/>
      <c r="I1" s="14"/>
      <c r="J1" s="14"/>
      <c r="K1" s="15"/>
      <c r="L1" s="15"/>
      <c r="M1" s="15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ht="45" customHeight="1" spans="1:34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8"/>
      <c r="L2" s="18"/>
      <c r="M2" s="18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7"/>
    </row>
    <row r="3" ht="34" customHeight="1" spans="1:34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1" t="s">
        <v>7</v>
      </c>
      <c r="G3" s="20" t="s">
        <v>8</v>
      </c>
      <c r="H3" s="22" t="s">
        <v>9</v>
      </c>
      <c r="I3" s="22"/>
      <c r="J3" s="22"/>
      <c r="K3" s="23"/>
      <c r="L3" s="23"/>
      <c r="M3" s="23"/>
      <c r="N3" s="24" t="s">
        <v>10</v>
      </c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6"/>
      <c r="AG3" s="27" t="s">
        <v>11</v>
      </c>
      <c r="AH3" s="28" t="s">
        <v>12</v>
      </c>
    </row>
    <row r="4" s="1" customFormat="1" ht="31" customHeight="1" spans="1:34">
      <c r="A4" s="28"/>
      <c r="B4" s="28"/>
      <c r="C4" s="28"/>
      <c r="D4" s="28"/>
      <c r="E4" s="28"/>
      <c r="F4" s="29"/>
      <c r="G4" s="28"/>
      <c r="H4" s="28" t="s">
        <v>13</v>
      </c>
      <c r="I4" s="28" t="s">
        <v>14</v>
      </c>
      <c r="J4" s="28" t="s">
        <v>15</v>
      </c>
      <c r="K4" s="30" t="s">
        <v>16</v>
      </c>
      <c r="L4" s="31" t="s">
        <v>17</v>
      </c>
      <c r="M4" s="30" t="s">
        <v>18</v>
      </c>
      <c r="N4" s="27" t="s">
        <v>19</v>
      </c>
      <c r="O4" s="27" t="s">
        <v>20</v>
      </c>
      <c r="P4" s="27" t="s">
        <v>21</v>
      </c>
      <c r="Q4" s="27" t="s">
        <v>22</v>
      </c>
      <c r="R4" s="27" t="s">
        <v>23</v>
      </c>
      <c r="S4" s="27" t="s">
        <v>24</v>
      </c>
      <c r="T4" s="32" t="s">
        <v>25</v>
      </c>
      <c r="U4" s="27" t="s">
        <v>26</v>
      </c>
      <c r="V4" s="27" t="s">
        <v>27</v>
      </c>
      <c r="W4" s="27" t="s">
        <v>28</v>
      </c>
      <c r="X4" s="27" t="s">
        <v>29</v>
      </c>
      <c r="Y4" s="27" t="s">
        <v>30</v>
      </c>
      <c r="Z4" s="27" t="s">
        <v>31</v>
      </c>
      <c r="AA4" s="27" t="s">
        <v>32</v>
      </c>
      <c r="AB4" s="27" t="s">
        <v>33</v>
      </c>
      <c r="AC4" s="27" t="s">
        <v>34</v>
      </c>
      <c r="AD4" s="27" t="s">
        <v>35</v>
      </c>
      <c r="AE4" s="27" t="s">
        <v>36</v>
      </c>
      <c r="AF4" s="33" t="s">
        <v>37</v>
      </c>
      <c r="AG4" s="27"/>
      <c r="AH4" s="28"/>
    </row>
    <row r="5" s="1" customFormat="1" ht="46" customHeight="1" spans="1:34">
      <c r="A5" s="28"/>
      <c r="B5" s="28"/>
      <c r="C5" s="28"/>
      <c r="D5" s="28"/>
      <c r="E5" s="28"/>
      <c r="F5" s="29"/>
      <c r="G5" s="28"/>
      <c r="H5" s="28"/>
      <c r="I5" s="28"/>
      <c r="J5" s="28"/>
      <c r="K5" s="30"/>
      <c r="L5" s="34"/>
      <c r="M5" s="30"/>
      <c r="N5" s="27"/>
      <c r="O5" s="27"/>
      <c r="P5" s="27"/>
      <c r="Q5" s="27"/>
      <c r="R5" s="27"/>
      <c r="S5" s="27"/>
      <c r="T5" s="32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33"/>
      <c r="AG5" s="27"/>
      <c r="AH5" s="28"/>
    </row>
    <row r="6" s="1" customFormat="1" ht="42" customHeight="1" spans="1:34">
      <c r="A6" s="28"/>
      <c r="B6" s="28"/>
      <c r="C6" s="28"/>
      <c r="D6" s="28"/>
      <c r="E6" s="28"/>
      <c r="F6" s="29"/>
      <c r="G6" s="28"/>
      <c r="H6" s="28"/>
      <c r="I6" s="28"/>
      <c r="J6" s="28"/>
      <c r="K6" s="30"/>
      <c r="L6" s="35"/>
      <c r="M6" s="30"/>
      <c r="N6" s="27"/>
      <c r="O6" s="27"/>
      <c r="P6" s="27"/>
      <c r="Q6" s="27"/>
      <c r="R6" s="27"/>
      <c r="S6" s="27"/>
      <c r="T6" s="32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33"/>
      <c r="AG6" s="27"/>
      <c r="AH6" s="28"/>
    </row>
    <row r="7" s="2" customFormat="1" ht="40" customHeight="1" spans="1:34">
      <c r="A7" s="36" t="s">
        <v>38</v>
      </c>
      <c r="B7" s="37"/>
      <c r="C7" s="37"/>
      <c r="D7" s="37"/>
      <c r="E7" s="37"/>
      <c r="F7" s="37"/>
      <c r="G7" s="37"/>
      <c r="H7" s="37"/>
      <c r="I7" s="37"/>
      <c r="J7" s="37"/>
      <c r="K7" s="38"/>
      <c r="L7" s="39">
        <f>SUM(L8:L74)</f>
        <v>20600</v>
      </c>
      <c r="M7" s="39">
        <f t="shared" ref="M7:AG7" si="0">SUM(M8:M74)</f>
        <v>10300</v>
      </c>
      <c r="N7" s="38"/>
      <c r="O7" s="38">
        <f t="shared" si="0"/>
        <v>10235.425</v>
      </c>
      <c r="P7" s="38"/>
      <c r="Q7" s="38">
        <f t="shared" si="0"/>
        <v>8394.9225</v>
      </c>
      <c r="R7" s="38"/>
      <c r="S7" s="38">
        <f t="shared" si="0"/>
        <v>27759.45</v>
      </c>
      <c r="T7" s="38"/>
      <c r="U7" s="38">
        <f t="shared" si="0"/>
        <v>31044.225</v>
      </c>
      <c r="V7" s="38"/>
      <c r="W7" s="38">
        <f t="shared" si="0"/>
        <v>23826.55</v>
      </c>
      <c r="X7" s="38"/>
      <c r="Y7" s="38">
        <f t="shared" si="0"/>
        <v>33159.365</v>
      </c>
      <c r="Z7" s="38"/>
      <c r="AA7" s="38">
        <f t="shared" si="0"/>
        <v>34534.9025</v>
      </c>
      <c r="AB7" s="38"/>
      <c r="AC7" s="38">
        <f t="shared" si="0"/>
        <v>38262.1725</v>
      </c>
      <c r="AD7" s="38"/>
      <c r="AE7" s="38">
        <f t="shared" si="0"/>
        <v>28506.065</v>
      </c>
      <c r="AF7" s="38">
        <f t="shared" si="0"/>
        <v>235723.0775</v>
      </c>
      <c r="AG7" s="38">
        <f t="shared" si="0"/>
        <v>246023.0775</v>
      </c>
      <c r="AH7" s="37"/>
    </row>
    <row r="8" s="3" customFormat="1" ht="35" customHeight="1" spans="1:34">
      <c r="A8" s="40">
        <v>1</v>
      </c>
      <c r="B8" s="41" t="s">
        <v>39</v>
      </c>
      <c r="C8" s="40" t="s">
        <v>40</v>
      </c>
      <c r="D8" s="40" t="s">
        <v>41</v>
      </c>
      <c r="E8" s="40" t="s">
        <v>42</v>
      </c>
      <c r="F8" s="40" t="s">
        <v>43</v>
      </c>
      <c r="G8" s="40" t="s">
        <v>44</v>
      </c>
      <c r="H8" s="40" t="s">
        <v>45</v>
      </c>
      <c r="I8" s="40" t="s">
        <v>46</v>
      </c>
      <c r="J8" s="40" t="s">
        <v>47</v>
      </c>
      <c r="K8" s="42">
        <v>1000</v>
      </c>
      <c r="L8" s="42">
        <v>1000</v>
      </c>
      <c r="M8" s="42">
        <v>0</v>
      </c>
      <c r="N8" s="38" t="s">
        <v>48</v>
      </c>
      <c r="O8" s="43">
        <v>0</v>
      </c>
      <c r="P8" s="38" t="s">
        <v>49</v>
      </c>
      <c r="Q8" s="43">
        <v>0</v>
      </c>
      <c r="R8" s="38" t="s">
        <v>50</v>
      </c>
      <c r="S8" s="43">
        <v>0</v>
      </c>
      <c r="T8" s="38" t="s">
        <v>51</v>
      </c>
      <c r="U8" s="43">
        <v>0</v>
      </c>
      <c r="V8" s="38" t="s">
        <v>52</v>
      </c>
      <c r="W8" s="43">
        <v>0</v>
      </c>
      <c r="X8" s="38">
        <v>4100</v>
      </c>
      <c r="Y8" s="38">
        <v>1000</v>
      </c>
      <c r="Z8" s="38">
        <v>6070</v>
      </c>
      <c r="AA8" s="38">
        <v>1000</v>
      </c>
      <c r="AB8" s="38">
        <v>10931</v>
      </c>
      <c r="AC8" s="38">
        <v>1000</v>
      </c>
      <c r="AD8" s="38">
        <v>4500</v>
      </c>
      <c r="AE8" s="38">
        <v>1000</v>
      </c>
      <c r="AF8" s="38">
        <f t="shared" ref="AF8:AF71" si="1">O8+Q8+S8+U8+W8+Y8+AA8+AC8+AE8</f>
        <v>4000</v>
      </c>
      <c r="AG8" s="38">
        <f t="shared" ref="AG8:AG71" si="2">AF8+M8</f>
        <v>4000</v>
      </c>
      <c r="AH8" s="40" t="s">
        <v>53</v>
      </c>
    </row>
    <row r="9" s="3" customFormat="1" ht="35" customHeight="1" spans="1:34">
      <c r="A9" s="40">
        <v>2</v>
      </c>
      <c r="B9" s="41" t="s">
        <v>39</v>
      </c>
      <c r="C9" s="40" t="s">
        <v>40</v>
      </c>
      <c r="D9" s="41" t="s">
        <v>54</v>
      </c>
      <c r="E9" s="40" t="s">
        <v>55</v>
      </c>
      <c r="F9" s="40" t="s">
        <v>56</v>
      </c>
      <c r="G9" s="40" t="s">
        <v>44</v>
      </c>
      <c r="H9" s="40" t="s">
        <v>45</v>
      </c>
      <c r="I9" s="40" t="s">
        <v>46</v>
      </c>
      <c r="J9" s="40" t="s">
        <v>57</v>
      </c>
      <c r="K9" s="42">
        <v>300</v>
      </c>
      <c r="L9" s="42">
        <v>300</v>
      </c>
      <c r="M9" s="42">
        <v>0</v>
      </c>
      <c r="N9" s="38" t="s">
        <v>58</v>
      </c>
      <c r="O9" s="43">
        <v>0</v>
      </c>
      <c r="P9" s="38">
        <v>0</v>
      </c>
      <c r="Q9" s="43">
        <v>0</v>
      </c>
      <c r="R9" s="38" t="s">
        <v>59</v>
      </c>
      <c r="S9" s="43">
        <v>0</v>
      </c>
      <c r="T9" s="38" t="s">
        <v>58</v>
      </c>
      <c r="U9" s="43">
        <v>0</v>
      </c>
      <c r="V9" s="38" t="s">
        <v>58</v>
      </c>
      <c r="W9" s="43">
        <v>0</v>
      </c>
      <c r="X9" s="43">
        <v>5000</v>
      </c>
      <c r="Y9" s="38">
        <v>1000</v>
      </c>
      <c r="Z9" s="43">
        <v>5000</v>
      </c>
      <c r="AA9" s="38">
        <v>1000</v>
      </c>
      <c r="AB9" s="43">
        <v>5700</v>
      </c>
      <c r="AC9" s="38">
        <v>1000</v>
      </c>
      <c r="AD9" s="43">
        <v>0</v>
      </c>
      <c r="AE9" s="38">
        <v>0</v>
      </c>
      <c r="AF9" s="38">
        <f t="shared" si="1"/>
        <v>3000</v>
      </c>
      <c r="AG9" s="38">
        <f t="shared" si="2"/>
        <v>3000</v>
      </c>
      <c r="AH9" s="40" t="s">
        <v>53</v>
      </c>
    </row>
    <row r="10" s="3" customFormat="1" ht="35" customHeight="1" spans="1:34">
      <c r="A10" s="40">
        <v>3</v>
      </c>
      <c r="B10" s="41" t="s">
        <v>39</v>
      </c>
      <c r="C10" s="40" t="s">
        <v>40</v>
      </c>
      <c r="D10" s="41" t="s">
        <v>60</v>
      </c>
      <c r="E10" s="40" t="s">
        <v>61</v>
      </c>
      <c r="F10" s="40" t="s">
        <v>62</v>
      </c>
      <c r="G10" s="40" t="s">
        <v>44</v>
      </c>
      <c r="H10" s="40" t="s">
        <v>45</v>
      </c>
      <c r="I10" s="40" t="s">
        <v>46</v>
      </c>
      <c r="J10" s="40" t="s">
        <v>57</v>
      </c>
      <c r="K10" s="42">
        <v>300</v>
      </c>
      <c r="L10" s="42">
        <v>300</v>
      </c>
      <c r="M10" s="42">
        <v>0</v>
      </c>
      <c r="N10" s="38" t="s">
        <v>63</v>
      </c>
      <c r="O10" s="43">
        <v>0</v>
      </c>
      <c r="P10" s="38" t="s">
        <v>64</v>
      </c>
      <c r="Q10" s="43">
        <v>0</v>
      </c>
      <c r="R10" s="38" t="s">
        <v>65</v>
      </c>
      <c r="S10" s="43">
        <v>0</v>
      </c>
      <c r="T10" s="38" t="s">
        <v>66</v>
      </c>
      <c r="U10" s="43">
        <v>0</v>
      </c>
      <c r="V10" s="38" t="s">
        <v>67</v>
      </c>
      <c r="W10" s="43">
        <v>0</v>
      </c>
      <c r="X10" s="43">
        <v>4370</v>
      </c>
      <c r="Y10" s="38">
        <v>1000</v>
      </c>
      <c r="Z10" s="43">
        <v>5610</v>
      </c>
      <c r="AA10" s="38">
        <v>1000</v>
      </c>
      <c r="AB10" s="43">
        <v>5543</v>
      </c>
      <c r="AC10" s="38">
        <v>1000</v>
      </c>
      <c r="AD10" s="43">
        <v>3800</v>
      </c>
      <c r="AE10" s="38">
        <f t="shared" ref="AE10:AE35" si="3">AD10*0.25</f>
        <v>950</v>
      </c>
      <c r="AF10" s="38">
        <f t="shared" si="1"/>
        <v>3950</v>
      </c>
      <c r="AG10" s="38">
        <f t="shared" si="2"/>
        <v>3950</v>
      </c>
      <c r="AH10" s="40" t="s">
        <v>53</v>
      </c>
    </row>
    <row r="11" s="3" customFormat="1" ht="35" customHeight="1" spans="1:34">
      <c r="A11" s="40">
        <v>4</v>
      </c>
      <c r="B11" s="41" t="s">
        <v>39</v>
      </c>
      <c r="C11" s="40" t="s">
        <v>40</v>
      </c>
      <c r="D11" s="41" t="s">
        <v>68</v>
      </c>
      <c r="E11" s="40" t="s">
        <v>42</v>
      </c>
      <c r="F11" s="40" t="s">
        <v>69</v>
      </c>
      <c r="G11" s="40" t="s">
        <v>44</v>
      </c>
      <c r="H11" s="40" t="s">
        <v>45</v>
      </c>
      <c r="I11" s="40" t="s">
        <v>46</v>
      </c>
      <c r="J11" s="38" t="s">
        <v>70</v>
      </c>
      <c r="K11" s="42">
        <v>0</v>
      </c>
      <c r="L11" s="42">
        <v>0</v>
      </c>
      <c r="M11" s="42">
        <v>0</v>
      </c>
      <c r="N11" s="43">
        <v>0</v>
      </c>
      <c r="O11" s="43">
        <v>0</v>
      </c>
      <c r="P11" s="43">
        <v>0</v>
      </c>
      <c r="Q11" s="43">
        <v>0</v>
      </c>
      <c r="R11" s="43">
        <v>0</v>
      </c>
      <c r="S11" s="43">
        <v>0</v>
      </c>
      <c r="T11" s="38" t="s">
        <v>71</v>
      </c>
      <c r="U11" s="43">
        <v>0</v>
      </c>
      <c r="V11" s="38" t="s">
        <v>72</v>
      </c>
      <c r="W11" s="43">
        <v>0</v>
      </c>
      <c r="X11" s="43">
        <v>3176</v>
      </c>
      <c r="Y11" s="38">
        <f t="shared" ref="Y11:Y16" si="4">X11*0.25</f>
        <v>794</v>
      </c>
      <c r="Z11" s="43">
        <v>4610</v>
      </c>
      <c r="AA11" s="38">
        <v>1000</v>
      </c>
      <c r="AB11" s="43">
        <v>5332</v>
      </c>
      <c r="AC11" s="38">
        <v>1000</v>
      </c>
      <c r="AD11" s="43">
        <v>3800</v>
      </c>
      <c r="AE11" s="38">
        <f t="shared" si="3"/>
        <v>950</v>
      </c>
      <c r="AF11" s="38">
        <f t="shared" si="1"/>
        <v>3744</v>
      </c>
      <c r="AG11" s="38">
        <f t="shared" si="2"/>
        <v>3744</v>
      </c>
      <c r="AH11" s="40" t="s">
        <v>53</v>
      </c>
    </row>
    <row r="12" s="3" customFormat="1" ht="35" customHeight="1" spans="1:34">
      <c r="A12" s="40">
        <v>5</v>
      </c>
      <c r="B12" s="40" t="s">
        <v>39</v>
      </c>
      <c r="C12" s="40" t="s">
        <v>73</v>
      </c>
      <c r="D12" s="40" t="s">
        <v>74</v>
      </c>
      <c r="E12" s="40" t="s">
        <v>75</v>
      </c>
      <c r="F12" s="40" t="s">
        <v>76</v>
      </c>
      <c r="G12" s="40" t="s">
        <v>77</v>
      </c>
      <c r="H12" s="40" t="s">
        <v>45</v>
      </c>
      <c r="I12" s="40" t="s">
        <v>46</v>
      </c>
      <c r="J12" s="40" t="s">
        <v>47</v>
      </c>
      <c r="K12" s="39">
        <v>1000</v>
      </c>
      <c r="L12" s="39">
        <v>1000</v>
      </c>
      <c r="M12" s="39">
        <v>0</v>
      </c>
      <c r="N12" s="38" t="s">
        <v>78</v>
      </c>
      <c r="O12" s="43">
        <v>0</v>
      </c>
      <c r="P12" s="38" t="s">
        <v>79</v>
      </c>
      <c r="Q12" s="43">
        <v>0</v>
      </c>
      <c r="R12" s="38" t="s">
        <v>80</v>
      </c>
      <c r="S12" s="43">
        <v>0</v>
      </c>
      <c r="T12" s="38" t="s">
        <v>81</v>
      </c>
      <c r="U12" s="43">
        <v>0</v>
      </c>
      <c r="V12" s="38" t="s">
        <v>82</v>
      </c>
      <c r="W12" s="43">
        <v>0</v>
      </c>
      <c r="X12" s="38">
        <v>4475</v>
      </c>
      <c r="Y12" s="38">
        <v>1000</v>
      </c>
      <c r="Z12" s="38">
        <v>4475</v>
      </c>
      <c r="AA12" s="43">
        <v>1000</v>
      </c>
      <c r="AB12" s="38">
        <v>4122</v>
      </c>
      <c r="AC12" s="43">
        <v>1000</v>
      </c>
      <c r="AD12" s="38">
        <v>4122</v>
      </c>
      <c r="AE12" s="38">
        <v>1000</v>
      </c>
      <c r="AF12" s="38">
        <f t="shared" si="1"/>
        <v>4000</v>
      </c>
      <c r="AG12" s="38">
        <f t="shared" si="2"/>
        <v>4000</v>
      </c>
      <c r="AH12" s="40" t="s">
        <v>53</v>
      </c>
    </row>
    <row r="13" s="3" customFormat="1" ht="77" customHeight="1" spans="1:34">
      <c r="A13" s="40">
        <v>6</v>
      </c>
      <c r="B13" s="41" t="s">
        <v>39</v>
      </c>
      <c r="C13" s="41" t="s">
        <v>83</v>
      </c>
      <c r="D13" s="40" t="s">
        <v>84</v>
      </c>
      <c r="E13" s="40" t="s">
        <v>85</v>
      </c>
      <c r="F13" s="44" t="s">
        <v>86</v>
      </c>
      <c r="G13" s="40" t="s">
        <v>77</v>
      </c>
      <c r="H13" s="41" t="s">
        <v>45</v>
      </c>
      <c r="I13" s="41" t="s">
        <v>46</v>
      </c>
      <c r="J13" s="40" t="s">
        <v>47</v>
      </c>
      <c r="K13" s="39">
        <v>1000</v>
      </c>
      <c r="L13" s="39">
        <v>1000</v>
      </c>
      <c r="M13" s="39">
        <v>0</v>
      </c>
      <c r="N13" s="38" t="s">
        <v>87</v>
      </c>
      <c r="O13" s="38">
        <v>0</v>
      </c>
      <c r="P13" s="38" t="s">
        <v>88</v>
      </c>
      <c r="Q13" s="38">
        <v>0</v>
      </c>
      <c r="R13" s="38" t="s">
        <v>89</v>
      </c>
      <c r="S13" s="43">
        <v>0</v>
      </c>
      <c r="T13" s="38" t="s">
        <v>90</v>
      </c>
      <c r="U13" s="43">
        <v>0</v>
      </c>
      <c r="V13" s="38" t="s">
        <v>91</v>
      </c>
      <c r="W13" s="43">
        <v>0</v>
      </c>
      <c r="X13" s="38">
        <v>1875.46</v>
      </c>
      <c r="Y13" s="38">
        <f t="shared" ref="Y13:AC13" si="5">X13*0.25</f>
        <v>468.865</v>
      </c>
      <c r="Z13" s="38">
        <v>1875.46</v>
      </c>
      <c r="AA13" s="38">
        <f t="shared" si="5"/>
        <v>468.865</v>
      </c>
      <c r="AB13" s="38">
        <v>1635.33</v>
      </c>
      <c r="AC13" s="38">
        <f t="shared" si="5"/>
        <v>408.8325</v>
      </c>
      <c r="AD13" s="38">
        <v>1542.26</v>
      </c>
      <c r="AE13" s="38">
        <f t="shared" si="3"/>
        <v>385.565</v>
      </c>
      <c r="AF13" s="38">
        <f t="shared" si="1"/>
        <v>1732.1275</v>
      </c>
      <c r="AG13" s="38">
        <f t="shared" si="2"/>
        <v>1732.1275</v>
      </c>
      <c r="AH13" s="40" t="s">
        <v>53</v>
      </c>
    </row>
    <row r="14" s="3" customFormat="1" ht="35" customHeight="1" spans="1:34">
      <c r="A14" s="40">
        <v>7</v>
      </c>
      <c r="B14" s="41" t="s">
        <v>39</v>
      </c>
      <c r="C14" s="41" t="s">
        <v>83</v>
      </c>
      <c r="D14" s="41" t="s">
        <v>92</v>
      </c>
      <c r="E14" s="40" t="s">
        <v>93</v>
      </c>
      <c r="F14" s="40" t="s">
        <v>94</v>
      </c>
      <c r="G14" s="40" t="s">
        <v>77</v>
      </c>
      <c r="H14" s="41" t="s">
        <v>45</v>
      </c>
      <c r="I14" s="41" t="s">
        <v>46</v>
      </c>
      <c r="J14" s="40" t="s">
        <v>47</v>
      </c>
      <c r="K14" s="39">
        <v>1000</v>
      </c>
      <c r="L14" s="39">
        <v>1000</v>
      </c>
      <c r="M14" s="39">
        <v>0</v>
      </c>
      <c r="N14" s="38" t="s">
        <v>95</v>
      </c>
      <c r="O14" s="38">
        <v>0</v>
      </c>
      <c r="P14" s="38" t="s">
        <v>96</v>
      </c>
      <c r="Q14" s="38">
        <v>0</v>
      </c>
      <c r="R14" s="38" t="s">
        <v>97</v>
      </c>
      <c r="S14" s="43">
        <v>0</v>
      </c>
      <c r="T14" s="38" t="s">
        <v>98</v>
      </c>
      <c r="U14" s="43">
        <v>0</v>
      </c>
      <c r="V14" s="38" t="s">
        <v>99</v>
      </c>
      <c r="W14" s="43">
        <v>0</v>
      </c>
      <c r="X14" s="38">
        <v>3975</v>
      </c>
      <c r="Y14" s="38">
        <f t="shared" si="4"/>
        <v>993.75</v>
      </c>
      <c r="Z14" s="38">
        <v>4175</v>
      </c>
      <c r="AA14" s="38">
        <v>1000</v>
      </c>
      <c r="AB14" s="38">
        <v>3975</v>
      </c>
      <c r="AC14" s="38">
        <f t="shared" ref="AC14:AC19" si="6">AB14*0.25</f>
        <v>993.75</v>
      </c>
      <c r="AD14" s="38">
        <v>3775</v>
      </c>
      <c r="AE14" s="38">
        <f t="shared" si="3"/>
        <v>943.75</v>
      </c>
      <c r="AF14" s="38">
        <f t="shared" si="1"/>
        <v>3931.25</v>
      </c>
      <c r="AG14" s="38">
        <f t="shared" si="2"/>
        <v>3931.25</v>
      </c>
      <c r="AH14" s="40" t="s">
        <v>53</v>
      </c>
    </row>
    <row r="15" s="3" customFormat="1" ht="35" customHeight="1" spans="1:34">
      <c r="A15" s="40">
        <v>8</v>
      </c>
      <c r="B15" s="41" t="s">
        <v>39</v>
      </c>
      <c r="C15" s="41" t="s">
        <v>83</v>
      </c>
      <c r="D15" s="41" t="s">
        <v>100</v>
      </c>
      <c r="E15" s="40" t="s">
        <v>101</v>
      </c>
      <c r="F15" s="40" t="s">
        <v>102</v>
      </c>
      <c r="G15" s="40" t="s">
        <v>77</v>
      </c>
      <c r="H15" s="41" t="s">
        <v>45</v>
      </c>
      <c r="I15" s="41" t="s">
        <v>46</v>
      </c>
      <c r="J15" s="40" t="s">
        <v>47</v>
      </c>
      <c r="K15" s="39">
        <v>1000</v>
      </c>
      <c r="L15" s="39">
        <v>1000</v>
      </c>
      <c r="M15" s="39">
        <v>0</v>
      </c>
      <c r="N15" s="38" t="s">
        <v>103</v>
      </c>
      <c r="O15" s="38">
        <v>0</v>
      </c>
      <c r="P15" s="38" t="s">
        <v>104</v>
      </c>
      <c r="Q15" s="38">
        <v>0</v>
      </c>
      <c r="R15" s="38" t="s">
        <v>105</v>
      </c>
      <c r="S15" s="43">
        <v>0</v>
      </c>
      <c r="T15" s="38" t="s">
        <v>106</v>
      </c>
      <c r="U15" s="43">
        <v>0</v>
      </c>
      <c r="V15" s="38" t="s">
        <v>98</v>
      </c>
      <c r="W15" s="43">
        <v>0</v>
      </c>
      <c r="X15" s="38">
        <v>4075</v>
      </c>
      <c r="Y15" s="38">
        <v>1000</v>
      </c>
      <c r="Z15" s="38">
        <v>4075</v>
      </c>
      <c r="AA15" s="38">
        <v>1000</v>
      </c>
      <c r="AB15" s="38">
        <v>4075</v>
      </c>
      <c r="AC15" s="38">
        <v>1000</v>
      </c>
      <c r="AD15" s="38">
        <v>3875</v>
      </c>
      <c r="AE15" s="38">
        <f t="shared" si="3"/>
        <v>968.75</v>
      </c>
      <c r="AF15" s="38">
        <f t="shared" si="1"/>
        <v>3968.75</v>
      </c>
      <c r="AG15" s="38">
        <f t="shared" si="2"/>
        <v>3968.75</v>
      </c>
      <c r="AH15" s="40" t="s">
        <v>53</v>
      </c>
    </row>
    <row r="16" s="3" customFormat="1" ht="35" customHeight="1" spans="1:34">
      <c r="A16" s="40">
        <v>9</v>
      </c>
      <c r="B16" s="41" t="s">
        <v>39</v>
      </c>
      <c r="C16" s="41" t="s">
        <v>83</v>
      </c>
      <c r="D16" s="40" t="s">
        <v>107</v>
      </c>
      <c r="E16" s="40" t="s">
        <v>108</v>
      </c>
      <c r="F16" s="40" t="s">
        <v>109</v>
      </c>
      <c r="G16" s="40" t="s">
        <v>77</v>
      </c>
      <c r="H16" s="41" t="s">
        <v>45</v>
      </c>
      <c r="I16" s="41" t="s">
        <v>46</v>
      </c>
      <c r="J16" s="40" t="s">
        <v>47</v>
      </c>
      <c r="K16" s="39">
        <v>1000</v>
      </c>
      <c r="L16" s="39">
        <v>1000</v>
      </c>
      <c r="M16" s="39">
        <v>0</v>
      </c>
      <c r="N16" s="38" t="s">
        <v>110</v>
      </c>
      <c r="O16" s="38">
        <v>0</v>
      </c>
      <c r="P16" s="38" t="s">
        <v>111</v>
      </c>
      <c r="Q16" s="38">
        <v>0</v>
      </c>
      <c r="R16" s="38" t="s">
        <v>112</v>
      </c>
      <c r="S16" s="43">
        <v>0</v>
      </c>
      <c r="T16" s="38" t="s">
        <v>113</v>
      </c>
      <c r="U16" s="43">
        <v>0</v>
      </c>
      <c r="V16" s="38" t="s">
        <v>114</v>
      </c>
      <c r="W16" s="43">
        <v>0</v>
      </c>
      <c r="X16" s="38">
        <v>3375</v>
      </c>
      <c r="Y16" s="38">
        <f t="shared" si="4"/>
        <v>843.75</v>
      </c>
      <c r="Z16" s="38">
        <v>3375</v>
      </c>
      <c r="AA16" s="38">
        <f t="shared" ref="AA16:AA20" si="7">Z16*0.25</f>
        <v>843.75</v>
      </c>
      <c r="AB16" s="38">
        <v>3375</v>
      </c>
      <c r="AC16" s="38">
        <f t="shared" si="6"/>
        <v>843.75</v>
      </c>
      <c r="AD16" s="38">
        <v>3175</v>
      </c>
      <c r="AE16" s="38">
        <f t="shared" si="3"/>
        <v>793.75</v>
      </c>
      <c r="AF16" s="38">
        <f t="shared" si="1"/>
        <v>3325</v>
      </c>
      <c r="AG16" s="38">
        <f t="shared" si="2"/>
        <v>3325</v>
      </c>
      <c r="AH16" s="40" t="s">
        <v>53</v>
      </c>
    </row>
    <row r="17" s="3" customFormat="1" ht="35" customHeight="1" spans="1:34">
      <c r="A17" s="40">
        <v>10</v>
      </c>
      <c r="B17" s="41" t="s">
        <v>39</v>
      </c>
      <c r="C17" s="41" t="s">
        <v>83</v>
      </c>
      <c r="D17" s="40" t="s">
        <v>115</v>
      </c>
      <c r="E17" s="40" t="s">
        <v>116</v>
      </c>
      <c r="F17" s="40" t="s">
        <v>117</v>
      </c>
      <c r="G17" s="40" t="s">
        <v>77</v>
      </c>
      <c r="H17" s="41" t="s">
        <v>45</v>
      </c>
      <c r="I17" s="41" t="s">
        <v>46</v>
      </c>
      <c r="J17" s="40" t="s">
        <v>47</v>
      </c>
      <c r="K17" s="39">
        <v>1000</v>
      </c>
      <c r="L17" s="39">
        <v>1000</v>
      </c>
      <c r="M17" s="39">
        <v>0</v>
      </c>
      <c r="N17" s="38" t="s">
        <v>103</v>
      </c>
      <c r="O17" s="38">
        <v>0</v>
      </c>
      <c r="P17" s="38" t="s">
        <v>104</v>
      </c>
      <c r="Q17" s="38">
        <v>0</v>
      </c>
      <c r="R17" s="38" t="s">
        <v>105</v>
      </c>
      <c r="S17" s="43">
        <v>0</v>
      </c>
      <c r="T17" s="38" t="s">
        <v>118</v>
      </c>
      <c r="U17" s="43">
        <v>0</v>
      </c>
      <c r="V17" s="38" t="s">
        <v>98</v>
      </c>
      <c r="W17" s="43">
        <v>0</v>
      </c>
      <c r="X17" s="38">
        <v>4075</v>
      </c>
      <c r="Y17" s="38">
        <v>1000</v>
      </c>
      <c r="Z17" s="38">
        <v>4075</v>
      </c>
      <c r="AA17" s="38">
        <v>1000</v>
      </c>
      <c r="AB17" s="38">
        <v>4075</v>
      </c>
      <c r="AC17" s="38">
        <v>1000</v>
      </c>
      <c r="AD17" s="38">
        <v>3875</v>
      </c>
      <c r="AE17" s="38">
        <f t="shared" si="3"/>
        <v>968.75</v>
      </c>
      <c r="AF17" s="38">
        <f t="shared" si="1"/>
        <v>3968.75</v>
      </c>
      <c r="AG17" s="38">
        <f t="shared" si="2"/>
        <v>3968.75</v>
      </c>
      <c r="AH17" s="40" t="s">
        <v>53</v>
      </c>
    </row>
    <row r="18" s="3" customFormat="1" ht="35" customHeight="1" spans="1:34">
      <c r="A18" s="40">
        <v>11</v>
      </c>
      <c r="B18" s="41" t="s">
        <v>39</v>
      </c>
      <c r="C18" s="41" t="s">
        <v>83</v>
      </c>
      <c r="D18" s="40" t="s">
        <v>119</v>
      </c>
      <c r="E18" s="40" t="s">
        <v>120</v>
      </c>
      <c r="F18" s="40" t="s">
        <v>121</v>
      </c>
      <c r="G18" s="40" t="s">
        <v>77</v>
      </c>
      <c r="H18" s="41" t="s">
        <v>45</v>
      </c>
      <c r="I18" s="41" t="s">
        <v>46</v>
      </c>
      <c r="J18" s="40" t="s">
        <v>47</v>
      </c>
      <c r="K18" s="39">
        <v>1000</v>
      </c>
      <c r="L18" s="39">
        <v>1000</v>
      </c>
      <c r="M18" s="39">
        <v>0</v>
      </c>
      <c r="N18" s="38" t="s">
        <v>122</v>
      </c>
      <c r="O18" s="38">
        <v>0</v>
      </c>
      <c r="P18" s="38" t="s">
        <v>123</v>
      </c>
      <c r="Q18" s="38">
        <v>0</v>
      </c>
      <c r="R18" s="38" t="s">
        <v>124</v>
      </c>
      <c r="S18" s="43">
        <v>0</v>
      </c>
      <c r="T18" s="38" t="s">
        <v>125</v>
      </c>
      <c r="U18" s="43">
        <v>0</v>
      </c>
      <c r="V18" s="38" t="s">
        <v>126</v>
      </c>
      <c r="W18" s="43">
        <v>0</v>
      </c>
      <c r="X18" s="38">
        <v>4275</v>
      </c>
      <c r="Y18" s="38">
        <v>1000</v>
      </c>
      <c r="Z18" s="38">
        <v>4275</v>
      </c>
      <c r="AA18" s="38">
        <v>1000</v>
      </c>
      <c r="AB18" s="38">
        <v>4002</v>
      </c>
      <c r="AC18" s="38">
        <v>1000</v>
      </c>
      <c r="AD18" s="38">
        <v>3635</v>
      </c>
      <c r="AE18" s="38">
        <f t="shared" si="3"/>
        <v>908.75</v>
      </c>
      <c r="AF18" s="38">
        <f t="shared" si="1"/>
        <v>3908.75</v>
      </c>
      <c r="AG18" s="38">
        <f t="shared" si="2"/>
        <v>3908.75</v>
      </c>
      <c r="AH18" s="40" t="s">
        <v>53</v>
      </c>
    </row>
    <row r="19" s="3" customFormat="1" ht="35" customHeight="1" spans="1:34">
      <c r="A19" s="40">
        <v>12</v>
      </c>
      <c r="B19" s="41" t="s">
        <v>39</v>
      </c>
      <c r="C19" s="40" t="s">
        <v>83</v>
      </c>
      <c r="D19" s="40" t="s">
        <v>127</v>
      </c>
      <c r="E19" s="40" t="s">
        <v>128</v>
      </c>
      <c r="F19" s="40" t="s">
        <v>129</v>
      </c>
      <c r="G19" s="40" t="s">
        <v>77</v>
      </c>
      <c r="H19" s="41" t="s">
        <v>45</v>
      </c>
      <c r="I19" s="41" t="s">
        <v>46</v>
      </c>
      <c r="J19" s="40" t="s">
        <v>47</v>
      </c>
      <c r="K19" s="39">
        <v>1000</v>
      </c>
      <c r="L19" s="39">
        <v>1000</v>
      </c>
      <c r="M19" s="39">
        <v>0</v>
      </c>
      <c r="N19" s="38" t="s">
        <v>130</v>
      </c>
      <c r="O19" s="38">
        <v>0</v>
      </c>
      <c r="P19" s="38" t="s">
        <v>130</v>
      </c>
      <c r="Q19" s="38">
        <v>0</v>
      </c>
      <c r="R19" s="38" t="s">
        <v>130</v>
      </c>
      <c r="S19" s="43">
        <v>0</v>
      </c>
      <c r="T19" s="38" t="s">
        <v>131</v>
      </c>
      <c r="U19" s="43">
        <v>0</v>
      </c>
      <c r="V19" s="38" t="s">
        <v>132</v>
      </c>
      <c r="W19" s="43">
        <v>0</v>
      </c>
      <c r="X19" s="38">
        <v>2575</v>
      </c>
      <c r="Y19" s="38">
        <f>X19*0.25</f>
        <v>643.75</v>
      </c>
      <c r="Z19" s="38">
        <v>2575</v>
      </c>
      <c r="AA19" s="38">
        <f t="shared" si="7"/>
        <v>643.75</v>
      </c>
      <c r="AB19" s="38">
        <v>2575</v>
      </c>
      <c r="AC19" s="38">
        <f t="shared" si="6"/>
        <v>643.75</v>
      </c>
      <c r="AD19" s="38">
        <v>2285</v>
      </c>
      <c r="AE19" s="38">
        <f t="shared" si="3"/>
        <v>571.25</v>
      </c>
      <c r="AF19" s="38">
        <f t="shared" si="1"/>
        <v>2502.5</v>
      </c>
      <c r="AG19" s="38">
        <f t="shared" si="2"/>
        <v>2502.5</v>
      </c>
      <c r="AH19" s="40" t="s">
        <v>53</v>
      </c>
    </row>
    <row r="20" s="4" customFormat="1" ht="35" customHeight="1" spans="1:34">
      <c r="A20" s="40">
        <v>13</v>
      </c>
      <c r="B20" s="38" t="s">
        <v>39</v>
      </c>
      <c r="C20" s="38" t="s">
        <v>40</v>
      </c>
      <c r="D20" s="43" t="s">
        <v>133</v>
      </c>
      <c r="E20" s="40" t="s">
        <v>134</v>
      </c>
      <c r="F20" s="40" t="s">
        <v>135</v>
      </c>
      <c r="G20" s="43" t="s">
        <v>136</v>
      </c>
      <c r="H20" s="43" t="s">
        <v>45</v>
      </c>
      <c r="I20" s="43" t="s">
        <v>46</v>
      </c>
      <c r="J20" s="38" t="s">
        <v>70</v>
      </c>
      <c r="K20" s="42">
        <v>0</v>
      </c>
      <c r="L20" s="42">
        <v>0</v>
      </c>
      <c r="M20" s="42">
        <v>0</v>
      </c>
      <c r="N20" s="43">
        <v>2095.5</v>
      </c>
      <c r="O20" s="43">
        <f t="shared" ref="O20:S20" si="8">N20*0.25</f>
        <v>523.875</v>
      </c>
      <c r="P20" s="43">
        <v>2123</v>
      </c>
      <c r="Q20" s="43">
        <f t="shared" si="8"/>
        <v>530.75</v>
      </c>
      <c r="R20" s="43">
        <v>2822</v>
      </c>
      <c r="S20" s="43">
        <f t="shared" si="8"/>
        <v>705.5</v>
      </c>
      <c r="T20" s="43">
        <v>0</v>
      </c>
      <c r="U20" s="43">
        <f t="shared" ref="U20:Y20" si="9">T20*0.25</f>
        <v>0</v>
      </c>
      <c r="V20" s="43">
        <v>0</v>
      </c>
      <c r="W20" s="43">
        <f t="shared" si="9"/>
        <v>0</v>
      </c>
      <c r="X20" s="43">
        <v>0</v>
      </c>
      <c r="Y20" s="43">
        <f t="shared" si="9"/>
        <v>0</v>
      </c>
      <c r="Z20" s="43">
        <v>288.8</v>
      </c>
      <c r="AA20" s="43">
        <f t="shared" si="7"/>
        <v>72.2</v>
      </c>
      <c r="AB20" s="43">
        <v>4309</v>
      </c>
      <c r="AC20" s="43">
        <v>1000</v>
      </c>
      <c r="AD20" s="43">
        <v>0</v>
      </c>
      <c r="AE20" s="43">
        <f t="shared" si="3"/>
        <v>0</v>
      </c>
      <c r="AF20" s="38">
        <f t="shared" si="1"/>
        <v>2832.325</v>
      </c>
      <c r="AG20" s="38">
        <f t="shared" si="2"/>
        <v>2832.325</v>
      </c>
      <c r="AH20" s="40" t="s">
        <v>53</v>
      </c>
    </row>
    <row r="21" s="4" customFormat="1" ht="35" customHeight="1" spans="1:34">
      <c r="A21" s="40">
        <v>14</v>
      </c>
      <c r="B21" s="38" t="s">
        <v>39</v>
      </c>
      <c r="C21" s="38" t="s">
        <v>40</v>
      </c>
      <c r="D21" s="43" t="s">
        <v>137</v>
      </c>
      <c r="E21" s="40" t="s">
        <v>138</v>
      </c>
      <c r="F21" s="40" t="s">
        <v>139</v>
      </c>
      <c r="G21" s="43" t="s">
        <v>136</v>
      </c>
      <c r="H21" s="43" t="s">
        <v>45</v>
      </c>
      <c r="I21" s="43" t="s">
        <v>46</v>
      </c>
      <c r="J21" s="38" t="s">
        <v>70</v>
      </c>
      <c r="K21" s="42">
        <v>0</v>
      </c>
      <c r="L21" s="42">
        <v>0</v>
      </c>
      <c r="M21" s="42">
        <v>0</v>
      </c>
      <c r="N21" s="43">
        <v>1153.1</v>
      </c>
      <c r="O21" s="43">
        <f t="shared" ref="O21:S21" si="10">N21*0.25</f>
        <v>288.275</v>
      </c>
      <c r="P21" s="43">
        <v>0</v>
      </c>
      <c r="Q21" s="43">
        <f t="shared" si="10"/>
        <v>0</v>
      </c>
      <c r="R21" s="43">
        <v>0</v>
      </c>
      <c r="S21" s="43">
        <f t="shared" si="10"/>
        <v>0</v>
      </c>
      <c r="T21" s="43">
        <v>0</v>
      </c>
      <c r="U21" s="43">
        <f t="shared" ref="U21:Y21" si="11">T21*0.25</f>
        <v>0</v>
      </c>
      <c r="V21" s="43">
        <v>0</v>
      </c>
      <c r="W21" s="43">
        <f t="shared" si="11"/>
        <v>0</v>
      </c>
      <c r="X21" s="43">
        <v>0</v>
      </c>
      <c r="Y21" s="43">
        <f t="shared" si="11"/>
        <v>0</v>
      </c>
      <c r="Z21" s="43">
        <v>5578.5</v>
      </c>
      <c r="AA21" s="43">
        <v>1000</v>
      </c>
      <c r="AB21" s="43">
        <v>4753</v>
      </c>
      <c r="AC21" s="43">
        <v>1000</v>
      </c>
      <c r="AD21" s="43">
        <v>0</v>
      </c>
      <c r="AE21" s="43">
        <f t="shared" si="3"/>
        <v>0</v>
      </c>
      <c r="AF21" s="38">
        <f t="shared" si="1"/>
        <v>2288.275</v>
      </c>
      <c r="AG21" s="38">
        <f t="shared" si="2"/>
        <v>2288.275</v>
      </c>
      <c r="AH21" s="40" t="s">
        <v>53</v>
      </c>
    </row>
    <row r="22" s="4" customFormat="1" ht="35" customHeight="1" spans="1:34">
      <c r="A22" s="40">
        <v>15</v>
      </c>
      <c r="B22" s="38" t="s">
        <v>39</v>
      </c>
      <c r="C22" s="38" t="s">
        <v>40</v>
      </c>
      <c r="D22" s="43" t="s">
        <v>140</v>
      </c>
      <c r="E22" s="40" t="s">
        <v>141</v>
      </c>
      <c r="F22" s="40" t="s">
        <v>142</v>
      </c>
      <c r="G22" s="43" t="s">
        <v>136</v>
      </c>
      <c r="H22" s="43" t="s">
        <v>45</v>
      </c>
      <c r="I22" s="43" t="s">
        <v>46</v>
      </c>
      <c r="J22" s="38" t="s">
        <v>57</v>
      </c>
      <c r="K22" s="42">
        <v>300</v>
      </c>
      <c r="L22" s="42">
        <v>0</v>
      </c>
      <c r="M22" s="42">
        <v>300</v>
      </c>
      <c r="N22" s="43">
        <v>442</v>
      </c>
      <c r="O22" s="43">
        <f t="shared" ref="O22:S22" si="12">N22*0.25</f>
        <v>110.5</v>
      </c>
      <c r="P22" s="43">
        <v>749.1</v>
      </c>
      <c r="Q22" s="43">
        <f t="shared" si="12"/>
        <v>187.275</v>
      </c>
      <c r="R22" s="43">
        <v>0</v>
      </c>
      <c r="S22" s="43">
        <f t="shared" si="12"/>
        <v>0</v>
      </c>
      <c r="T22" s="43">
        <v>350.2</v>
      </c>
      <c r="U22" s="43">
        <f t="shared" ref="U22:Y22" si="13">T22*0.25</f>
        <v>87.55</v>
      </c>
      <c r="V22" s="43">
        <v>1394</v>
      </c>
      <c r="W22" s="43">
        <f t="shared" si="13"/>
        <v>348.5</v>
      </c>
      <c r="X22" s="43">
        <v>0</v>
      </c>
      <c r="Y22" s="43">
        <f t="shared" si="13"/>
        <v>0</v>
      </c>
      <c r="Z22" s="43">
        <v>2189.6</v>
      </c>
      <c r="AA22" s="43">
        <f t="shared" ref="AA22:AA34" si="14">Z22*0.25</f>
        <v>547.4</v>
      </c>
      <c r="AB22" s="43">
        <v>2959</v>
      </c>
      <c r="AC22" s="43">
        <f t="shared" ref="AC22:AC34" si="15">AB22*0.25</f>
        <v>739.75</v>
      </c>
      <c r="AD22" s="43">
        <v>0</v>
      </c>
      <c r="AE22" s="43">
        <f t="shared" si="3"/>
        <v>0</v>
      </c>
      <c r="AF22" s="38">
        <f t="shared" si="1"/>
        <v>2020.975</v>
      </c>
      <c r="AG22" s="38">
        <f t="shared" si="2"/>
        <v>2320.975</v>
      </c>
      <c r="AH22" s="40" t="s">
        <v>53</v>
      </c>
    </row>
    <row r="23" s="4" customFormat="1" ht="35" customHeight="1" spans="1:34">
      <c r="A23" s="40">
        <v>16</v>
      </c>
      <c r="B23" s="38" t="s">
        <v>39</v>
      </c>
      <c r="C23" s="38" t="s">
        <v>40</v>
      </c>
      <c r="D23" s="43" t="s">
        <v>143</v>
      </c>
      <c r="E23" s="40" t="s">
        <v>144</v>
      </c>
      <c r="F23" s="40" t="s">
        <v>145</v>
      </c>
      <c r="G23" s="43" t="s">
        <v>136</v>
      </c>
      <c r="H23" s="43" t="s">
        <v>45</v>
      </c>
      <c r="I23" s="43" t="s">
        <v>46</v>
      </c>
      <c r="J23" s="38" t="s">
        <v>57</v>
      </c>
      <c r="K23" s="42">
        <v>300</v>
      </c>
      <c r="L23" s="42">
        <v>0</v>
      </c>
      <c r="M23" s="42">
        <v>300</v>
      </c>
      <c r="N23" s="43">
        <v>3471</v>
      </c>
      <c r="O23" s="43">
        <f t="shared" ref="O23:S23" si="16">N23*0.25</f>
        <v>867.75</v>
      </c>
      <c r="P23" s="43">
        <v>3431.9</v>
      </c>
      <c r="Q23" s="43">
        <f t="shared" si="16"/>
        <v>857.975</v>
      </c>
      <c r="R23" s="43">
        <v>3497.5</v>
      </c>
      <c r="S23" s="43">
        <f t="shared" si="16"/>
        <v>874.375</v>
      </c>
      <c r="T23" s="43">
        <v>1550.4</v>
      </c>
      <c r="U23" s="43">
        <f t="shared" ref="U23:Y23" si="17">T23*0.25</f>
        <v>387.6</v>
      </c>
      <c r="V23" s="43">
        <v>3407.8</v>
      </c>
      <c r="W23" s="43">
        <f t="shared" si="17"/>
        <v>851.95</v>
      </c>
      <c r="X23" s="43">
        <v>0</v>
      </c>
      <c r="Y23" s="43">
        <f t="shared" si="17"/>
        <v>0</v>
      </c>
      <c r="Z23" s="43">
        <v>4454</v>
      </c>
      <c r="AA23" s="43">
        <v>1000</v>
      </c>
      <c r="AB23" s="43">
        <v>4796</v>
      </c>
      <c r="AC23" s="43">
        <v>1000</v>
      </c>
      <c r="AD23" s="43">
        <v>0</v>
      </c>
      <c r="AE23" s="43">
        <f t="shared" si="3"/>
        <v>0</v>
      </c>
      <c r="AF23" s="38">
        <f t="shared" si="1"/>
        <v>5839.65</v>
      </c>
      <c r="AG23" s="38">
        <f t="shared" si="2"/>
        <v>6139.65</v>
      </c>
      <c r="AH23" s="40" t="s">
        <v>53</v>
      </c>
    </row>
    <row r="24" s="4" customFormat="1" ht="35" customHeight="1" spans="1:34">
      <c r="A24" s="40">
        <v>17</v>
      </c>
      <c r="B24" s="38" t="s">
        <v>39</v>
      </c>
      <c r="C24" s="38" t="s">
        <v>40</v>
      </c>
      <c r="D24" s="43" t="s">
        <v>146</v>
      </c>
      <c r="E24" s="40" t="s">
        <v>147</v>
      </c>
      <c r="F24" s="40" t="s">
        <v>148</v>
      </c>
      <c r="G24" s="43" t="s">
        <v>136</v>
      </c>
      <c r="H24" s="43" t="s">
        <v>45</v>
      </c>
      <c r="I24" s="43" t="s">
        <v>46</v>
      </c>
      <c r="J24" s="38" t="s">
        <v>57</v>
      </c>
      <c r="K24" s="42">
        <v>300</v>
      </c>
      <c r="L24" s="42">
        <v>0</v>
      </c>
      <c r="M24" s="42">
        <v>300</v>
      </c>
      <c r="N24" s="43">
        <v>2094.6</v>
      </c>
      <c r="O24" s="43">
        <f t="shared" ref="O24:O54" si="18">N24*0.25</f>
        <v>523.65</v>
      </c>
      <c r="P24" s="43">
        <v>3500.5</v>
      </c>
      <c r="Q24" s="43">
        <f t="shared" ref="Q24:Q35" si="19">P24*0.25</f>
        <v>875.125</v>
      </c>
      <c r="R24" s="43">
        <v>4655.8</v>
      </c>
      <c r="S24" s="43">
        <v>1000</v>
      </c>
      <c r="T24" s="43">
        <v>1166.2</v>
      </c>
      <c r="U24" s="43">
        <f t="shared" ref="U24:Y24" si="20">T24*0.25</f>
        <v>291.55</v>
      </c>
      <c r="V24" s="43">
        <v>1523.2</v>
      </c>
      <c r="W24" s="43">
        <f t="shared" si="20"/>
        <v>380.8</v>
      </c>
      <c r="X24" s="43">
        <v>0</v>
      </c>
      <c r="Y24" s="43">
        <f t="shared" si="20"/>
        <v>0</v>
      </c>
      <c r="Z24" s="43">
        <v>4024</v>
      </c>
      <c r="AA24" s="43">
        <v>1000</v>
      </c>
      <c r="AB24" s="43">
        <v>5896</v>
      </c>
      <c r="AC24" s="43">
        <v>1000</v>
      </c>
      <c r="AD24" s="43">
        <v>0</v>
      </c>
      <c r="AE24" s="43">
        <f t="shared" si="3"/>
        <v>0</v>
      </c>
      <c r="AF24" s="38">
        <f t="shared" si="1"/>
        <v>5071.125</v>
      </c>
      <c r="AG24" s="38">
        <f t="shared" si="2"/>
        <v>5371.125</v>
      </c>
      <c r="AH24" s="40" t="s">
        <v>53</v>
      </c>
    </row>
    <row r="25" s="4" customFormat="1" ht="35" customHeight="1" spans="1:34">
      <c r="A25" s="40">
        <v>18</v>
      </c>
      <c r="B25" s="38" t="s">
        <v>39</v>
      </c>
      <c r="C25" s="38" t="s">
        <v>40</v>
      </c>
      <c r="D25" s="43" t="s">
        <v>149</v>
      </c>
      <c r="E25" s="40" t="s">
        <v>150</v>
      </c>
      <c r="F25" s="40" t="s">
        <v>151</v>
      </c>
      <c r="G25" s="43" t="s">
        <v>136</v>
      </c>
      <c r="H25" s="43" t="s">
        <v>45</v>
      </c>
      <c r="I25" s="43" t="s">
        <v>46</v>
      </c>
      <c r="J25" s="38" t="s">
        <v>57</v>
      </c>
      <c r="K25" s="42">
        <v>300</v>
      </c>
      <c r="L25" s="42">
        <v>0</v>
      </c>
      <c r="M25" s="42">
        <v>300</v>
      </c>
      <c r="N25" s="43">
        <v>3000</v>
      </c>
      <c r="O25" s="43">
        <f t="shared" ref="O25:S25" si="21">N25*0.25</f>
        <v>750</v>
      </c>
      <c r="P25" s="43">
        <v>3000</v>
      </c>
      <c r="Q25" s="43">
        <f t="shared" si="21"/>
        <v>750</v>
      </c>
      <c r="R25" s="43">
        <v>3000</v>
      </c>
      <c r="S25" s="43">
        <f t="shared" si="21"/>
        <v>750</v>
      </c>
      <c r="T25" s="43">
        <v>1500</v>
      </c>
      <c r="U25" s="43">
        <f t="shared" ref="U25:Y25" si="22">T25*0.25</f>
        <v>375</v>
      </c>
      <c r="V25" s="43">
        <v>1500</v>
      </c>
      <c r="W25" s="43">
        <f t="shared" si="22"/>
        <v>375</v>
      </c>
      <c r="X25" s="43">
        <v>0</v>
      </c>
      <c r="Y25" s="43">
        <f t="shared" si="22"/>
        <v>0</v>
      </c>
      <c r="Z25" s="43">
        <v>3394.5</v>
      </c>
      <c r="AA25" s="43">
        <f t="shared" si="14"/>
        <v>848.625</v>
      </c>
      <c r="AB25" s="43">
        <v>4112</v>
      </c>
      <c r="AC25" s="43">
        <v>1000</v>
      </c>
      <c r="AD25" s="43">
        <v>0</v>
      </c>
      <c r="AE25" s="43">
        <f t="shared" si="3"/>
        <v>0</v>
      </c>
      <c r="AF25" s="38">
        <f t="shared" si="1"/>
        <v>4848.625</v>
      </c>
      <c r="AG25" s="38">
        <f t="shared" si="2"/>
        <v>5148.625</v>
      </c>
      <c r="AH25" s="40" t="s">
        <v>53</v>
      </c>
    </row>
    <row r="26" s="4" customFormat="1" ht="35" customHeight="1" spans="1:34">
      <c r="A26" s="40">
        <v>19</v>
      </c>
      <c r="B26" s="38" t="s">
        <v>39</v>
      </c>
      <c r="C26" s="38" t="s">
        <v>40</v>
      </c>
      <c r="D26" s="43" t="s">
        <v>152</v>
      </c>
      <c r="E26" s="40" t="s">
        <v>153</v>
      </c>
      <c r="F26" s="40" t="s">
        <v>154</v>
      </c>
      <c r="G26" s="43" t="s">
        <v>136</v>
      </c>
      <c r="H26" s="43" t="s">
        <v>45</v>
      </c>
      <c r="I26" s="43" t="s">
        <v>46</v>
      </c>
      <c r="J26" s="38" t="s">
        <v>70</v>
      </c>
      <c r="K26" s="42">
        <v>0</v>
      </c>
      <c r="L26" s="42">
        <v>0</v>
      </c>
      <c r="M26" s="42">
        <v>0</v>
      </c>
      <c r="N26" s="43">
        <v>1933.2</v>
      </c>
      <c r="O26" s="43">
        <f t="shared" ref="O26:S26" si="23">N26*0.25</f>
        <v>483.3</v>
      </c>
      <c r="P26" s="43">
        <v>283.8</v>
      </c>
      <c r="Q26" s="43">
        <f t="shared" si="23"/>
        <v>70.95</v>
      </c>
      <c r="R26" s="43">
        <v>3575.5</v>
      </c>
      <c r="S26" s="43">
        <f t="shared" si="23"/>
        <v>893.875</v>
      </c>
      <c r="T26" s="43">
        <v>0</v>
      </c>
      <c r="U26" s="43">
        <f t="shared" ref="U26:Y26" si="24">T26*0.25</f>
        <v>0</v>
      </c>
      <c r="V26" s="43">
        <v>0</v>
      </c>
      <c r="W26" s="43">
        <f t="shared" si="24"/>
        <v>0</v>
      </c>
      <c r="X26" s="43">
        <v>0</v>
      </c>
      <c r="Y26" s="43">
        <f t="shared" si="24"/>
        <v>0</v>
      </c>
      <c r="Z26" s="43">
        <v>0</v>
      </c>
      <c r="AA26" s="43">
        <f t="shared" si="14"/>
        <v>0</v>
      </c>
      <c r="AB26" s="43">
        <v>0</v>
      </c>
      <c r="AC26" s="43">
        <f t="shared" si="15"/>
        <v>0</v>
      </c>
      <c r="AD26" s="43">
        <v>0</v>
      </c>
      <c r="AE26" s="43">
        <f t="shared" si="3"/>
        <v>0</v>
      </c>
      <c r="AF26" s="38">
        <f t="shared" si="1"/>
        <v>1448.125</v>
      </c>
      <c r="AG26" s="38">
        <f t="shared" si="2"/>
        <v>1448.125</v>
      </c>
      <c r="AH26" s="40" t="s">
        <v>53</v>
      </c>
    </row>
    <row r="27" s="4" customFormat="1" ht="35" customHeight="1" spans="1:34">
      <c r="A27" s="40">
        <v>20</v>
      </c>
      <c r="B27" s="38" t="s">
        <v>39</v>
      </c>
      <c r="C27" s="38" t="s">
        <v>40</v>
      </c>
      <c r="D27" s="43" t="s">
        <v>155</v>
      </c>
      <c r="E27" s="40" t="s">
        <v>156</v>
      </c>
      <c r="F27" s="40" t="s">
        <v>157</v>
      </c>
      <c r="G27" s="43" t="s">
        <v>136</v>
      </c>
      <c r="H27" s="43" t="s">
        <v>45</v>
      </c>
      <c r="I27" s="43" t="s">
        <v>46</v>
      </c>
      <c r="J27" s="38" t="s">
        <v>70</v>
      </c>
      <c r="K27" s="42">
        <v>0</v>
      </c>
      <c r="L27" s="42">
        <v>0</v>
      </c>
      <c r="M27" s="42">
        <v>0</v>
      </c>
      <c r="N27" s="43">
        <v>4775.8</v>
      </c>
      <c r="O27" s="43">
        <v>1000</v>
      </c>
      <c r="P27" s="43">
        <v>2830.8</v>
      </c>
      <c r="Q27" s="43">
        <f t="shared" si="19"/>
        <v>707.7</v>
      </c>
      <c r="R27" s="43">
        <v>5424.1</v>
      </c>
      <c r="S27" s="43">
        <v>1000</v>
      </c>
      <c r="T27" s="43">
        <v>1254.6</v>
      </c>
      <c r="U27" s="43">
        <f t="shared" ref="U27:Y27" si="25">T27*0.25</f>
        <v>313.65</v>
      </c>
      <c r="V27" s="43">
        <v>408</v>
      </c>
      <c r="W27" s="43">
        <f t="shared" si="25"/>
        <v>102</v>
      </c>
      <c r="X27" s="43">
        <v>0</v>
      </c>
      <c r="Y27" s="43">
        <f t="shared" si="25"/>
        <v>0</v>
      </c>
      <c r="Z27" s="43">
        <v>0</v>
      </c>
      <c r="AA27" s="43">
        <f t="shared" si="14"/>
        <v>0</v>
      </c>
      <c r="AB27" s="43">
        <v>0</v>
      </c>
      <c r="AC27" s="43">
        <f t="shared" si="15"/>
        <v>0</v>
      </c>
      <c r="AD27" s="43">
        <v>0</v>
      </c>
      <c r="AE27" s="43">
        <f t="shared" si="3"/>
        <v>0</v>
      </c>
      <c r="AF27" s="38">
        <f t="shared" si="1"/>
        <v>3123.35</v>
      </c>
      <c r="AG27" s="38">
        <f t="shared" si="2"/>
        <v>3123.35</v>
      </c>
      <c r="AH27" s="40" t="s">
        <v>53</v>
      </c>
    </row>
    <row r="28" s="4" customFormat="1" ht="35" customHeight="1" spans="1:34">
      <c r="A28" s="40">
        <v>21</v>
      </c>
      <c r="B28" s="38" t="s">
        <v>39</v>
      </c>
      <c r="C28" s="38" t="s">
        <v>40</v>
      </c>
      <c r="D28" s="43" t="s">
        <v>158</v>
      </c>
      <c r="E28" s="40" t="s">
        <v>159</v>
      </c>
      <c r="F28" s="40" t="s">
        <v>160</v>
      </c>
      <c r="G28" s="43" t="s">
        <v>136</v>
      </c>
      <c r="H28" s="43" t="s">
        <v>45</v>
      </c>
      <c r="I28" s="43" t="s">
        <v>46</v>
      </c>
      <c r="J28" s="38" t="s">
        <v>70</v>
      </c>
      <c r="K28" s="42">
        <v>0</v>
      </c>
      <c r="L28" s="42">
        <v>0</v>
      </c>
      <c r="M28" s="42">
        <v>0</v>
      </c>
      <c r="N28" s="43">
        <v>0</v>
      </c>
      <c r="O28" s="43">
        <f t="shared" si="18"/>
        <v>0</v>
      </c>
      <c r="P28" s="43">
        <v>0</v>
      </c>
      <c r="Q28" s="43">
        <f t="shared" si="19"/>
        <v>0</v>
      </c>
      <c r="R28" s="43">
        <v>0</v>
      </c>
      <c r="S28" s="43">
        <f t="shared" ref="S28:W28" si="26">R28*0.25</f>
        <v>0</v>
      </c>
      <c r="T28" s="43">
        <v>0</v>
      </c>
      <c r="U28" s="43">
        <f t="shared" si="26"/>
        <v>0</v>
      </c>
      <c r="V28" s="43">
        <v>0</v>
      </c>
      <c r="W28" s="43">
        <f t="shared" si="26"/>
        <v>0</v>
      </c>
      <c r="X28" s="43">
        <v>0</v>
      </c>
      <c r="Y28" s="43">
        <f t="shared" ref="Y28:Y35" si="27">X28*0.25</f>
        <v>0</v>
      </c>
      <c r="Z28" s="43">
        <v>661.8</v>
      </c>
      <c r="AA28" s="43">
        <f t="shared" si="14"/>
        <v>165.45</v>
      </c>
      <c r="AB28" s="43">
        <v>3696</v>
      </c>
      <c r="AC28" s="43">
        <f t="shared" si="15"/>
        <v>924</v>
      </c>
      <c r="AD28" s="43">
        <v>0</v>
      </c>
      <c r="AE28" s="43">
        <f t="shared" si="3"/>
        <v>0</v>
      </c>
      <c r="AF28" s="38">
        <f t="shared" si="1"/>
        <v>1089.45</v>
      </c>
      <c r="AG28" s="38">
        <f t="shared" si="2"/>
        <v>1089.45</v>
      </c>
      <c r="AH28" s="40" t="s">
        <v>53</v>
      </c>
    </row>
    <row r="29" s="4" customFormat="1" ht="35" customHeight="1" spans="1:34">
      <c r="A29" s="40">
        <v>22</v>
      </c>
      <c r="B29" s="38" t="s">
        <v>39</v>
      </c>
      <c r="C29" s="38" t="s">
        <v>40</v>
      </c>
      <c r="D29" s="43" t="s">
        <v>161</v>
      </c>
      <c r="E29" s="40" t="s">
        <v>162</v>
      </c>
      <c r="F29" s="40" t="s">
        <v>163</v>
      </c>
      <c r="G29" s="43" t="s">
        <v>136</v>
      </c>
      <c r="H29" s="43" t="s">
        <v>45</v>
      </c>
      <c r="I29" s="43" t="s">
        <v>46</v>
      </c>
      <c r="J29" s="38" t="s">
        <v>70</v>
      </c>
      <c r="K29" s="42">
        <v>0</v>
      </c>
      <c r="L29" s="42">
        <v>0</v>
      </c>
      <c r="M29" s="42">
        <v>0</v>
      </c>
      <c r="N29" s="43">
        <v>0</v>
      </c>
      <c r="O29" s="43">
        <f t="shared" si="18"/>
        <v>0</v>
      </c>
      <c r="P29" s="43">
        <v>0</v>
      </c>
      <c r="Q29" s="43">
        <f t="shared" si="19"/>
        <v>0</v>
      </c>
      <c r="R29" s="43">
        <v>0</v>
      </c>
      <c r="S29" s="43">
        <f t="shared" ref="S29:W29" si="28">R29*0.25</f>
        <v>0</v>
      </c>
      <c r="T29" s="43">
        <v>0</v>
      </c>
      <c r="U29" s="43">
        <f t="shared" si="28"/>
        <v>0</v>
      </c>
      <c r="V29" s="43">
        <v>0</v>
      </c>
      <c r="W29" s="43">
        <f t="shared" si="28"/>
        <v>0</v>
      </c>
      <c r="X29" s="43">
        <v>0</v>
      </c>
      <c r="Y29" s="43">
        <f t="shared" si="27"/>
        <v>0</v>
      </c>
      <c r="Z29" s="43">
        <v>705.6</v>
      </c>
      <c r="AA29" s="43">
        <f t="shared" si="14"/>
        <v>176.4</v>
      </c>
      <c r="AB29" s="43">
        <v>0</v>
      </c>
      <c r="AC29" s="43">
        <f t="shared" si="15"/>
        <v>0</v>
      </c>
      <c r="AD29" s="43">
        <v>0</v>
      </c>
      <c r="AE29" s="43">
        <f t="shared" si="3"/>
        <v>0</v>
      </c>
      <c r="AF29" s="38">
        <f t="shared" si="1"/>
        <v>176.4</v>
      </c>
      <c r="AG29" s="38">
        <f t="shared" si="2"/>
        <v>176.4</v>
      </c>
      <c r="AH29" s="40" t="s">
        <v>53</v>
      </c>
    </row>
    <row r="30" s="4" customFormat="1" ht="35" customHeight="1" spans="1:34">
      <c r="A30" s="40">
        <v>23</v>
      </c>
      <c r="B30" s="38" t="s">
        <v>39</v>
      </c>
      <c r="C30" s="38" t="s">
        <v>40</v>
      </c>
      <c r="D30" s="43" t="s">
        <v>164</v>
      </c>
      <c r="E30" s="40" t="s">
        <v>165</v>
      </c>
      <c r="F30" s="40" t="s">
        <v>166</v>
      </c>
      <c r="G30" s="43" t="s">
        <v>136</v>
      </c>
      <c r="H30" s="43" t="s">
        <v>45</v>
      </c>
      <c r="I30" s="43" t="s">
        <v>46</v>
      </c>
      <c r="J30" s="38" t="s">
        <v>70</v>
      </c>
      <c r="K30" s="42">
        <v>0</v>
      </c>
      <c r="L30" s="42">
        <v>0</v>
      </c>
      <c r="M30" s="42">
        <v>0</v>
      </c>
      <c r="N30" s="43">
        <v>0</v>
      </c>
      <c r="O30" s="43">
        <f t="shared" si="18"/>
        <v>0</v>
      </c>
      <c r="P30" s="43">
        <v>0</v>
      </c>
      <c r="Q30" s="43">
        <f t="shared" si="19"/>
        <v>0</v>
      </c>
      <c r="R30" s="43">
        <v>0</v>
      </c>
      <c r="S30" s="43">
        <f t="shared" ref="S30:W30" si="29">R30*0.25</f>
        <v>0</v>
      </c>
      <c r="T30" s="43">
        <v>0</v>
      </c>
      <c r="U30" s="43">
        <f t="shared" si="29"/>
        <v>0</v>
      </c>
      <c r="V30" s="43">
        <v>0</v>
      </c>
      <c r="W30" s="43">
        <f t="shared" si="29"/>
        <v>0</v>
      </c>
      <c r="X30" s="43">
        <v>0</v>
      </c>
      <c r="Y30" s="43">
        <f t="shared" si="27"/>
        <v>0</v>
      </c>
      <c r="Z30" s="43">
        <v>1853.1</v>
      </c>
      <c r="AA30" s="43">
        <f t="shared" si="14"/>
        <v>463.275</v>
      </c>
      <c r="AB30" s="43">
        <v>3630</v>
      </c>
      <c r="AC30" s="43">
        <f t="shared" si="15"/>
        <v>907.5</v>
      </c>
      <c r="AD30" s="43">
        <v>0</v>
      </c>
      <c r="AE30" s="43">
        <f t="shared" si="3"/>
        <v>0</v>
      </c>
      <c r="AF30" s="38">
        <f t="shared" si="1"/>
        <v>1370.775</v>
      </c>
      <c r="AG30" s="38">
        <f t="shared" si="2"/>
        <v>1370.775</v>
      </c>
      <c r="AH30" s="40" t="s">
        <v>53</v>
      </c>
    </row>
    <row r="31" ht="35" customHeight="1" spans="1:34">
      <c r="A31" s="40">
        <v>24</v>
      </c>
      <c r="B31" s="38" t="s">
        <v>39</v>
      </c>
      <c r="C31" s="38" t="s">
        <v>40</v>
      </c>
      <c r="D31" s="43" t="s">
        <v>167</v>
      </c>
      <c r="E31" s="40" t="s">
        <v>168</v>
      </c>
      <c r="F31" s="40" t="s">
        <v>169</v>
      </c>
      <c r="G31" s="43" t="s">
        <v>136</v>
      </c>
      <c r="H31" s="43" t="s">
        <v>45</v>
      </c>
      <c r="I31" s="43" t="s">
        <v>46</v>
      </c>
      <c r="J31" s="38" t="s">
        <v>70</v>
      </c>
      <c r="K31" s="42">
        <v>0</v>
      </c>
      <c r="L31" s="42">
        <v>0</v>
      </c>
      <c r="M31" s="42">
        <v>0</v>
      </c>
      <c r="N31" s="43">
        <v>0</v>
      </c>
      <c r="O31" s="43">
        <f t="shared" si="18"/>
        <v>0</v>
      </c>
      <c r="P31" s="43">
        <v>0</v>
      </c>
      <c r="Q31" s="43">
        <f t="shared" si="19"/>
        <v>0</v>
      </c>
      <c r="R31" s="43">
        <v>0</v>
      </c>
      <c r="S31" s="43">
        <f t="shared" ref="S31:W31" si="30">R31*0.25</f>
        <v>0</v>
      </c>
      <c r="T31" s="43">
        <v>0</v>
      </c>
      <c r="U31" s="43">
        <f t="shared" si="30"/>
        <v>0</v>
      </c>
      <c r="V31" s="43">
        <v>0</v>
      </c>
      <c r="W31" s="43">
        <f t="shared" si="30"/>
        <v>0</v>
      </c>
      <c r="X31" s="43">
        <v>0</v>
      </c>
      <c r="Y31" s="43">
        <f t="shared" si="27"/>
        <v>0</v>
      </c>
      <c r="Z31" s="43">
        <v>193.8</v>
      </c>
      <c r="AA31" s="43">
        <f t="shared" si="14"/>
        <v>48.45</v>
      </c>
      <c r="AB31" s="43">
        <v>1955</v>
      </c>
      <c r="AC31" s="43">
        <f t="shared" si="15"/>
        <v>488.75</v>
      </c>
      <c r="AD31" s="43">
        <v>0</v>
      </c>
      <c r="AE31" s="43">
        <f t="shared" si="3"/>
        <v>0</v>
      </c>
      <c r="AF31" s="38">
        <f t="shared" si="1"/>
        <v>537.2</v>
      </c>
      <c r="AG31" s="38">
        <f t="shared" si="2"/>
        <v>537.2</v>
      </c>
      <c r="AH31" s="40" t="s">
        <v>53</v>
      </c>
    </row>
    <row r="32" ht="35" customHeight="1" spans="1:34">
      <c r="A32" s="40">
        <v>25</v>
      </c>
      <c r="B32" s="38" t="s">
        <v>39</v>
      </c>
      <c r="C32" s="38" t="s">
        <v>40</v>
      </c>
      <c r="D32" s="43" t="s">
        <v>170</v>
      </c>
      <c r="E32" s="40" t="s">
        <v>55</v>
      </c>
      <c r="F32" s="40" t="s">
        <v>171</v>
      </c>
      <c r="G32" s="43" t="s">
        <v>136</v>
      </c>
      <c r="H32" s="43" t="s">
        <v>45</v>
      </c>
      <c r="I32" s="43" t="s">
        <v>46</v>
      </c>
      <c r="J32" s="38" t="s">
        <v>70</v>
      </c>
      <c r="K32" s="42">
        <v>0</v>
      </c>
      <c r="L32" s="42">
        <v>0</v>
      </c>
      <c r="M32" s="42">
        <v>0</v>
      </c>
      <c r="N32" s="43">
        <v>2191.5</v>
      </c>
      <c r="O32" s="43">
        <f t="shared" si="18"/>
        <v>547.875</v>
      </c>
      <c r="P32" s="43">
        <v>2711.4</v>
      </c>
      <c r="Q32" s="43">
        <f t="shared" si="19"/>
        <v>677.85</v>
      </c>
      <c r="R32" s="43">
        <v>5416.3</v>
      </c>
      <c r="S32" s="43">
        <v>1000</v>
      </c>
      <c r="T32" s="43">
        <v>0</v>
      </c>
      <c r="U32" s="43">
        <f>T32*0.25</f>
        <v>0</v>
      </c>
      <c r="V32" s="43">
        <v>105.4</v>
      </c>
      <c r="W32" s="43">
        <f>V32*0.25</f>
        <v>26.35</v>
      </c>
      <c r="X32" s="43">
        <v>0</v>
      </c>
      <c r="Y32" s="43">
        <f t="shared" si="27"/>
        <v>0</v>
      </c>
      <c r="Z32" s="43">
        <v>0</v>
      </c>
      <c r="AA32" s="43">
        <f t="shared" si="14"/>
        <v>0</v>
      </c>
      <c r="AB32" s="43">
        <v>0</v>
      </c>
      <c r="AC32" s="43">
        <f t="shared" si="15"/>
        <v>0</v>
      </c>
      <c r="AD32" s="43">
        <v>0</v>
      </c>
      <c r="AE32" s="43">
        <f t="shared" si="3"/>
        <v>0</v>
      </c>
      <c r="AF32" s="38">
        <f t="shared" si="1"/>
        <v>2252.075</v>
      </c>
      <c r="AG32" s="38">
        <f t="shared" si="2"/>
        <v>2252.075</v>
      </c>
      <c r="AH32" s="40" t="s">
        <v>53</v>
      </c>
    </row>
    <row r="33" ht="35" customHeight="1" spans="1:34">
      <c r="A33" s="40">
        <v>26</v>
      </c>
      <c r="B33" s="38" t="s">
        <v>39</v>
      </c>
      <c r="C33" s="38" t="s">
        <v>40</v>
      </c>
      <c r="D33" s="43" t="s">
        <v>172</v>
      </c>
      <c r="E33" s="40" t="s">
        <v>173</v>
      </c>
      <c r="F33" s="40" t="s">
        <v>174</v>
      </c>
      <c r="G33" s="43" t="s">
        <v>136</v>
      </c>
      <c r="H33" s="43" t="s">
        <v>45</v>
      </c>
      <c r="I33" s="43" t="s">
        <v>46</v>
      </c>
      <c r="J33" s="38" t="s">
        <v>57</v>
      </c>
      <c r="K33" s="42">
        <v>300</v>
      </c>
      <c r="L33" s="42">
        <v>0</v>
      </c>
      <c r="M33" s="42">
        <v>300</v>
      </c>
      <c r="N33" s="43">
        <v>1982.3</v>
      </c>
      <c r="O33" s="43">
        <f t="shared" si="18"/>
        <v>495.575</v>
      </c>
      <c r="P33" s="43">
        <v>1133.9</v>
      </c>
      <c r="Q33" s="43">
        <f t="shared" si="19"/>
        <v>283.475</v>
      </c>
      <c r="R33" s="43">
        <v>2502.4</v>
      </c>
      <c r="S33" s="43">
        <f t="shared" ref="S33:W33" si="31">R33*0.25</f>
        <v>625.6</v>
      </c>
      <c r="T33" s="43">
        <v>136</v>
      </c>
      <c r="U33" s="43">
        <f t="shared" si="31"/>
        <v>34</v>
      </c>
      <c r="V33" s="43">
        <v>346.8</v>
      </c>
      <c r="W33" s="43">
        <f t="shared" si="31"/>
        <v>86.7</v>
      </c>
      <c r="X33" s="43">
        <v>0</v>
      </c>
      <c r="Y33" s="43">
        <f t="shared" si="27"/>
        <v>0</v>
      </c>
      <c r="Z33" s="43">
        <v>0</v>
      </c>
      <c r="AA33" s="43">
        <f t="shared" si="14"/>
        <v>0</v>
      </c>
      <c r="AB33" s="43">
        <v>1890</v>
      </c>
      <c r="AC33" s="43">
        <f t="shared" si="15"/>
        <v>472.5</v>
      </c>
      <c r="AD33" s="43">
        <v>0</v>
      </c>
      <c r="AE33" s="43">
        <f t="shared" si="3"/>
        <v>0</v>
      </c>
      <c r="AF33" s="38">
        <f t="shared" si="1"/>
        <v>1997.85</v>
      </c>
      <c r="AG33" s="38">
        <f t="shared" si="2"/>
        <v>2297.85</v>
      </c>
      <c r="AH33" s="40" t="s">
        <v>53</v>
      </c>
    </row>
    <row r="34" ht="35" customHeight="1" spans="1:34">
      <c r="A34" s="40">
        <v>27</v>
      </c>
      <c r="B34" s="38" t="s">
        <v>39</v>
      </c>
      <c r="C34" s="38" t="s">
        <v>40</v>
      </c>
      <c r="D34" s="43" t="s">
        <v>175</v>
      </c>
      <c r="E34" s="40" t="s">
        <v>176</v>
      </c>
      <c r="F34" s="40" t="s">
        <v>177</v>
      </c>
      <c r="G34" s="43" t="s">
        <v>136</v>
      </c>
      <c r="H34" s="43" t="s">
        <v>45</v>
      </c>
      <c r="I34" s="43" t="s">
        <v>46</v>
      </c>
      <c r="J34" s="38" t="s">
        <v>70</v>
      </c>
      <c r="K34" s="42">
        <v>0</v>
      </c>
      <c r="L34" s="42">
        <v>0</v>
      </c>
      <c r="M34" s="42">
        <v>0</v>
      </c>
      <c r="N34" s="43">
        <v>209.7</v>
      </c>
      <c r="O34" s="43">
        <f t="shared" si="18"/>
        <v>52.425</v>
      </c>
      <c r="P34" s="43">
        <v>238.8</v>
      </c>
      <c r="Q34" s="43">
        <f t="shared" si="19"/>
        <v>59.7</v>
      </c>
      <c r="R34" s="43">
        <v>578</v>
      </c>
      <c r="S34" s="43">
        <f t="shared" ref="S34:W34" si="32">R34*0.25</f>
        <v>144.5</v>
      </c>
      <c r="T34" s="43">
        <v>10.2</v>
      </c>
      <c r="U34" s="43">
        <f t="shared" si="32"/>
        <v>2.55</v>
      </c>
      <c r="V34" s="43">
        <v>0</v>
      </c>
      <c r="W34" s="43">
        <f t="shared" si="32"/>
        <v>0</v>
      </c>
      <c r="X34" s="43">
        <v>0</v>
      </c>
      <c r="Y34" s="43">
        <f t="shared" si="27"/>
        <v>0</v>
      </c>
      <c r="Z34" s="43">
        <v>0</v>
      </c>
      <c r="AA34" s="43">
        <f t="shared" si="14"/>
        <v>0</v>
      </c>
      <c r="AB34" s="43">
        <v>0</v>
      </c>
      <c r="AC34" s="43">
        <f t="shared" si="15"/>
        <v>0</v>
      </c>
      <c r="AD34" s="43">
        <v>0</v>
      </c>
      <c r="AE34" s="43">
        <f t="shared" si="3"/>
        <v>0</v>
      </c>
      <c r="AF34" s="38">
        <f t="shared" si="1"/>
        <v>259.175</v>
      </c>
      <c r="AG34" s="38">
        <f t="shared" si="2"/>
        <v>259.175</v>
      </c>
      <c r="AH34" s="40" t="s">
        <v>53</v>
      </c>
    </row>
    <row r="35" ht="35" customHeight="1" spans="1:34">
      <c r="A35" s="40">
        <v>28</v>
      </c>
      <c r="B35" s="43" t="s">
        <v>39</v>
      </c>
      <c r="C35" s="38" t="s">
        <v>40</v>
      </c>
      <c r="D35" s="43" t="s">
        <v>178</v>
      </c>
      <c r="E35" s="40" t="s">
        <v>179</v>
      </c>
      <c r="F35" s="40" t="s">
        <v>180</v>
      </c>
      <c r="G35" s="38" t="s">
        <v>44</v>
      </c>
      <c r="H35" s="38" t="s">
        <v>45</v>
      </c>
      <c r="I35" s="38" t="s">
        <v>46</v>
      </c>
      <c r="J35" s="38" t="s">
        <v>70</v>
      </c>
      <c r="K35" s="42">
        <v>0</v>
      </c>
      <c r="L35" s="42">
        <v>0</v>
      </c>
      <c r="M35" s="42">
        <v>0</v>
      </c>
      <c r="N35" s="43">
        <v>0</v>
      </c>
      <c r="O35" s="43">
        <f t="shared" si="18"/>
        <v>0</v>
      </c>
      <c r="P35" s="43">
        <v>0</v>
      </c>
      <c r="Q35" s="43">
        <f t="shared" si="19"/>
        <v>0</v>
      </c>
      <c r="R35" s="43">
        <v>0</v>
      </c>
      <c r="S35" s="43">
        <f t="shared" ref="S35:W35" si="33">R35*0.25</f>
        <v>0</v>
      </c>
      <c r="T35" s="43">
        <v>0</v>
      </c>
      <c r="U35" s="43">
        <f t="shared" si="33"/>
        <v>0</v>
      </c>
      <c r="V35" s="43">
        <v>0</v>
      </c>
      <c r="W35" s="43">
        <f t="shared" si="33"/>
        <v>0</v>
      </c>
      <c r="X35" s="43">
        <v>2892</v>
      </c>
      <c r="Y35" s="43">
        <f t="shared" si="27"/>
        <v>723</v>
      </c>
      <c r="Z35" s="43">
        <v>4580</v>
      </c>
      <c r="AA35" s="43">
        <v>1000</v>
      </c>
      <c r="AB35" s="43">
        <v>5272</v>
      </c>
      <c r="AC35" s="43">
        <v>1000</v>
      </c>
      <c r="AD35" s="43">
        <v>3800</v>
      </c>
      <c r="AE35" s="43">
        <f t="shared" si="3"/>
        <v>950</v>
      </c>
      <c r="AF35" s="38">
        <f t="shared" si="1"/>
        <v>3673</v>
      </c>
      <c r="AG35" s="38">
        <f t="shared" si="2"/>
        <v>3673</v>
      </c>
      <c r="AH35" s="40" t="s">
        <v>53</v>
      </c>
    </row>
    <row r="36" ht="35" customHeight="1" spans="1:34">
      <c r="A36" s="40">
        <v>29</v>
      </c>
      <c r="B36" s="38" t="s">
        <v>39</v>
      </c>
      <c r="C36" s="38" t="s">
        <v>181</v>
      </c>
      <c r="D36" s="38" t="s">
        <v>182</v>
      </c>
      <c r="E36" s="40" t="s">
        <v>183</v>
      </c>
      <c r="F36" s="40" t="s">
        <v>184</v>
      </c>
      <c r="G36" s="38" t="s">
        <v>185</v>
      </c>
      <c r="H36" s="38" t="s">
        <v>45</v>
      </c>
      <c r="I36" s="38" t="s">
        <v>46</v>
      </c>
      <c r="J36" s="38" t="s">
        <v>47</v>
      </c>
      <c r="K36" s="42">
        <v>1000</v>
      </c>
      <c r="L36" s="42">
        <v>500</v>
      </c>
      <c r="M36" s="42">
        <v>500</v>
      </c>
      <c r="N36" s="43">
        <v>0</v>
      </c>
      <c r="O36" s="43">
        <f t="shared" si="18"/>
        <v>0</v>
      </c>
      <c r="P36" s="43">
        <v>5000</v>
      </c>
      <c r="Q36" s="43">
        <v>1000</v>
      </c>
      <c r="R36" s="43">
        <v>5000</v>
      </c>
      <c r="S36" s="43">
        <v>1000</v>
      </c>
      <c r="T36" s="43">
        <v>5000</v>
      </c>
      <c r="U36" s="43">
        <v>1000</v>
      </c>
      <c r="V36" s="43">
        <v>5000</v>
      </c>
      <c r="W36" s="43">
        <v>1000</v>
      </c>
      <c r="X36" s="43">
        <v>5000</v>
      </c>
      <c r="Y36" s="43">
        <v>1000</v>
      </c>
      <c r="Z36" s="43">
        <v>5000</v>
      </c>
      <c r="AA36" s="43">
        <v>1000</v>
      </c>
      <c r="AB36" s="43">
        <v>5000</v>
      </c>
      <c r="AC36" s="43">
        <v>1000</v>
      </c>
      <c r="AD36" s="38">
        <v>4539.22</v>
      </c>
      <c r="AE36" s="43">
        <v>1000</v>
      </c>
      <c r="AF36" s="38">
        <f t="shared" si="1"/>
        <v>8000</v>
      </c>
      <c r="AG36" s="38">
        <f t="shared" si="2"/>
        <v>8500</v>
      </c>
      <c r="AH36" s="40" t="s">
        <v>53</v>
      </c>
    </row>
    <row r="37" ht="35" customHeight="1" spans="1:34">
      <c r="A37" s="40">
        <v>30</v>
      </c>
      <c r="B37" s="38" t="s">
        <v>39</v>
      </c>
      <c r="C37" s="38" t="s">
        <v>181</v>
      </c>
      <c r="D37" s="38" t="s">
        <v>186</v>
      </c>
      <c r="E37" s="40" t="s">
        <v>187</v>
      </c>
      <c r="F37" s="40" t="s">
        <v>188</v>
      </c>
      <c r="G37" s="38" t="s">
        <v>185</v>
      </c>
      <c r="H37" s="38" t="s">
        <v>46</v>
      </c>
      <c r="I37" s="38" t="s">
        <v>46</v>
      </c>
      <c r="J37" s="38" t="s">
        <v>47</v>
      </c>
      <c r="K37" s="42">
        <v>1000</v>
      </c>
      <c r="L37" s="42">
        <v>500</v>
      </c>
      <c r="M37" s="42">
        <v>500</v>
      </c>
      <c r="N37" s="43">
        <v>0</v>
      </c>
      <c r="O37" s="43">
        <f t="shared" si="18"/>
        <v>0</v>
      </c>
      <c r="P37" s="43">
        <v>0</v>
      </c>
      <c r="Q37" s="43">
        <f t="shared" ref="Q37:Q65" si="34">P37*0.25</f>
        <v>0</v>
      </c>
      <c r="R37" s="38">
        <v>3077</v>
      </c>
      <c r="S37" s="43">
        <f t="shared" ref="S37:S45" si="35">R37*0.25</f>
        <v>769.25</v>
      </c>
      <c r="T37" s="38">
        <v>4240</v>
      </c>
      <c r="U37" s="43">
        <v>1000</v>
      </c>
      <c r="V37" s="38">
        <v>5467</v>
      </c>
      <c r="W37" s="43">
        <v>1000</v>
      </c>
      <c r="X37" s="38">
        <v>5000</v>
      </c>
      <c r="Y37" s="43">
        <v>1000</v>
      </c>
      <c r="Z37" s="38">
        <v>300</v>
      </c>
      <c r="AA37" s="43">
        <f t="shared" ref="AA37:AE37" si="36">Z37*0.25</f>
        <v>75</v>
      </c>
      <c r="AB37" s="38">
        <v>1500</v>
      </c>
      <c r="AC37" s="43">
        <f t="shared" si="36"/>
        <v>375</v>
      </c>
      <c r="AD37" s="43">
        <v>1500</v>
      </c>
      <c r="AE37" s="43">
        <f t="shared" si="36"/>
        <v>375</v>
      </c>
      <c r="AF37" s="38">
        <f t="shared" si="1"/>
        <v>4594.25</v>
      </c>
      <c r="AG37" s="38">
        <f t="shared" si="2"/>
        <v>5094.25</v>
      </c>
      <c r="AH37" s="40" t="s">
        <v>53</v>
      </c>
    </row>
    <row r="38" ht="35" customHeight="1" spans="1:34">
      <c r="A38" s="40">
        <v>31</v>
      </c>
      <c r="B38" s="38" t="s">
        <v>39</v>
      </c>
      <c r="C38" s="38" t="s">
        <v>181</v>
      </c>
      <c r="D38" s="38" t="s">
        <v>189</v>
      </c>
      <c r="E38" s="40" t="s">
        <v>190</v>
      </c>
      <c r="F38" s="40" t="s">
        <v>191</v>
      </c>
      <c r="G38" s="38" t="s">
        <v>185</v>
      </c>
      <c r="H38" s="38" t="s">
        <v>45</v>
      </c>
      <c r="I38" s="38" t="s">
        <v>46</v>
      </c>
      <c r="J38" s="38" t="s">
        <v>47</v>
      </c>
      <c r="K38" s="42">
        <v>1000</v>
      </c>
      <c r="L38" s="42">
        <v>500</v>
      </c>
      <c r="M38" s="42">
        <v>500</v>
      </c>
      <c r="N38" s="43">
        <v>0</v>
      </c>
      <c r="O38" s="43">
        <f t="shared" si="18"/>
        <v>0</v>
      </c>
      <c r="P38" s="43">
        <v>148.79</v>
      </c>
      <c r="Q38" s="43">
        <f t="shared" si="34"/>
        <v>37.1975</v>
      </c>
      <c r="R38" s="43">
        <v>4423.29</v>
      </c>
      <c r="S38" s="43">
        <v>1000</v>
      </c>
      <c r="T38" s="43">
        <v>4593.85</v>
      </c>
      <c r="U38" s="43">
        <v>1000</v>
      </c>
      <c r="V38" s="43">
        <v>2636</v>
      </c>
      <c r="W38" s="43">
        <f t="shared" ref="W38:AA38" si="37">V38*0.25</f>
        <v>659</v>
      </c>
      <c r="X38" s="43">
        <v>3739</v>
      </c>
      <c r="Y38" s="43">
        <f t="shared" si="37"/>
        <v>934.75</v>
      </c>
      <c r="Z38" s="43">
        <v>0</v>
      </c>
      <c r="AA38" s="43">
        <f t="shared" si="37"/>
        <v>0</v>
      </c>
      <c r="AB38" s="43">
        <v>3739</v>
      </c>
      <c r="AC38" s="43">
        <f t="shared" ref="AC38:AC47" si="38">AB38*0.25</f>
        <v>934.75</v>
      </c>
      <c r="AD38" s="43">
        <v>3739</v>
      </c>
      <c r="AE38" s="43">
        <f t="shared" ref="AE38:AE44" si="39">AD38*0.25</f>
        <v>934.75</v>
      </c>
      <c r="AF38" s="38">
        <f t="shared" si="1"/>
        <v>5500.4475</v>
      </c>
      <c r="AG38" s="38">
        <f t="shared" si="2"/>
        <v>6000.4475</v>
      </c>
      <c r="AH38" s="40" t="s">
        <v>53</v>
      </c>
    </row>
    <row r="39" ht="35" customHeight="1" spans="1:34">
      <c r="A39" s="40">
        <v>32</v>
      </c>
      <c r="B39" s="38" t="s">
        <v>39</v>
      </c>
      <c r="C39" s="38" t="s">
        <v>73</v>
      </c>
      <c r="D39" s="38" t="s">
        <v>192</v>
      </c>
      <c r="E39" s="40" t="s">
        <v>193</v>
      </c>
      <c r="F39" s="40" t="s">
        <v>194</v>
      </c>
      <c r="G39" s="38" t="s">
        <v>185</v>
      </c>
      <c r="H39" s="43" t="s">
        <v>45</v>
      </c>
      <c r="I39" s="38" t="s">
        <v>46</v>
      </c>
      <c r="J39" s="38" t="s">
        <v>57</v>
      </c>
      <c r="K39" s="42">
        <v>300</v>
      </c>
      <c r="L39" s="42">
        <v>0</v>
      </c>
      <c r="M39" s="42">
        <v>300</v>
      </c>
      <c r="N39" s="43">
        <v>0</v>
      </c>
      <c r="O39" s="43">
        <f t="shared" si="18"/>
        <v>0</v>
      </c>
      <c r="P39" s="43">
        <v>0</v>
      </c>
      <c r="Q39" s="43">
        <f t="shared" si="34"/>
        <v>0</v>
      </c>
      <c r="R39" s="43">
        <v>6066</v>
      </c>
      <c r="S39" s="43">
        <v>1000</v>
      </c>
      <c r="T39" s="43">
        <v>5066</v>
      </c>
      <c r="U39" s="43">
        <v>1000</v>
      </c>
      <c r="V39" s="43">
        <v>6500</v>
      </c>
      <c r="W39" s="43">
        <v>1000</v>
      </c>
      <c r="X39" s="43">
        <v>6500</v>
      </c>
      <c r="Y39" s="43">
        <v>1000</v>
      </c>
      <c r="Z39" s="43">
        <v>6500</v>
      </c>
      <c r="AA39" s="43">
        <v>1000</v>
      </c>
      <c r="AB39" s="43">
        <v>1083</v>
      </c>
      <c r="AC39" s="43">
        <f t="shared" si="38"/>
        <v>270.75</v>
      </c>
      <c r="AD39" s="43">
        <v>6700</v>
      </c>
      <c r="AE39" s="43">
        <v>1000</v>
      </c>
      <c r="AF39" s="38">
        <f t="shared" si="1"/>
        <v>6270.75</v>
      </c>
      <c r="AG39" s="38">
        <f t="shared" si="2"/>
        <v>6570.75</v>
      </c>
      <c r="AH39" s="40" t="s">
        <v>53</v>
      </c>
    </row>
    <row r="40" ht="35" customHeight="1" spans="1:34">
      <c r="A40" s="40">
        <v>33</v>
      </c>
      <c r="B40" s="38" t="s">
        <v>39</v>
      </c>
      <c r="C40" s="38" t="s">
        <v>73</v>
      </c>
      <c r="D40" s="38" t="s">
        <v>195</v>
      </c>
      <c r="E40" s="40" t="s">
        <v>196</v>
      </c>
      <c r="F40" s="40" t="s">
        <v>197</v>
      </c>
      <c r="G40" s="38" t="s">
        <v>185</v>
      </c>
      <c r="H40" s="38" t="s">
        <v>45</v>
      </c>
      <c r="I40" s="38" t="s">
        <v>46</v>
      </c>
      <c r="J40" s="38" t="s">
        <v>70</v>
      </c>
      <c r="K40" s="42">
        <v>0</v>
      </c>
      <c r="L40" s="42">
        <v>0</v>
      </c>
      <c r="M40" s="42">
        <v>0</v>
      </c>
      <c r="N40" s="43">
        <v>0</v>
      </c>
      <c r="O40" s="43">
        <f t="shared" si="18"/>
        <v>0</v>
      </c>
      <c r="P40" s="43">
        <v>0</v>
      </c>
      <c r="Q40" s="43">
        <f t="shared" si="34"/>
        <v>0</v>
      </c>
      <c r="R40" s="43">
        <v>3822</v>
      </c>
      <c r="S40" s="43">
        <f t="shared" si="35"/>
        <v>955.5</v>
      </c>
      <c r="T40" s="43">
        <v>5000</v>
      </c>
      <c r="U40" s="43">
        <v>1000</v>
      </c>
      <c r="V40" s="43">
        <v>6963</v>
      </c>
      <c r="W40" s="43">
        <v>1000</v>
      </c>
      <c r="X40" s="43">
        <v>6963</v>
      </c>
      <c r="Y40" s="43">
        <v>1000</v>
      </c>
      <c r="Z40" s="43">
        <v>6735.12</v>
      </c>
      <c r="AA40" s="43">
        <v>1000</v>
      </c>
      <c r="AB40" s="43">
        <v>0</v>
      </c>
      <c r="AC40" s="43">
        <f t="shared" si="38"/>
        <v>0</v>
      </c>
      <c r="AD40" s="43">
        <v>0</v>
      </c>
      <c r="AE40" s="43">
        <f t="shared" si="39"/>
        <v>0</v>
      </c>
      <c r="AF40" s="38">
        <f t="shared" si="1"/>
        <v>4955.5</v>
      </c>
      <c r="AG40" s="38">
        <f t="shared" si="2"/>
        <v>4955.5</v>
      </c>
      <c r="AH40" s="40" t="s">
        <v>53</v>
      </c>
    </row>
    <row r="41" s="5" customFormat="1" ht="35" customHeight="1" spans="1:34">
      <c r="A41" s="40">
        <v>34</v>
      </c>
      <c r="B41" s="38" t="s">
        <v>39</v>
      </c>
      <c r="C41" s="38" t="s">
        <v>73</v>
      </c>
      <c r="D41" s="38" t="s">
        <v>198</v>
      </c>
      <c r="E41" s="40" t="s">
        <v>193</v>
      </c>
      <c r="F41" s="40" t="s">
        <v>199</v>
      </c>
      <c r="G41" s="38" t="s">
        <v>185</v>
      </c>
      <c r="H41" s="38" t="s">
        <v>45</v>
      </c>
      <c r="I41" s="38" t="s">
        <v>46</v>
      </c>
      <c r="J41" s="38" t="s">
        <v>57</v>
      </c>
      <c r="K41" s="42">
        <v>300</v>
      </c>
      <c r="L41" s="42">
        <v>0</v>
      </c>
      <c r="M41" s="42">
        <v>300</v>
      </c>
      <c r="N41" s="43">
        <v>0</v>
      </c>
      <c r="O41" s="43">
        <f t="shared" si="18"/>
        <v>0</v>
      </c>
      <c r="P41" s="43">
        <v>0</v>
      </c>
      <c r="Q41" s="43">
        <f t="shared" si="34"/>
        <v>0</v>
      </c>
      <c r="R41" s="43">
        <v>5000</v>
      </c>
      <c r="S41" s="43">
        <v>1000</v>
      </c>
      <c r="T41" s="43">
        <v>4000</v>
      </c>
      <c r="U41" s="43">
        <v>1000</v>
      </c>
      <c r="V41" s="43">
        <v>7746</v>
      </c>
      <c r="W41" s="43">
        <v>1000</v>
      </c>
      <c r="X41" s="43">
        <v>5951.61</v>
      </c>
      <c r="Y41" s="43">
        <v>1000</v>
      </c>
      <c r="Z41" s="43">
        <v>4401</v>
      </c>
      <c r="AA41" s="43">
        <v>1000</v>
      </c>
      <c r="AB41" s="43">
        <v>880</v>
      </c>
      <c r="AC41" s="43">
        <f t="shared" si="38"/>
        <v>220</v>
      </c>
      <c r="AD41" s="43">
        <v>2000</v>
      </c>
      <c r="AE41" s="43">
        <f t="shared" si="39"/>
        <v>500</v>
      </c>
      <c r="AF41" s="38">
        <f t="shared" si="1"/>
        <v>5720</v>
      </c>
      <c r="AG41" s="38">
        <f t="shared" si="2"/>
        <v>6020</v>
      </c>
      <c r="AH41" s="40" t="s">
        <v>53</v>
      </c>
    </row>
    <row r="42" ht="35" customHeight="1" spans="1:34">
      <c r="A42" s="40">
        <v>35</v>
      </c>
      <c r="B42" s="38" t="s">
        <v>39</v>
      </c>
      <c r="C42" s="38" t="s">
        <v>73</v>
      </c>
      <c r="D42" s="38" t="s">
        <v>200</v>
      </c>
      <c r="E42" s="40" t="s">
        <v>201</v>
      </c>
      <c r="F42" s="40" t="s">
        <v>202</v>
      </c>
      <c r="G42" s="40" t="s">
        <v>77</v>
      </c>
      <c r="H42" s="38" t="s">
        <v>45</v>
      </c>
      <c r="I42" s="38" t="s">
        <v>46</v>
      </c>
      <c r="J42" s="38" t="s">
        <v>57</v>
      </c>
      <c r="K42" s="39">
        <v>300</v>
      </c>
      <c r="L42" s="39">
        <v>0</v>
      </c>
      <c r="M42" s="39">
        <v>300</v>
      </c>
      <c r="N42" s="43">
        <v>0</v>
      </c>
      <c r="O42" s="43">
        <f t="shared" si="18"/>
        <v>0</v>
      </c>
      <c r="P42" s="43">
        <v>0</v>
      </c>
      <c r="Q42" s="43">
        <f t="shared" si="34"/>
        <v>0</v>
      </c>
      <c r="R42" s="38">
        <v>3000</v>
      </c>
      <c r="S42" s="43">
        <f t="shared" si="35"/>
        <v>750</v>
      </c>
      <c r="T42" s="38">
        <v>3300</v>
      </c>
      <c r="U42" s="43">
        <f t="shared" ref="U42:U45" si="40">T42*0.25</f>
        <v>825</v>
      </c>
      <c r="V42" s="38">
        <v>4200</v>
      </c>
      <c r="W42" s="43">
        <v>1000</v>
      </c>
      <c r="X42" s="38">
        <v>3800</v>
      </c>
      <c r="Y42" s="43">
        <f t="shared" ref="Y42:Y44" si="41">X42*0.25</f>
        <v>950</v>
      </c>
      <c r="Z42" s="38">
        <v>4300</v>
      </c>
      <c r="AA42" s="43">
        <v>1000</v>
      </c>
      <c r="AB42" s="38">
        <v>3300</v>
      </c>
      <c r="AC42" s="43">
        <f t="shared" si="38"/>
        <v>825</v>
      </c>
      <c r="AD42" s="38">
        <v>3600</v>
      </c>
      <c r="AE42" s="43">
        <f t="shared" si="39"/>
        <v>900</v>
      </c>
      <c r="AF42" s="38">
        <f t="shared" si="1"/>
        <v>6250</v>
      </c>
      <c r="AG42" s="38">
        <f t="shared" si="2"/>
        <v>6550</v>
      </c>
      <c r="AH42" s="40" t="s">
        <v>53</v>
      </c>
    </row>
    <row r="43" ht="35" customHeight="1" spans="1:34">
      <c r="A43" s="40">
        <v>36</v>
      </c>
      <c r="B43" s="38" t="s">
        <v>39</v>
      </c>
      <c r="C43" s="38" t="s">
        <v>73</v>
      </c>
      <c r="D43" s="38" t="s">
        <v>203</v>
      </c>
      <c r="E43" s="40" t="s">
        <v>204</v>
      </c>
      <c r="F43" s="40" t="s">
        <v>205</v>
      </c>
      <c r="G43" s="40" t="s">
        <v>77</v>
      </c>
      <c r="H43" s="38" t="s">
        <v>45</v>
      </c>
      <c r="I43" s="38" t="s">
        <v>46</v>
      </c>
      <c r="J43" s="38" t="s">
        <v>57</v>
      </c>
      <c r="K43" s="39">
        <v>300</v>
      </c>
      <c r="L43" s="39">
        <v>0</v>
      </c>
      <c r="M43" s="39">
        <v>300</v>
      </c>
      <c r="N43" s="43">
        <v>0</v>
      </c>
      <c r="O43" s="43">
        <f t="shared" si="18"/>
        <v>0</v>
      </c>
      <c r="P43" s="43">
        <v>0</v>
      </c>
      <c r="Q43" s="43">
        <f t="shared" si="34"/>
        <v>0</v>
      </c>
      <c r="R43" s="38">
        <v>3000</v>
      </c>
      <c r="S43" s="43">
        <f t="shared" si="35"/>
        <v>750</v>
      </c>
      <c r="T43" s="38">
        <v>3300</v>
      </c>
      <c r="U43" s="43">
        <f t="shared" si="40"/>
        <v>825</v>
      </c>
      <c r="V43" s="38">
        <v>4200</v>
      </c>
      <c r="W43" s="43">
        <v>1000</v>
      </c>
      <c r="X43" s="38">
        <v>3800</v>
      </c>
      <c r="Y43" s="43">
        <f t="shared" si="41"/>
        <v>950</v>
      </c>
      <c r="Z43" s="38">
        <v>4300</v>
      </c>
      <c r="AA43" s="43">
        <v>1000</v>
      </c>
      <c r="AB43" s="38">
        <v>3300</v>
      </c>
      <c r="AC43" s="43">
        <f t="shared" si="38"/>
        <v>825</v>
      </c>
      <c r="AD43" s="38">
        <v>3600</v>
      </c>
      <c r="AE43" s="43">
        <f t="shared" si="39"/>
        <v>900</v>
      </c>
      <c r="AF43" s="38">
        <f t="shared" si="1"/>
        <v>6250</v>
      </c>
      <c r="AG43" s="38">
        <f t="shared" si="2"/>
        <v>6550</v>
      </c>
      <c r="AH43" s="40" t="s">
        <v>53</v>
      </c>
    </row>
    <row r="44" ht="35" customHeight="1" spans="1:34">
      <c r="A44" s="40">
        <v>37</v>
      </c>
      <c r="B44" s="38" t="s">
        <v>39</v>
      </c>
      <c r="C44" s="38" t="s">
        <v>73</v>
      </c>
      <c r="D44" s="38" t="s">
        <v>206</v>
      </c>
      <c r="E44" s="40" t="s">
        <v>207</v>
      </c>
      <c r="F44" s="40" t="s">
        <v>208</v>
      </c>
      <c r="G44" s="40" t="s">
        <v>77</v>
      </c>
      <c r="H44" s="38" t="s">
        <v>45</v>
      </c>
      <c r="I44" s="38" t="s">
        <v>46</v>
      </c>
      <c r="J44" s="38" t="s">
        <v>47</v>
      </c>
      <c r="K44" s="39">
        <v>1000</v>
      </c>
      <c r="L44" s="39">
        <v>500</v>
      </c>
      <c r="M44" s="39">
        <v>500</v>
      </c>
      <c r="N44" s="38">
        <v>2749</v>
      </c>
      <c r="O44" s="43">
        <f t="shared" si="18"/>
        <v>687.25</v>
      </c>
      <c r="P44" s="38">
        <v>2767</v>
      </c>
      <c r="Q44" s="43">
        <f t="shared" si="34"/>
        <v>691.75</v>
      </c>
      <c r="R44" s="38">
        <v>2783</v>
      </c>
      <c r="S44" s="43">
        <f t="shared" si="35"/>
        <v>695.75</v>
      </c>
      <c r="T44" s="38">
        <v>3475</v>
      </c>
      <c r="U44" s="43">
        <f t="shared" si="40"/>
        <v>868.75</v>
      </c>
      <c r="V44" s="38">
        <v>4575</v>
      </c>
      <c r="W44" s="43">
        <v>1000</v>
      </c>
      <c r="X44" s="38">
        <v>3375</v>
      </c>
      <c r="Y44" s="43">
        <f t="shared" si="41"/>
        <v>843.75</v>
      </c>
      <c r="Z44" s="38">
        <v>3375</v>
      </c>
      <c r="AA44" s="43">
        <f t="shared" ref="AA44:AA47" si="42">Z44*0.25</f>
        <v>843.75</v>
      </c>
      <c r="AB44" s="38">
        <v>3375</v>
      </c>
      <c r="AC44" s="43">
        <f t="shared" si="38"/>
        <v>843.75</v>
      </c>
      <c r="AD44" s="38">
        <v>3175</v>
      </c>
      <c r="AE44" s="43">
        <f t="shared" si="39"/>
        <v>793.75</v>
      </c>
      <c r="AF44" s="38">
        <f t="shared" si="1"/>
        <v>7268.5</v>
      </c>
      <c r="AG44" s="38">
        <f t="shared" si="2"/>
        <v>7768.5</v>
      </c>
      <c r="AH44" s="40" t="s">
        <v>53</v>
      </c>
    </row>
    <row r="45" ht="35" customHeight="1" spans="1:34">
      <c r="A45" s="40">
        <v>38</v>
      </c>
      <c r="B45" s="43" t="s">
        <v>39</v>
      </c>
      <c r="C45" s="43" t="s">
        <v>83</v>
      </c>
      <c r="D45" s="38" t="s">
        <v>209</v>
      </c>
      <c r="E45" s="40" t="s">
        <v>210</v>
      </c>
      <c r="F45" s="40" t="s">
        <v>211</v>
      </c>
      <c r="G45" s="38" t="s">
        <v>185</v>
      </c>
      <c r="H45" s="43" t="s">
        <v>45</v>
      </c>
      <c r="I45" s="43" t="s">
        <v>46</v>
      </c>
      <c r="J45" s="38" t="s">
        <v>47</v>
      </c>
      <c r="K45" s="39">
        <v>1000</v>
      </c>
      <c r="L45" s="39">
        <v>300</v>
      </c>
      <c r="M45" s="39">
        <v>700</v>
      </c>
      <c r="N45" s="38">
        <v>660</v>
      </c>
      <c r="O45" s="43">
        <f t="shared" si="18"/>
        <v>165</v>
      </c>
      <c r="P45" s="38">
        <v>0</v>
      </c>
      <c r="Q45" s="43">
        <f t="shared" si="34"/>
        <v>0</v>
      </c>
      <c r="R45" s="38">
        <v>541</v>
      </c>
      <c r="S45" s="43">
        <f t="shared" si="35"/>
        <v>135.25</v>
      </c>
      <c r="T45" s="38">
        <v>3000</v>
      </c>
      <c r="U45" s="43">
        <f t="shared" si="40"/>
        <v>750</v>
      </c>
      <c r="V45" s="38">
        <v>8651</v>
      </c>
      <c r="W45" s="43">
        <v>1000</v>
      </c>
      <c r="X45" s="38">
        <v>5000</v>
      </c>
      <c r="Y45" s="43">
        <v>1000</v>
      </c>
      <c r="Z45" s="38">
        <v>685.95</v>
      </c>
      <c r="AA45" s="43">
        <f t="shared" si="42"/>
        <v>171.4875</v>
      </c>
      <c r="AB45" s="38">
        <v>3000</v>
      </c>
      <c r="AC45" s="43">
        <f t="shared" si="38"/>
        <v>750</v>
      </c>
      <c r="AD45" s="38">
        <v>4528</v>
      </c>
      <c r="AE45" s="43">
        <v>1000</v>
      </c>
      <c r="AF45" s="38">
        <f t="shared" si="1"/>
        <v>4971.7375</v>
      </c>
      <c r="AG45" s="38">
        <f t="shared" si="2"/>
        <v>5671.7375</v>
      </c>
      <c r="AH45" s="40" t="s">
        <v>53</v>
      </c>
    </row>
    <row r="46" ht="35" customHeight="1" spans="1:34">
      <c r="A46" s="40">
        <v>39</v>
      </c>
      <c r="B46" s="43" t="s">
        <v>39</v>
      </c>
      <c r="C46" s="43" t="s">
        <v>83</v>
      </c>
      <c r="D46" s="43" t="s">
        <v>212</v>
      </c>
      <c r="E46" s="40" t="s">
        <v>213</v>
      </c>
      <c r="F46" s="40" t="s">
        <v>214</v>
      </c>
      <c r="G46" s="38" t="s">
        <v>185</v>
      </c>
      <c r="H46" s="43" t="s">
        <v>45</v>
      </c>
      <c r="I46" s="43" t="s">
        <v>46</v>
      </c>
      <c r="J46" s="38" t="s">
        <v>70</v>
      </c>
      <c r="K46" s="39">
        <v>0</v>
      </c>
      <c r="L46" s="39">
        <v>0</v>
      </c>
      <c r="M46" s="39">
        <v>0</v>
      </c>
      <c r="N46" s="38">
        <v>0</v>
      </c>
      <c r="O46" s="43">
        <f t="shared" si="18"/>
        <v>0</v>
      </c>
      <c r="P46" s="38">
        <v>0</v>
      </c>
      <c r="Q46" s="43">
        <f t="shared" si="34"/>
        <v>0</v>
      </c>
      <c r="R46" s="38">
        <v>4190</v>
      </c>
      <c r="S46" s="43">
        <v>1000</v>
      </c>
      <c r="T46" s="38">
        <v>5005</v>
      </c>
      <c r="U46" s="43">
        <v>1000</v>
      </c>
      <c r="V46" s="38">
        <v>2900</v>
      </c>
      <c r="W46" s="43">
        <f>V46*0.25</f>
        <v>725</v>
      </c>
      <c r="X46" s="38">
        <v>0</v>
      </c>
      <c r="Y46" s="43">
        <f t="shared" ref="Y46:Y52" si="43">X46*0.25</f>
        <v>0</v>
      </c>
      <c r="Z46" s="38">
        <v>0</v>
      </c>
      <c r="AA46" s="43">
        <f t="shared" si="42"/>
        <v>0</v>
      </c>
      <c r="AB46" s="38">
        <v>2000</v>
      </c>
      <c r="AC46" s="43">
        <f t="shared" si="38"/>
        <v>500</v>
      </c>
      <c r="AD46" s="38">
        <v>1636</v>
      </c>
      <c r="AE46" s="43">
        <f t="shared" ref="AE46:AE51" si="44">AD46*0.25</f>
        <v>409</v>
      </c>
      <c r="AF46" s="38">
        <f t="shared" si="1"/>
        <v>3634</v>
      </c>
      <c r="AG46" s="38">
        <f t="shared" si="2"/>
        <v>3634</v>
      </c>
      <c r="AH46" s="40" t="s">
        <v>53</v>
      </c>
    </row>
    <row r="47" ht="35" customHeight="1" spans="1:34">
      <c r="A47" s="40">
        <v>40</v>
      </c>
      <c r="B47" s="43" t="s">
        <v>39</v>
      </c>
      <c r="C47" s="43" t="s">
        <v>83</v>
      </c>
      <c r="D47" s="43" t="s">
        <v>215</v>
      </c>
      <c r="E47" s="40" t="s">
        <v>216</v>
      </c>
      <c r="F47" s="40" t="s">
        <v>217</v>
      </c>
      <c r="G47" s="38" t="s">
        <v>185</v>
      </c>
      <c r="H47" s="43" t="s">
        <v>45</v>
      </c>
      <c r="I47" s="43" t="s">
        <v>46</v>
      </c>
      <c r="J47" s="38" t="s">
        <v>47</v>
      </c>
      <c r="K47" s="39">
        <v>1000</v>
      </c>
      <c r="L47" s="39">
        <v>500</v>
      </c>
      <c r="M47" s="39">
        <v>500</v>
      </c>
      <c r="N47" s="38">
        <v>0</v>
      </c>
      <c r="O47" s="43">
        <f t="shared" si="18"/>
        <v>0</v>
      </c>
      <c r="P47" s="38">
        <v>0</v>
      </c>
      <c r="Q47" s="43">
        <f t="shared" si="34"/>
        <v>0</v>
      </c>
      <c r="R47" s="38">
        <v>6000</v>
      </c>
      <c r="S47" s="43">
        <v>1000</v>
      </c>
      <c r="T47" s="38">
        <v>7609</v>
      </c>
      <c r="U47" s="43">
        <v>1000</v>
      </c>
      <c r="V47" s="38">
        <v>6010</v>
      </c>
      <c r="W47" s="43">
        <v>1000</v>
      </c>
      <c r="X47" s="38">
        <v>3322</v>
      </c>
      <c r="Y47" s="43">
        <f t="shared" si="43"/>
        <v>830.5</v>
      </c>
      <c r="Z47" s="38">
        <v>0</v>
      </c>
      <c r="AA47" s="43">
        <f t="shared" si="42"/>
        <v>0</v>
      </c>
      <c r="AB47" s="38">
        <v>0</v>
      </c>
      <c r="AC47" s="43">
        <f t="shared" si="38"/>
        <v>0</v>
      </c>
      <c r="AD47" s="38">
        <v>0</v>
      </c>
      <c r="AE47" s="43">
        <f t="shared" si="44"/>
        <v>0</v>
      </c>
      <c r="AF47" s="38">
        <f t="shared" si="1"/>
        <v>3830.5</v>
      </c>
      <c r="AG47" s="38">
        <f t="shared" si="2"/>
        <v>4330.5</v>
      </c>
      <c r="AH47" s="40" t="s">
        <v>53</v>
      </c>
    </row>
    <row r="48" s="6" customFormat="1" ht="35" customHeight="1" spans="1:34">
      <c r="A48" s="40">
        <v>41</v>
      </c>
      <c r="B48" s="43" t="s">
        <v>39</v>
      </c>
      <c r="C48" s="43" t="s">
        <v>83</v>
      </c>
      <c r="D48" s="43" t="s">
        <v>218</v>
      </c>
      <c r="E48" s="40" t="s">
        <v>219</v>
      </c>
      <c r="F48" s="40" t="s">
        <v>220</v>
      </c>
      <c r="G48" s="38" t="s">
        <v>185</v>
      </c>
      <c r="H48" s="43" t="s">
        <v>45</v>
      </c>
      <c r="I48" s="43" t="s">
        <v>46</v>
      </c>
      <c r="J48" s="38" t="s">
        <v>47</v>
      </c>
      <c r="K48" s="39">
        <v>1000</v>
      </c>
      <c r="L48" s="39">
        <v>300</v>
      </c>
      <c r="M48" s="39">
        <v>700</v>
      </c>
      <c r="N48" s="38">
        <v>0</v>
      </c>
      <c r="O48" s="43">
        <f t="shared" si="18"/>
        <v>0</v>
      </c>
      <c r="P48" s="38">
        <v>0</v>
      </c>
      <c r="Q48" s="43">
        <f t="shared" si="34"/>
        <v>0</v>
      </c>
      <c r="R48" s="38">
        <v>3860</v>
      </c>
      <c r="S48" s="43">
        <f t="shared" ref="S48:S57" si="45">R48*0.25</f>
        <v>965</v>
      </c>
      <c r="T48" s="38">
        <v>5000</v>
      </c>
      <c r="U48" s="43">
        <v>1000</v>
      </c>
      <c r="V48" s="38">
        <v>7000</v>
      </c>
      <c r="W48" s="43">
        <v>1000</v>
      </c>
      <c r="X48" s="38">
        <v>4729</v>
      </c>
      <c r="Y48" s="43">
        <v>1000</v>
      </c>
      <c r="Z48" s="38">
        <v>5692</v>
      </c>
      <c r="AA48" s="43">
        <v>1000</v>
      </c>
      <c r="AB48" s="38">
        <v>5000</v>
      </c>
      <c r="AC48" s="43">
        <v>1000</v>
      </c>
      <c r="AD48" s="38">
        <v>1284</v>
      </c>
      <c r="AE48" s="43">
        <f t="shared" si="44"/>
        <v>321</v>
      </c>
      <c r="AF48" s="38">
        <f t="shared" si="1"/>
        <v>6286</v>
      </c>
      <c r="AG48" s="38">
        <f t="shared" si="2"/>
        <v>6986</v>
      </c>
      <c r="AH48" s="40" t="s">
        <v>53</v>
      </c>
    </row>
    <row r="49" ht="35" customHeight="1" spans="1:34">
      <c r="A49" s="40">
        <v>42</v>
      </c>
      <c r="B49" s="43" t="s">
        <v>39</v>
      </c>
      <c r="C49" s="38" t="s">
        <v>83</v>
      </c>
      <c r="D49" s="38" t="s">
        <v>221</v>
      </c>
      <c r="E49" s="40" t="s">
        <v>222</v>
      </c>
      <c r="F49" s="40" t="s">
        <v>223</v>
      </c>
      <c r="G49" s="38" t="s">
        <v>185</v>
      </c>
      <c r="H49" s="43" t="s">
        <v>45</v>
      </c>
      <c r="I49" s="43" t="s">
        <v>46</v>
      </c>
      <c r="J49" s="38" t="s">
        <v>47</v>
      </c>
      <c r="K49" s="39">
        <v>1000</v>
      </c>
      <c r="L49" s="39">
        <v>500</v>
      </c>
      <c r="M49" s="39">
        <v>500</v>
      </c>
      <c r="N49" s="38">
        <v>0</v>
      </c>
      <c r="O49" s="43">
        <f t="shared" si="18"/>
        <v>0</v>
      </c>
      <c r="P49" s="38">
        <v>0</v>
      </c>
      <c r="Q49" s="43">
        <f t="shared" si="34"/>
        <v>0</v>
      </c>
      <c r="R49" s="38">
        <v>2921</v>
      </c>
      <c r="S49" s="43">
        <f t="shared" si="45"/>
        <v>730.25</v>
      </c>
      <c r="T49" s="38">
        <v>6132</v>
      </c>
      <c r="U49" s="43">
        <v>1000</v>
      </c>
      <c r="V49" s="38">
        <v>4000</v>
      </c>
      <c r="W49" s="43">
        <v>1000</v>
      </c>
      <c r="X49" s="38">
        <v>0</v>
      </c>
      <c r="Y49" s="43">
        <f t="shared" si="43"/>
        <v>0</v>
      </c>
      <c r="Z49" s="38">
        <v>0</v>
      </c>
      <c r="AA49" s="43">
        <f t="shared" ref="AA49:AA52" si="46">Z49*0.25</f>
        <v>0</v>
      </c>
      <c r="AB49" s="38">
        <v>4540</v>
      </c>
      <c r="AC49" s="43">
        <v>1000</v>
      </c>
      <c r="AD49" s="38">
        <v>1284</v>
      </c>
      <c r="AE49" s="43">
        <f t="shared" si="44"/>
        <v>321</v>
      </c>
      <c r="AF49" s="38">
        <f t="shared" si="1"/>
        <v>4051.25</v>
      </c>
      <c r="AG49" s="38">
        <f t="shared" si="2"/>
        <v>4551.25</v>
      </c>
      <c r="AH49" s="40" t="s">
        <v>53</v>
      </c>
    </row>
    <row r="50" ht="35" customHeight="1" spans="1:34">
      <c r="A50" s="40">
        <v>43</v>
      </c>
      <c r="B50" s="43" t="s">
        <v>39</v>
      </c>
      <c r="C50" s="38" t="s">
        <v>83</v>
      </c>
      <c r="D50" s="38" t="s">
        <v>224</v>
      </c>
      <c r="E50" s="40" t="s">
        <v>225</v>
      </c>
      <c r="F50" s="40" t="s">
        <v>226</v>
      </c>
      <c r="G50" s="38" t="s">
        <v>185</v>
      </c>
      <c r="H50" s="43" t="s">
        <v>45</v>
      </c>
      <c r="I50" s="43" t="s">
        <v>46</v>
      </c>
      <c r="J50" s="38" t="s">
        <v>47</v>
      </c>
      <c r="K50" s="39">
        <v>1000</v>
      </c>
      <c r="L50" s="39">
        <v>300</v>
      </c>
      <c r="M50" s="39">
        <v>700</v>
      </c>
      <c r="N50" s="38">
        <v>0</v>
      </c>
      <c r="O50" s="43">
        <f t="shared" si="18"/>
        <v>0</v>
      </c>
      <c r="P50" s="38">
        <v>0</v>
      </c>
      <c r="Q50" s="43">
        <f t="shared" si="34"/>
        <v>0</v>
      </c>
      <c r="R50" s="38">
        <v>0</v>
      </c>
      <c r="S50" s="43">
        <f t="shared" si="45"/>
        <v>0</v>
      </c>
      <c r="T50" s="38">
        <v>2324.3</v>
      </c>
      <c r="U50" s="43">
        <f t="shared" ref="U50:U61" si="47">T50*0.25</f>
        <v>581.075</v>
      </c>
      <c r="V50" s="38">
        <v>5000</v>
      </c>
      <c r="W50" s="43">
        <v>1000</v>
      </c>
      <c r="X50" s="38">
        <v>0</v>
      </c>
      <c r="Y50" s="43">
        <f t="shared" si="43"/>
        <v>0</v>
      </c>
      <c r="Z50" s="38">
        <v>0</v>
      </c>
      <c r="AA50" s="43">
        <f t="shared" si="46"/>
        <v>0</v>
      </c>
      <c r="AB50" s="38">
        <v>4207.8</v>
      </c>
      <c r="AC50" s="43">
        <v>1000</v>
      </c>
      <c r="AD50" s="38">
        <v>1460</v>
      </c>
      <c r="AE50" s="43">
        <f t="shared" si="44"/>
        <v>365</v>
      </c>
      <c r="AF50" s="38">
        <f t="shared" si="1"/>
        <v>2946.075</v>
      </c>
      <c r="AG50" s="38">
        <f t="shared" si="2"/>
        <v>3646.075</v>
      </c>
      <c r="AH50" s="40" t="s">
        <v>227</v>
      </c>
    </row>
    <row r="51" ht="35" customHeight="1" spans="1:34">
      <c r="A51" s="40">
        <v>44</v>
      </c>
      <c r="B51" s="43" t="s">
        <v>39</v>
      </c>
      <c r="C51" s="38" t="s">
        <v>83</v>
      </c>
      <c r="D51" s="38" t="s">
        <v>228</v>
      </c>
      <c r="E51" s="40" t="s">
        <v>229</v>
      </c>
      <c r="F51" s="40" t="s">
        <v>230</v>
      </c>
      <c r="G51" s="38" t="s">
        <v>185</v>
      </c>
      <c r="H51" s="43" t="s">
        <v>45</v>
      </c>
      <c r="I51" s="43" t="s">
        <v>46</v>
      </c>
      <c r="J51" s="38" t="s">
        <v>231</v>
      </c>
      <c r="K51" s="42">
        <v>500</v>
      </c>
      <c r="L51" s="39">
        <v>500</v>
      </c>
      <c r="M51" s="39">
        <v>0</v>
      </c>
      <c r="N51" s="38">
        <v>0</v>
      </c>
      <c r="O51" s="43">
        <f t="shared" si="18"/>
        <v>0</v>
      </c>
      <c r="P51" s="38">
        <v>0</v>
      </c>
      <c r="Q51" s="43">
        <f t="shared" si="34"/>
        <v>0</v>
      </c>
      <c r="R51" s="38">
        <v>2000</v>
      </c>
      <c r="S51" s="43">
        <f t="shared" si="45"/>
        <v>500</v>
      </c>
      <c r="T51" s="38">
        <v>3500</v>
      </c>
      <c r="U51" s="43">
        <f t="shared" si="47"/>
        <v>875</v>
      </c>
      <c r="V51" s="38">
        <v>5500</v>
      </c>
      <c r="W51" s="43">
        <v>1000</v>
      </c>
      <c r="X51" s="38">
        <v>0</v>
      </c>
      <c r="Y51" s="43">
        <f t="shared" si="43"/>
        <v>0</v>
      </c>
      <c r="Z51" s="38">
        <v>0</v>
      </c>
      <c r="AA51" s="43">
        <f t="shared" si="46"/>
        <v>0</v>
      </c>
      <c r="AB51" s="38">
        <v>0</v>
      </c>
      <c r="AC51" s="43">
        <f t="shared" ref="AC51:AC54" si="48">AB51*0.25</f>
        <v>0</v>
      </c>
      <c r="AD51" s="38">
        <v>0</v>
      </c>
      <c r="AE51" s="43">
        <f t="shared" si="44"/>
        <v>0</v>
      </c>
      <c r="AF51" s="38">
        <f t="shared" si="1"/>
        <v>2375</v>
      </c>
      <c r="AG51" s="38">
        <f t="shared" si="2"/>
        <v>2375</v>
      </c>
      <c r="AH51" s="40" t="s">
        <v>53</v>
      </c>
    </row>
    <row r="52" ht="35" customHeight="1" spans="1:34">
      <c r="A52" s="40">
        <v>45</v>
      </c>
      <c r="B52" s="43" t="s">
        <v>39</v>
      </c>
      <c r="C52" s="38" t="s">
        <v>83</v>
      </c>
      <c r="D52" s="38" t="s">
        <v>232</v>
      </c>
      <c r="E52" s="40" t="s">
        <v>225</v>
      </c>
      <c r="F52" s="40" t="s">
        <v>233</v>
      </c>
      <c r="G52" s="38" t="s">
        <v>185</v>
      </c>
      <c r="H52" s="43" t="s">
        <v>45</v>
      </c>
      <c r="I52" s="43" t="s">
        <v>46</v>
      </c>
      <c r="J52" s="38" t="s">
        <v>231</v>
      </c>
      <c r="K52" s="42">
        <v>500</v>
      </c>
      <c r="L52" s="39">
        <v>500</v>
      </c>
      <c r="M52" s="39">
        <v>0</v>
      </c>
      <c r="N52" s="38">
        <v>0</v>
      </c>
      <c r="O52" s="43">
        <f t="shared" si="18"/>
        <v>0</v>
      </c>
      <c r="P52" s="38">
        <v>0</v>
      </c>
      <c r="Q52" s="43">
        <f t="shared" si="34"/>
        <v>0</v>
      </c>
      <c r="R52" s="38">
        <v>0</v>
      </c>
      <c r="S52" s="43">
        <f t="shared" si="45"/>
        <v>0</v>
      </c>
      <c r="T52" s="38">
        <v>4320</v>
      </c>
      <c r="U52" s="43">
        <v>1000</v>
      </c>
      <c r="V52" s="38">
        <v>892</v>
      </c>
      <c r="W52" s="43">
        <f t="shared" ref="W52:W63" si="49">V52*0.25</f>
        <v>223</v>
      </c>
      <c r="X52" s="38">
        <v>3214</v>
      </c>
      <c r="Y52" s="43">
        <f t="shared" si="43"/>
        <v>803.5</v>
      </c>
      <c r="Z52" s="38">
        <v>2000</v>
      </c>
      <c r="AA52" s="43">
        <f t="shared" si="46"/>
        <v>500</v>
      </c>
      <c r="AB52" s="38">
        <v>0</v>
      </c>
      <c r="AC52" s="43">
        <f t="shared" si="48"/>
        <v>0</v>
      </c>
      <c r="AD52" s="38">
        <v>6811</v>
      </c>
      <c r="AE52" s="43">
        <v>1000</v>
      </c>
      <c r="AF52" s="38">
        <f t="shared" si="1"/>
        <v>3526.5</v>
      </c>
      <c r="AG52" s="38">
        <f t="shared" si="2"/>
        <v>3526.5</v>
      </c>
      <c r="AH52" s="40" t="s">
        <v>53</v>
      </c>
    </row>
    <row r="53" ht="35" customHeight="1" spans="1:34">
      <c r="A53" s="40">
        <v>46</v>
      </c>
      <c r="B53" s="43" t="s">
        <v>39</v>
      </c>
      <c r="C53" s="38" t="s">
        <v>83</v>
      </c>
      <c r="D53" s="38" t="s">
        <v>234</v>
      </c>
      <c r="E53" s="40" t="s">
        <v>235</v>
      </c>
      <c r="F53" s="40" t="s">
        <v>236</v>
      </c>
      <c r="G53" s="38" t="s">
        <v>185</v>
      </c>
      <c r="H53" s="43" t="s">
        <v>45</v>
      </c>
      <c r="I53" s="43" t="s">
        <v>46</v>
      </c>
      <c r="J53" s="38" t="s">
        <v>47</v>
      </c>
      <c r="K53" s="42">
        <v>1000</v>
      </c>
      <c r="L53" s="39">
        <v>500</v>
      </c>
      <c r="M53" s="39">
        <v>500</v>
      </c>
      <c r="N53" s="38">
        <v>0</v>
      </c>
      <c r="O53" s="43">
        <f t="shared" si="18"/>
        <v>0</v>
      </c>
      <c r="P53" s="38">
        <v>0</v>
      </c>
      <c r="Q53" s="43">
        <f t="shared" si="34"/>
        <v>0</v>
      </c>
      <c r="R53" s="38">
        <v>0</v>
      </c>
      <c r="S53" s="43">
        <f t="shared" si="45"/>
        <v>0</v>
      </c>
      <c r="T53" s="38">
        <v>5750</v>
      </c>
      <c r="U53" s="43">
        <v>1000</v>
      </c>
      <c r="V53" s="38">
        <v>1250</v>
      </c>
      <c r="W53" s="43">
        <f t="shared" si="49"/>
        <v>312.5</v>
      </c>
      <c r="X53" s="38">
        <v>5000</v>
      </c>
      <c r="Y53" s="43">
        <v>1000</v>
      </c>
      <c r="Z53" s="38">
        <v>5862.75</v>
      </c>
      <c r="AA53" s="43">
        <v>1000</v>
      </c>
      <c r="AB53" s="38">
        <v>2000</v>
      </c>
      <c r="AC53" s="43">
        <f t="shared" si="48"/>
        <v>500</v>
      </c>
      <c r="AD53" s="38">
        <v>3756</v>
      </c>
      <c r="AE53" s="43">
        <f>AD53*0.25</f>
        <v>939</v>
      </c>
      <c r="AF53" s="38">
        <f t="shared" si="1"/>
        <v>4751.5</v>
      </c>
      <c r="AG53" s="38">
        <f t="shared" si="2"/>
        <v>5251.5</v>
      </c>
      <c r="AH53" s="40" t="s">
        <v>53</v>
      </c>
    </row>
    <row r="54" ht="35" customHeight="1" spans="1:34">
      <c r="A54" s="40">
        <v>47</v>
      </c>
      <c r="B54" s="43" t="s">
        <v>39</v>
      </c>
      <c r="C54" s="38" t="s">
        <v>83</v>
      </c>
      <c r="D54" s="38" t="s">
        <v>237</v>
      </c>
      <c r="E54" s="40" t="s">
        <v>238</v>
      </c>
      <c r="F54" s="40" t="s">
        <v>239</v>
      </c>
      <c r="G54" s="38" t="s">
        <v>185</v>
      </c>
      <c r="H54" s="43" t="s">
        <v>45</v>
      </c>
      <c r="I54" s="43" t="s">
        <v>46</v>
      </c>
      <c r="J54" s="40" t="s">
        <v>57</v>
      </c>
      <c r="K54" s="39">
        <v>300</v>
      </c>
      <c r="L54" s="39">
        <v>0</v>
      </c>
      <c r="M54" s="39">
        <v>300</v>
      </c>
      <c r="N54" s="38">
        <v>660</v>
      </c>
      <c r="O54" s="43">
        <f t="shared" si="18"/>
        <v>165</v>
      </c>
      <c r="P54" s="38">
        <v>0</v>
      </c>
      <c r="Q54" s="43">
        <f t="shared" si="34"/>
        <v>0</v>
      </c>
      <c r="R54" s="38">
        <v>516</v>
      </c>
      <c r="S54" s="43">
        <f t="shared" si="45"/>
        <v>129</v>
      </c>
      <c r="T54" s="38">
        <v>4328</v>
      </c>
      <c r="U54" s="43">
        <v>1000</v>
      </c>
      <c r="V54" s="38">
        <v>0</v>
      </c>
      <c r="W54" s="43">
        <f t="shared" si="49"/>
        <v>0</v>
      </c>
      <c r="X54" s="38">
        <v>4872</v>
      </c>
      <c r="Y54" s="43">
        <v>1000</v>
      </c>
      <c r="Z54" s="38">
        <v>0</v>
      </c>
      <c r="AA54" s="43">
        <f>Z54*0.25</f>
        <v>0</v>
      </c>
      <c r="AB54" s="38">
        <v>3230</v>
      </c>
      <c r="AC54" s="43">
        <f t="shared" si="48"/>
        <v>807.5</v>
      </c>
      <c r="AD54" s="38">
        <v>7595</v>
      </c>
      <c r="AE54" s="43">
        <v>1000</v>
      </c>
      <c r="AF54" s="38">
        <f t="shared" si="1"/>
        <v>4101.5</v>
      </c>
      <c r="AG54" s="38">
        <f t="shared" si="2"/>
        <v>4401.5</v>
      </c>
      <c r="AH54" s="40" t="s">
        <v>53</v>
      </c>
    </row>
    <row r="55" ht="35" customHeight="1" spans="1:34">
      <c r="A55" s="40">
        <v>48</v>
      </c>
      <c r="B55" s="43" t="s">
        <v>39</v>
      </c>
      <c r="C55" s="38" t="s">
        <v>83</v>
      </c>
      <c r="D55" s="38" t="s">
        <v>240</v>
      </c>
      <c r="E55" s="40" t="s">
        <v>241</v>
      </c>
      <c r="F55" s="40" t="s">
        <v>242</v>
      </c>
      <c r="G55" s="38" t="s">
        <v>185</v>
      </c>
      <c r="H55" s="43" t="s">
        <v>45</v>
      </c>
      <c r="I55" s="43" t="s">
        <v>46</v>
      </c>
      <c r="J55" s="38" t="s">
        <v>231</v>
      </c>
      <c r="K55" s="42">
        <v>500</v>
      </c>
      <c r="L55" s="39">
        <v>500</v>
      </c>
      <c r="M55" s="39">
        <v>0</v>
      </c>
      <c r="N55" s="38">
        <v>7063</v>
      </c>
      <c r="O55" s="43">
        <v>1000</v>
      </c>
      <c r="P55" s="38">
        <v>0</v>
      </c>
      <c r="Q55" s="43">
        <f t="shared" si="34"/>
        <v>0</v>
      </c>
      <c r="R55" s="38">
        <v>0</v>
      </c>
      <c r="S55" s="43">
        <f t="shared" si="45"/>
        <v>0</v>
      </c>
      <c r="T55" s="38">
        <v>0</v>
      </c>
      <c r="U55" s="43">
        <f t="shared" si="47"/>
        <v>0</v>
      </c>
      <c r="V55" s="38">
        <v>0</v>
      </c>
      <c r="W55" s="43">
        <f t="shared" si="49"/>
        <v>0</v>
      </c>
      <c r="X55" s="43">
        <v>0</v>
      </c>
      <c r="Y55" s="43">
        <f t="shared" ref="Y55:Y59" si="50">X55*0.25</f>
        <v>0</v>
      </c>
      <c r="Z55" s="43">
        <v>5500</v>
      </c>
      <c r="AA55" s="43">
        <v>1000</v>
      </c>
      <c r="AB55" s="43">
        <v>5500</v>
      </c>
      <c r="AC55" s="43">
        <v>1000</v>
      </c>
      <c r="AD55" s="38">
        <v>5500</v>
      </c>
      <c r="AE55" s="43">
        <v>1000</v>
      </c>
      <c r="AF55" s="38">
        <f t="shared" si="1"/>
        <v>4000</v>
      </c>
      <c r="AG55" s="38">
        <f t="shared" si="2"/>
        <v>4000</v>
      </c>
      <c r="AH55" s="40" t="s">
        <v>53</v>
      </c>
    </row>
    <row r="56" ht="35" customHeight="1" spans="1:34">
      <c r="A56" s="40">
        <v>49</v>
      </c>
      <c r="B56" s="43" t="s">
        <v>39</v>
      </c>
      <c r="C56" s="38" t="s">
        <v>83</v>
      </c>
      <c r="D56" s="38" t="s">
        <v>243</v>
      </c>
      <c r="E56" s="40" t="s">
        <v>244</v>
      </c>
      <c r="F56" s="40" t="s">
        <v>245</v>
      </c>
      <c r="G56" s="38" t="s">
        <v>185</v>
      </c>
      <c r="H56" s="43" t="s">
        <v>45</v>
      </c>
      <c r="I56" s="43" t="s">
        <v>46</v>
      </c>
      <c r="J56" s="38" t="s">
        <v>231</v>
      </c>
      <c r="K56" s="42">
        <v>500</v>
      </c>
      <c r="L56" s="39">
        <v>500</v>
      </c>
      <c r="M56" s="39">
        <v>0</v>
      </c>
      <c r="N56" s="38">
        <v>0</v>
      </c>
      <c r="O56" s="43">
        <f t="shared" ref="O56:O65" si="51">N56*0.25</f>
        <v>0</v>
      </c>
      <c r="P56" s="38">
        <v>0</v>
      </c>
      <c r="Q56" s="43">
        <f t="shared" si="34"/>
        <v>0</v>
      </c>
      <c r="R56" s="38">
        <v>0</v>
      </c>
      <c r="S56" s="43">
        <f t="shared" si="45"/>
        <v>0</v>
      </c>
      <c r="T56" s="38">
        <v>3919</v>
      </c>
      <c r="U56" s="43">
        <f t="shared" si="47"/>
        <v>979.75</v>
      </c>
      <c r="V56" s="38">
        <v>0</v>
      </c>
      <c r="W56" s="43">
        <f t="shared" si="49"/>
        <v>0</v>
      </c>
      <c r="X56" s="43">
        <v>0</v>
      </c>
      <c r="Y56" s="43">
        <f t="shared" si="50"/>
        <v>0</v>
      </c>
      <c r="Z56" s="43">
        <v>6500</v>
      </c>
      <c r="AA56" s="43">
        <v>1000</v>
      </c>
      <c r="AB56" s="43">
        <v>6500</v>
      </c>
      <c r="AC56" s="43">
        <v>1000</v>
      </c>
      <c r="AD56" s="38">
        <v>6500</v>
      </c>
      <c r="AE56" s="43">
        <v>1000</v>
      </c>
      <c r="AF56" s="38">
        <f t="shared" si="1"/>
        <v>3979.75</v>
      </c>
      <c r="AG56" s="38">
        <f t="shared" si="2"/>
        <v>3979.75</v>
      </c>
      <c r="AH56" s="40" t="s">
        <v>53</v>
      </c>
    </row>
    <row r="57" ht="35" customHeight="1" spans="1:34">
      <c r="A57" s="40">
        <v>50</v>
      </c>
      <c r="B57" s="43" t="s">
        <v>39</v>
      </c>
      <c r="C57" s="38" t="s">
        <v>83</v>
      </c>
      <c r="D57" s="38" t="s">
        <v>246</v>
      </c>
      <c r="E57" s="40" t="s">
        <v>247</v>
      </c>
      <c r="F57" s="40" t="s">
        <v>248</v>
      </c>
      <c r="G57" s="38" t="s">
        <v>185</v>
      </c>
      <c r="H57" s="43" t="s">
        <v>45</v>
      </c>
      <c r="I57" s="43" t="s">
        <v>46</v>
      </c>
      <c r="J57" s="38" t="s">
        <v>70</v>
      </c>
      <c r="K57" s="39">
        <v>0</v>
      </c>
      <c r="L57" s="39">
        <v>0</v>
      </c>
      <c r="M57" s="39">
        <v>0</v>
      </c>
      <c r="N57" s="38">
        <v>0</v>
      </c>
      <c r="O57" s="43">
        <f t="shared" si="51"/>
        <v>0</v>
      </c>
      <c r="P57" s="38">
        <v>0</v>
      </c>
      <c r="Q57" s="43">
        <f t="shared" si="34"/>
        <v>0</v>
      </c>
      <c r="R57" s="38">
        <v>0</v>
      </c>
      <c r="S57" s="43">
        <f t="shared" si="45"/>
        <v>0</v>
      </c>
      <c r="T57" s="38">
        <v>3041</v>
      </c>
      <c r="U57" s="43">
        <f t="shared" si="47"/>
        <v>760.25</v>
      </c>
      <c r="V57" s="38">
        <v>0</v>
      </c>
      <c r="W57" s="43">
        <f t="shared" si="49"/>
        <v>0</v>
      </c>
      <c r="X57" s="43">
        <v>6895</v>
      </c>
      <c r="Y57" s="43">
        <v>1000</v>
      </c>
      <c r="Z57" s="38">
        <v>0</v>
      </c>
      <c r="AA57" s="43">
        <f t="shared" ref="AA57:AE57" si="52">Z57*0.25</f>
        <v>0</v>
      </c>
      <c r="AB57" s="38">
        <v>0</v>
      </c>
      <c r="AC57" s="43">
        <f t="shared" si="52"/>
        <v>0</v>
      </c>
      <c r="AD57" s="38">
        <v>0</v>
      </c>
      <c r="AE57" s="43">
        <f t="shared" si="52"/>
        <v>0</v>
      </c>
      <c r="AF57" s="38">
        <f t="shared" si="1"/>
        <v>1760.25</v>
      </c>
      <c r="AG57" s="38">
        <f t="shared" si="2"/>
        <v>1760.25</v>
      </c>
      <c r="AH57" s="40" t="s">
        <v>53</v>
      </c>
    </row>
    <row r="58" ht="35" customHeight="1" spans="1:34">
      <c r="A58" s="40">
        <v>51</v>
      </c>
      <c r="B58" s="43" t="s">
        <v>39</v>
      </c>
      <c r="C58" s="38" t="s">
        <v>83</v>
      </c>
      <c r="D58" s="43" t="s">
        <v>249</v>
      </c>
      <c r="E58" s="40" t="s">
        <v>85</v>
      </c>
      <c r="F58" s="40" t="s">
        <v>250</v>
      </c>
      <c r="G58" s="38" t="s">
        <v>185</v>
      </c>
      <c r="H58" s="43" t="s">
        <v>45</v>
      </c>
      <c r="I58" s="43" t="s">
        <v>46</v>
      </c>
      <c r="J58" s="38" t="s">
        <v>231</v>
      </c>
      <c r="K58" s="42">
        <v>500</v>
      </c>
      <c r="L58" s="42">
        <v>500</v>
      </c>
      <c r="M58" s="39">
        <v>0</v>
      </c>
      <c r="N58" s="38">
        <v>0</v>
      </c>
      <c r="O58" s="43">
        <f t="shared" si="51"/>
        <v>0</v>
      </c>
      <c r="P58" s="38">
        <v>0</v>
      </c>
      <c r="Q58" s="43">
        <f t="shared" si="34"/>
        <v>0</v>
      </c>
      <c r="R58" s="38">
        <v>4285</v>
      </c>
      <c r="S58" s="43">
        <v>1000</v>
      </c>
      <c r="T58" s="38">
        <v>2322</v>
      </c>
      <c r="U58" s="43">
        <f t="shared" si="47"/>
        <v>580.5</v>
      </c>
      <c r="V58" s="38">
        <v>0</v>
      </c>
      <c r="W58" s="43">
        <f t="shared" si="49"/>
        <v>0</v>
      </c>
      <c r="X58" s="43">
        <v>0</v>
      </c>
      <c r="Y58" s="43">
        <f t="shared" si="50"/>
        <v>0</v>
      </c>
      <c r="Z58" s="43">
        <v>0</v>
      </c>
      <c r="AA58" s="43">
        <f t="shared" ref="AA58:AE58" si="53">Z58*0.25</f>
        <v>0</v>
      </c>
      <c r="AB58" s="43">
        <v>0</v>
      </c>
      <c r="AC58" s="43">
        <f t="shared" si="53"/>
        <v>0</v>
      </c>
      <c r="AD58" s="38">
        <v>2632</v>
      </c>
      <c r="AE58" s="43">
        <f t="shared" si="53"/>
        <v>658</v>
      </c>
      <c r="AF58" s="38">
        <f t="shared" si="1"/>
        <v>2238.5</v>
      </c>
      <c r="AG58" s="38">
        <f t="shared" si="2"/>
        <v>2238.5</v>
      </c>
      <c r="AH58" s="40" t="s">
        <v>53</v>
      </c>
    </row>
    <row r="59" ht="35" customHeight="1" spans="1:34">
      <c r="A59" s="40">
        <v>52</v>
      </c>
      <c r="B59" s="43" t="s">
        <v>39</v>
      </c>
      <c r="C59" s="38" t="s">
        <v>83</v>
      </c>
      <c r="D59" s="43" t="s">
        <v>251</v>
      </c>
      <c r="E59" s="40" t="s">
        <v>252</v>
      </c>
      <c r="F59" s="40" t="s">
        <v>253</v>
      </c>
      <c r="G59" s="38" t="s">
        <v>185</v>
      </c>
      <c r="H59" s="43" t="s">
        <v>45</v>
      </c>
      <c r="I59" s="43" t="s">
        <v>46</v>
      </c>
      <c r="J59" s="40" t="s">
        <v>57</v>
      </c>
      <c r="K59" s="39">
        <v>300</v>
      </c>
      <c r="L59" s="42">
        <v>300</v>
      </c>
      <c r="M59" s="39">
        <v>0</v>
      </c>
      <c r="N59" s="38">
        <v>0</v>
      </c>
      <c r="O59" s="43">
        <f t="shared" si="51"/>
        <v>0</v>
      </c>
      <c r="P59" s="38">
        <v>0</v>
      </c>
      <c r="Q59" s="43">
        <f t="shared" si="34"/>
        <v>0</v>
      </c>
      <c r="R59" s="38">
        <v>0</v>
      </c>
      <c r="S59" s="43">
        <f t="shared" ref="S59:S61" si="54">R59*0.25</f>
        <v>0</v>
      </c>
      <c r="T59" s="38">
        <v>3000</v>
      </c>
      <c r="U59" s="43">
        <f t="shared" si="47"/>
        <v>750</v>
      </c>
      <c r="V59" s="38">
        <v>0</v>
      </c>
      <c r="W59" s="43">
        <f t="shared" si="49"/>
        <v>0</v>
      </c>
      <c r="X59" s="43">
        <v>0</v>
      </c>
      <c r="Y59" s="43">
        <f t="shared" si="50"/>
        <v>0</v>
      </c>
      <c r="Z59" s="43">
        <v>1466</v>
      </c>
      <c r="AA59" s="43">
        <f t="shared" ref="AA59:AE59" si="55">Z59*0.25</f>
        <v>366.5</v>
      </c>
      <c r="AB59" s="43">
        <v>0</v>
      </c>
      <c r="AC59" s="43">
        <f t="shared" si="55"/>
        <v>0</v>
      </c>
      <c r="AD59" s="38">
        <v>1284</v>
      </c>
      <c r="AE59" s="43">
        <f t="shared" si="55"/>
        <v>321</v>
      </c>
      <c r="AF59" s="38">
        <f t="shared" si="1"/>
        <v>1437.5</v>
      </c>
      <c r="AG59" s="38">
        <f t="shared" si="2"/>
        <v>1437.5</v>
      </c>
      <c r="AH59" s="40" t="s">
        <v>53</v>
      </c>
    </row>
    <row r="60" ht="35" customHeight="1" spans="1:34">
      <c r="A60" s="40">
        <v>53</v>
      </c>
      <c r="B60" s="43" t="s">
        <v>39</v>
      </c>
      <c r="C60" s="38" t="s">
        <v>83</v>
      </c>
      <c r="D60" s="43" t="s">
        <v>254</v>
      </c>
      <c r="E60" s="40" t="s">
        <v>255</v>
      </c>
      <c r="F60" s="40" t="s">
        <v>256</v>
      </c>
      <c r="G60" s="38" t="s">
        <v>185</v>
      </c>
      <c r="H60" s="43" t="s">
        <v>45</v>
      </c>
      <c r="I60" s="43" t="s">
        <v>46</v>
      </c>
      <c r="J60" s="38" t="s">
        <v>70</v>
      </c>
      <c r="K60" s="42">
        <v>0</v>
      </c>
      <c r="L60" s="42">
        <v>0</v>
      </c>
      <c r="M60" s="39">
        <v>0</v>
      </c>
      <c r="N60" s="38">
        <v>0</v>
      </c>
      <c r="O60" s="43">
        <f t="shared" si="51"/>
        <v>0</v>
      </c>
      <c r="P60" s="38">
        <v>0</v>
      </c>
      <c r="Q60" s="43">
        <f t="shared" si="34"/>
        <v>0</v>
      </c>
      <c r="R60" s="38">
        <v>2000</v>
      </c>
      <c r="S60" s="43">
        <f t="shared" si="54"/>
        <v>500</v>
      </c>
      <c r="T60" s="38">
        <v>3500</v>
      </c>
      <c r="U60" s="43">
        <f t="shared" si="47"/>
        <v>875</v>
      </c>
      <c r="V60" s="38">
        <v>2000</v>
      </c>
      <c r="W60" s="43">
        <f t="shared" si="49"/>
        <v>500</v>
      </c>
      <c r="X60" s="43">
        <v>4100</v>
      </c>
      <c r="Y60" s="43">
        <v>1000</v>
      </c>
      <c r="Z60" s="43">
        <v>0</v>
      </c>
      <c r="AA60" s="43">
        <f t="shared" ref="AA60:AE60" si="56">Z60*0.25</f>
        <v>0</v>
      </c>
      <c r="AB60" s="43">
        <v>0</v>
      </c>
      <c r="AC60" s="43">
        <f t="shared" si="56"/>
        <v>0</v>
      </c>
      <c r="AD60" s="38">
        <v>0</v>
      </c>
      <c r="AE60" s="43">
        <f t="shared" si="56"/>
        <v>0</v>
      </c>
      <c r="AF60" s="38">
        <f t="shared" si="1"/>
        <v>2875</v>
      </c>
      <c r="AG60" s="38">
        <f t="shared" si="2"/>
        <v>2875</v>
      </c>
      <c r="AH60" s="40" t="s">
        <v>53</v>
      </c>
    </row>
    <row r="61" ht="35" customHeight="1" spans="1:34">
      <c r="A61" s="40">
        <v>54</v>
      </c>
      <c r="B61" s="43" t="s">
        <v>39</v>
      </c>
      <c r="C61" s="38" t="s">
        <v>83</v>
      </c>
      <c r="D61" s="43" t="s">
        <v>257</v>
      </c>
      <c r="E61" s="40" t="s">
        <v>213</v>
      </c>
      <c r="F61" s="40" t="s">
        <v>258</v>
      </c>
      <c r="G61" s="38" t="s">
        <v>185</v>
      </c>
      <c r="H61" s="43" t="s">
        <v>45</v>
      </c>
      <c r="I61" s="43" t="s">
        <v>46</v>
      </c>
      <c r="J61" s="38" t="s">
        <v>70</v>
      </c>
      <c r="K61" s="42">
        <v>0</v>
      </c>
      <c r="L61" s="42">
        <v>0</v>
      </c>
      <c r="M61" s="39">
        <v>0</v>
      </c>
      <c r="N61" s="38">
        <v>0</v>
      </c>
      <c r="O61" s="43">
        <f t="shared" si="51"/>
        <v>0</v>
      </c>
      <c r="P61" s="38">
        <v>0</v>
      </c>
      <c r="Q61" s="43">
        <f t="shared" si="34"/>
        <v>0</v>
      </c>
      <c r="R61" s="38">
        <v>1714</v>
      </c>
      <c r="S61" s="43">
        <f t="shared" si="54"/>
        <v>428.5</v>
      </c>
      <c r="T61" s="38">
        <v>2322</v>
      </c>
      <c r="U61" s="43">
        <f t="shared" si="47"/>
        <v>580.5</v>
      </c>
      <c r="V61" s="38">
        <v>0</v>
      </c>
      <c r="W61" s="43">
        <f t="shared" si="49"/>
        <v>0</v>
      </c>
      <c r="X61" s="43">
        <v>0</v>
      </c>
      <c r="Y61" s="43">
        <f t="shared" ref="Y61:AC61" si="57">X61*0.25</f>
        <v>0</v>
      </c>
      <c r="Z61" s="43">
        <v>0</v>
      </c>
      <c r="AA61" s="43">
        <f t="shared" si="57"/>
        <v>0</v>
      </c>
      <c r="AB61" s="43">
        <v>0</v>
      </c>
      <c r="AC61" s="43">
        <f t="shared" si="57"/>
        <v>0</v>
      </c>
      <c r="AD61" s="38">
        <v>0</v>
      </c>
      <c r="AE61" s="43">
        <f t="shared" ref="AE61:AE64" si="58">AD61*0.25</f>
        <v>0</v>
      </c>
      <c r="AF61" s="38">
        <f t="shared" si="1"/>
        <v>1009</v>
      </c>
      <c r="AG61" s="38">
        <f t="shared" si="2"/>
        <v>1009</v>
      </c>
      <c r="AH61" s="40" t="s">
        <v>53</v>
      </c>
    </row>
    <row r="62" ht="77" customHeight="1" spans="1:34">
      <c r="A62" s="40">
        <v>55</v>
      </c>
      <c r="B62" s="43" t="s">
        <v>39</v>
      </c>
      <c r="C62" s="38" t="s">
        <v>83</v>
      </c>
      <c r="D62" s="43" t="s">
        <v>259</v>
      </c>
      <c r="E62" s="40" t="s">
        <v>260</v>
      </c>
      <c r="F62" s="44" t="s">
        <v>261</v>
      </c>
      <c r="G62" s="38" t="s">
        <v>185</v>
      </c>
      <c r="H62" s="43" t="s">
        <v>45</v>
      </c>
      <c r="I62" s="43" t="s">
        <v>46</v>
      </c>
      <c r="J62" s="38" t="s">
        <v>47</v>
      </c>
      <c r="K62" s="42">
        <v>1000</v>
      </c>
      <c r="L62" s="42">
        <v>500</v>
      </c>
      <c r="M62" s="39">
        <v>500</v>
      </c>
      <c r="N62" s="38">
        <v>660</v>
      </c>
      <c r="O62" s="43">
        <f t="shared" si="51"/>
        <v>165</v>
      </c>
      <c r="P62" s="38">
        <v>258</v>
      </c>
      <c r="Q62" s="43">
        <f t="shared" si="34"/>
        <v>64.5</v>
      </c>
      <c r="R62" s="38">
        <v>5610</v>
      </c>
      <c r="S62" s="43">
        <v>1000</v>
      </c>
      <c r="T62" s="38">
        <v>6152.29</v>
      </c>
      <c r="U62" s="43">
        <v>1000</v>
      </c>
      <c r="V62" s="38">
        <v>1000</v>
      </c>
      <c r="W62" s="43">
        <f t="shared" si="49"/>
        <v>250</v>
      </c>
      <c r="X62" s="43">
        <v>0</v>
      </c>
      <c r="Y62" s="43">
        <f t="shared" ref="Y62:AC62" si="59">X62*0.25</f>
        <v>0</v>
      </c>
      <c r="Z62" s="43">
        <v>0</v>
      </c>
      <c r="AA62" s="43">
        <f t="shared" si="59"/>
        <v>0</v>
      </c>
      <c r="AB62" s="43">
        <v>1219.36</v>
      </c>
      <c r="AC62" s="43">
        <f t="shared" si="59"/>
        <v>304.84</v>
      </c>
      <c r="AD62" s="38">
        <v>1812</v>
      </c>
      <c r="AE62" s="43">
        <f t="shared" si="58"/>
        <v>453</v>
      </c>
      <c r="AF62" s="38">
        <f t="shared" si="1"/>
        <v>3237.34</v>
      </c>
      <c r="AG62" s="38">
        <f t="shared" si="2"/>
        <v>3737.34</v>
      </c>
      <c r="AH62" s="40" t="s">
        <v>53</v>
      </c>
    </row>
    <row r="63" ht="35" customHeight="1" spans="1:34">
      <c r="A63" s="40">
        <v>56</v>
      </c>
      <c r="B63" s="43" t="s">
        <v>39</v>
      </c>
      <c r="C63" s="38" t="s">
        <v>83</v>
      </c>
      <c r="D63" s="43" t="s">
        <v>262</v>
      </c>
      <c r="E63" s="40" t="s">
        <v>263</v>
      </c>
      <c r="F63" s="40" t="s">
        <v>264</v>
      </c>
      <c r="G63" s="38" t="s">
        <v>185</v>
      </c>
      <c r="H63" s="43" t="s">
        <v>45</v>
      </c>
      <c r="I63" s="43" t="s">
        <v>46</v>
      </c>
      <c r="J63" s="40" t="s">
        <v>57</v>
      </c>
      <c r="K63" s="39">
        <v>300</v>
      </c>
      <c r="L63" s="42">
        <v>300</v>
      </c>
      <c r="M63" s="39">
        <v>0</v>
      </c>
      <c r="N63" s="38">
        <v>0</v>
      </c>
      <c r="O63" s="43">
        <f t="shared" si="51"/>
        <v>0</v>
      </c>
      <c r="P63" s="38">
        <v>0</v>
      </c>
      <c r="Q63" s="43">
        <f t="shared" si="34"/>
        <v>0</v>
      </c>
      <c r="R63" s="38">
        <v>516</v>
      </c>
      <c r="S63" s="43">
        <f>R63*0.25</f>
        <v>129</v>
      </c>
      <c r="T63" s="38">
        <v>4106</v>
      </c>
      <c r="U63" s="43">
        <v>1000</v>
      </c>
      <c r="V63" s="38">
        <v>2343</v>
      </c>
      <c r="W63" s="43">
        <f t="shared" si="49"/>
        <v>585.75</v>
      </c>
      <c r="X63" s="43">
        <v>4988</v>
      </c>
      <c r="Y63" s="43">
        <v>1000</v>
      </c>
      <c r="Z63" s="38">
        <v>0</v>
      </c>
      <c r="AA63" s="43">
        <f>Z63*0.25</f>
        <v>0</v>
      </c>
      <c r="AB63" s="43">
        <v>0</v>
      </c>
      <c r="AC63" s="43">
        <f>AB63*0.25</f>
        <v>0</v>
      </c>
      <c r="AD63" s="38">
        <v>0</v>
      </c>
      <c r="AE63" s="43">
        <f t="shared" si="58"/>
        <v>0</v>
      </c>
      <c r="AF63" s="38">
        <f t="shared" si="1"/>
        <v>2714.75</v>
      </c>
      <c r="AG63" s="38">
        <f t="shared" si="2"/>
        <v>2714.75</v>
      </c>
      <c r="AH63" s="40" t="s">
        <v>53</v>
      </c>
    </row>
    <row r="64" ht="35" customHeight="1" spans="1:34">
      <c r="A64" s="40">
        <v>57</v>
      </c>
      <c r="B64" s="43" t="s">
        <v>39</v>
      </c>
      <c r="C64" s="38" t="s">
        <v>83</v>
      </c>
      <c r="D64" s="43" t="s">
        <v>265</v>
      </c>
      <c r="E64" s="40" t="s">
        <v>266</v>
      </c>
      <c r="F64" s="40" t="s">
        <v>267</v>
      </c>
      <c r="G64" s="38" t="s">
        <v>185</v>
      </c>
      <c r="H64" s="43" t="s">
        <v>45</v>
      </c>
      <c r="I64" s="43" t="s">
        <v>46</v>
      </c>
      <c r="J64" s="40" t="s">
        <v>57</v>
      </c>
      <c r="K64" s="39">
        <v>300</v>
      </c>
      <c r="L64" s="42">
        <v>300</v>
      </c>
      <c r="M64" s="39">
        <v>0</v>
      </c>
      <c r="N64" s="38">
        <v>0</v>
      </c>
      <c r="O64" s="43">
        <f t="shared" si="51"/>
        <v>0</v>
      </c>
      <c r="P64" s="38">
        <v>0</v>
      </c>
      <c r="Q64" s="43">
        <f t="shared" si="34"/>
        <v>0</v>
      </c>
      <c r="R64" s="38">
        <v>4058</v>
      </c>
      <c r="S64" s="43">
        <v>1000</v>
      </c>
      <c r="T64" s="38">
        <v>3500</v>
      </c>
      <c r="U64" s="43">
        <f>T64*0.25</f>
        <v>875</v>
      </c>
      <c r="V64" s="38">
        <v>4300</v>
      </c>
      <c r="W64" s="43">
        <v>1000</v>
      </c>
      <c r="X64" s="43">
        <v>0</v>
      </c>
      <c r="Y64" s="43">
        <f t="shared" ref="Y64:AC64" si="60">X64*0.25</f>
        <v>0</v>
      </c>
      <c r="Z64" s="43">
        <v>0</v>
      </c>
      <c r="AA64" s="43">
        <f t="shared" si="60"/>
        <v>0</v>
      </c>
      <c r="AB64" s="43">
        <v>0</v>
      </c>
      <c r="AC64" s="43">
        <f t="shared" si="60"/>
        <v>0</v>
      </c>
      <c r="AD64" s="38">
        <v>0</v>
      </c>
      <c r="AE64" s="43">
        <f t="shared" si="58"/>
        <v>0</v>
      </c>
      <c r="AF64" s="38">
        <f t="shared" si="1"/>
        <v>2875</v>
      </c>
      <c r="AG64" s="38">
        <f t="shared" si="2"/>
        <v>2875</v>
      </c>
      <c r="AH64" s="40" t="s">
        <v>53</v>
      </c>
    </row>
    <row r="65" s="3" customFormat="1" ht="35" customHeight="1" spans="1:34">
      <c r="A65" s="40">
        <v>58</v>
      </c>
      <c r="B65" s="40" t="s">
        <v>39</v>
      </c>
      <c r="C65" s="40" t="s">
        <v>40</v>
      </c>
      <c r="D65" s="40" t="s">
        <v>268</v>
      </c>
      <c r="E65" s="40" t="s">
        <v>173</v>
      </c>
      <c r="F65" s="40" t="s">
        <v>269</v>
      </c>
      <c r="G65" s="41" t="s">
        <v>136</v>
      </c>
      <c r="H65" s="41" t="s">
        <v>45</v>
      </c>
      <c r="I65" s="41" t="s">
        <v>46</v>
      </c>
      <c r="J65" s="40" t="s">
        <v>270</v>
      </c>
      <c r="K65" s="42">
        <v>0</v>
      </c>
      <c r="L65" s="42">
        <v>0</v>
      </c>
      <c r="M65" s="42">
        <v>0</v>
      </c>
      <c r="N65" s="43">
        <v>979.8</v>
      </c>
      <c r="O65" s="43">
        <f t="shared" si="51"/>
        <v>244.95</v>
      </c>
      <c r="P65" s="43">
        <v>1429.7</v>
      </c>
      <c r="Q65" s="43">
        <f t="shared" si="34"/>
        <v>357.425</v>
      </c>
      <c r="R65" s="43">
        <v>1312.4</v>
      </c>
      <c r="S65" s="43">
        <f>R65*0.25</f>
        <v>328.1</v>
      </c>
      <c r="T65" s="43">
        <v>0</v>
      </c>
      <c r="U65" s="43">
        <v>0</v>
      </c>
      <c r="V65" s="43">
        <v>0</v>
      </c>
      <c r="W65" s="43">
        <v>0</v>
      </c>
      <c r="X65" s="43">
        <v>0</v>
      </c>
      <c r="Y65" s="43">
        <v>0</v>
      </c>
      <c r="Z65" s="43">
        <v>0</v>
      </c>
      <c r="AA65" s="43">
        <v>0</v>
      </c>
      <c r="AB65" s="43">
        <v>0</v>
      </c>
      <c r="AC65" s="43">
        <v>0</v>
      </c>
      <c r="AD65" s="43">
        <v>0</v>
      </c>
      <c r="AE65" s="43">
        <v>0</v>
      </c>
      <c r="AF65" s="38">
        <f t="shared" si="1"/>
        <v>930.475</v>
      </c>
      <c r="AG65" s="38">
        <f t="shared" si="2"/>
        <v>930.475</v>
      </c>
      <c r="AH65" s="40" t="s">
        <v>53</v>
      </c>
    </row>
    <row r="66" s="3" customFormat="1" ht="35" customHeight="1" spans="1:34">
      <c r="A66" s="40">
        <v>59</v>
      </c>
      <c r="B66" s="40" t="s">
        <v>39</v>
      </c>
      <c r="C66" s="40" t="s">
        <v>40</v>
      </c>
      <c r="D66" s="41" t="s">
        <v>271</v>
      </c>
      <c r="E66" s="40" t="s">
        <v>272</v>
      </c>
      <c r="F66" s="40" t="s">
        <v>273</v>
      </c>
      <c r="G66" s="41" t="s">
        <v>44</v>
      </c>
      <c r="H66" s="41" t="s">
        <v>45</v>
      </c>
      <c r="I66" s="41" t="s">
        <v>46</v>
      </c>
      <c r="J66" s="40" t="s">
        <v>57</v>
      </c>
      <c r="K66" s="42">
        <v>300</v>
      </c>
      <c r="L66" s="42">
        <v>0</v>
      </c>
      <c r="M66" s="42">
        <v>300</v>
      </c>
      <c r="N66" s="43">
        <v>4500</v>
      </c>
      <c r="O66" s="43">
        <v>1000</v>
      </c>
      <c r="P66" s="43">
        <v>4500</v>
      </c>
      <c r="Q66" s="43">
        <v>1000</v>
      </c>
      <c r="R66" s="43">
        <v>4500</v>
      </c>
      <c r="S66" s="43">
        <v>1000</v>
      </c>
      <c r="T66" s="43">
        <v>4500</v>
      </c>
      <c r="U66" s="43">
        <v>1000</v>
      </c>
      <c r="V66" s="43">
        <v>4500</v>
      </c>
      <c r="W66" s="43">
        <v>1000</v>
      </c>
      <c r="X66" s="43">
        <v>5000</v>
      </c>
      <c r="Y66" s="43">
        <v>1000</v>
      </c>
      <c r="Z66" s="43">
        <v>5000</v>
      </c>
      <c r="AA66" s="43">
        <v>1000</v>
      </c>
      <c r="AB66" s="43">
        <v>5000</v>
      </c>
      <c r="AC66" s="43">
        <v>1000</v>
      </c>
      <c r="AD66" s="43">
        <v>0</v>
      </c>
      <c r="AE66" s="43">
        <v>0</v>
      </c>
      <c r="AF66" s="38">
        <f t="shared" si="1"/>
        <v>8000</v>
      </c>
      <c r="AG66" s="38">
        <f t="shared" si="2"/>
        <v>8300</v>
      </c>
      <c r="AH66" s="40" t="s">
        <v>53</v>
      </c>
    </row>
    <row r="67" s="3" customFormat="1" ht="35" customHeight="1" spans="1:34">
      <c r="A67" s="40">
        <v>60</v>
      </c>
      <c r="B67" s="40" t="s">
        <v>39</v>
      </c>
      <c r="C67" s="40" t="s">
        <v>40</v>
      </c>
      <c r="D67" s="41" t="s">
        <v>274</v>
      </c>
      <c r="E67" s="40" t="s">
        <v>183</v>
      </c>
      <c r="F67" s="40" t="s">
        <v>275</v>
      </c>
      <c r="G67" s="41" t="s">
        <v>136</v>
      </c>
      <c r="H67" s="41" t="s">
        <v>45</v>
      </c>
      <c r="I67" s="41" t="s">
        <v>46</v>
      </c>
      <c r="J67" s="40" t="s">
        <v>270</v>
      </c>
      <c r="K67" s="42">
        <v>0</v>
      </c>
      <c r="L67" s="42">
        <v>0</v>
      </c>
      <c r="M67" s="42">
        <v>0</v>
      </c>
      <c r="N67" s="43">
        <v>0</v>
      </c>
      <c r="O67" s="43">
        <v>0</v>
      </c>
      <c r="P67" s="43">
        <v>0</v>
      </c>
      <c r="Q67" s="43">
        <v>0</v>
      </c>
      <c r="R67" s="43">
        <v>0</v>
      </c>
      <c r="S67" s="43">
        <v>0</v>
      </c>
      <c r="T67" s="43">
        <v>0</v>
      </c>
      <c r="U67" s="43">
        <v>0</v>
      </c>
      <c r="V67" s="43">
        <v>0</v>
      </c>
      <c r="W67" s="43">
        <v>0</v>
      </c>
      <c r="X67" s="43">
        <v>0</v>
      </c>
      <c r="Y67" s="43">
        <v>0</v>
      </c>
      <c r="Z67" s="43">
        <v>5763.2</v>
      </c>
      <c r="AA67" s="43">
        <v>1000</v>
      </c>
      <c r="AB67" s="43">
        <v>6368</v>
      </c>
      <c r="AC67" s="43">
        <v>1000</v>
      </c>
      <c r="AD67" s="43">
        <v>0</v>
      </c>
      <c r="AE67" s="43">
        <v>0</v>
      </c>
      <c r="AF67" s="38">
        <f t="shared" si="1"/>
        <v>2000</v>
      </c>
      <c r="AG67" s="38">
        <f t="shared" si="2"/>
        <v>2000</v>
      </c>
      <c r="AH67" s="40" t="s">
        <v>53</v>
      </c>
    </row>
    <row r="68" s="3" customFormat="1" ht="35" customHeight="1" spans="1:34">
      <c r="A68" s="40">
        <v>61</v>
      </c>
      <c r="B68" s="40" t="s">
        <v>39</v>
      </c>
      <c r="C68" s="40" t="s">
        <v>40</v>
      </c>
      <c r="D68" s="41" t="s">
        <v>276</v>
      </c>
      <c r="E68" s="40" t="s">
        <v>277</v>
      </c>
      <c r="F68" s="40" t="s">
        <v>278</v>
      </c>
      <c r="G68" s="41" t="s">
        <v>136</v>
      </c>
      <c r="H68" s="41" t="s">
        <v>45</v>
      </c>
      <c r="I68" s="41" t="s">
        <v>46</v>
      </c>
      <c r="J68" s="40" t="s">
        <v>270</v>
      </c>
      <c r="K68" s="42">
        <v>0</v>
      </c>
      <c r="L68" s="42">
        <v>0</v>
      </c>
      <c r="M68" s="42">
        <v>0</v>
      </c>
      <c r="N68" s="43">
        <v>0</v>
      </c>
      <c r="O68" s="43">
        <v>0</v>
      </c>
      <c r="P68" s="43">
        <v>0</v>
      </c>
      <c r="Q68" s="43">
        <v>0</v>
      </c>
      <c r="R68" s="43">
        <v>0</v>
      </c>
      <c r="S68" s="43">
        <v>0</v>
      </c>
      <c r="T68" s="43">
        <v>0</v>
      </c>
      <c r="U68" s="43">
        <v>0</v>
      </c>
      <c r="V68" s="43">
        <v>0</v>
      </c>
      <c r="W68" s="43">
        <v>0</v>
      </c>
      <c r="X68" s="43">
        <v>0</v>
      </c>
      <c r="Y68" s="43">
        <v>0</v>
      </c>
      <c r="Z68" s="43">
        <v>0</v>
      </c>
      <c r="AA68" s="43">
        <v>0</v>
      </c>
      <c r="AB68" s="43">
        <v>2424</v>
      </c>
      <c r="AC68" s="43">
        <f>AB68*0.25</f>
        <v>606</v>
      </c>
      <c r="AD68" s="43">
        <v>0</v>
      </c>
      <c r="AE68" s="43">
        <v>0</v>
      </c>
      <c r="AF68" s="38">
        <f t="shared" si="1"/>
        <v>606</v>
      </c>
      <c r="AG68" s="38">
        <f t="shared" si="2"/>
        <v>606</v>
      </c>
      <c r="AH68" s="40" t="s">
        <v>53</v>
      </c>
    </row>
    <row r="69" s="3" customFormat="1" ht="35" customHeight="1" spans="1:34">
      <c r="A69" s="40">
        <v>62</v>
      </c>
      <c r="B69" s="41" t="s">
        <v>39</v>
      </c>
      <c r="C69" s="41" t="s">
        <v>83</v>
      </c>
      <c r="D69" s="41" t="s">
        <v>279</v>
      </c>
      <c r="E69" s="40" t="s">
        <v>193</v>
      </c>
      <c r="F69" s="40" t="s">
        <v>280</v>
      </c>
      <c r="G69" s="40" t="s">
        <v>185</v>
      </c>
      <c r="H69" s="41" t="s">
        <v>45</v>
      </c>
      <c r="I69" s="41" t="s">
        <v>46</v>
      </c>
      <c r="J69" s="40" t="s">
        <v>47</v>
      </c>
      <c r="K69" s="39">
        <v>1000</v>
      </c>
      <c r="L69" s="39">
        <v>300</v>
      </c>
      <c r="M69" s="39">
        <v>700</v>
      </c>
      <c r="N69" s="38">
        <v>0</v>
      </c>
      <c r="O69" s="38">
        <v>0</v>
      </c>
      <c r="P69" s="38">
        <v>0</v>
      </c>
      <c r="Q69" s="38">
        <v>0</v>
      </c>
      <c r="R69" s="38">
        <v>5600</v>
      </c>
      <c r="S69" s="38">
        <v>1000</v>
      </c>
      <c r="T69" s="38">
        <v>3000</v>
      </c>
      <c r="U69" s="38">
        <f>T69*0.25</f>
        <v>750</v>
      </c>
      <c r="V69" s="38">
        <v>2600</v>
      </c>
      <c r="W69" s="38">
        <f>V69*0.25</f>
        <v>650</v>
      </c>
      <c r="X69" s="38">
        <v>6700</v>
      </c>
      <c r="Y69" s="38">
        <v>1000</v>
      </c>
      <c r="Z69" s="38">
        <v>3300</v>
      </c>
      <c r="AA69" s="38">
        <f t="shared" ref="AA69:AA74" si="61">Z69*0.25</f>
        <v>825</v>
      </c>
      <c r="AB69" s="38">
        <v>6400</v>
      </c>
      <c r="AC69" s="38">
        <v>1000</v>
      </c>
      <c r="AD69" s="38">
        <v>7700</v>
      </c>
      <c r="AE69" s="38">
        <v>1000</v>
      </c>
      <c r="AF69" s="38">
        <f t="shared" si="1"/>
        <v>6225</v>
      </c>
      <c r="AG69" s="38">
        <f t="shared" si="2"/>
        <v>6925</v>
      </c>
      <c r="AH69" s="40" t="s">
        <v>53</v>
      </c>
    </row>
    <row r="70" s="3" customFormat="1" ht="35" customHeight="1" spans="1:34">
      <c r="A70" s="40">
        <v>63</v>
      </c>
      <c r="B70" s="41" t="s">
        <v>39</v>
      </c>
      <c r="C70" s="40" t="s">
        <v>83</v>
      </c>
      <c r="D70" s="40" t="s">
        <v>281</v>
      </c>
      <c r="E70" s="40" t="s">
        <v>282</v>
      </c>
      <c r="F70" s="40" t="s">
        <v>283</v>
      </c>
      <c r="G70" s="40" t="s">
        <v>185</v>
      </c>
      <c r="H70" s="41" t="s">
        <v>45</v>
      </c>
      <c r="I70" s="41" t="s">
        <v>46</v>
      </c>
      <c r="J70" s="38" t="s">
        <v>231</v>
      </c>
      <c r="K70" s="39">
        <v>500</v>
      </c>
      <c r="L70" s="39">
        <v>300</v>
      </c>
      <c r="M70" s="39">
        <v>200</v>
      </c>
      <c r="N70" s="38">
        <v>0</v>
      </c>
      <c r="O70" s="38">
        <v>0</v>
      </c>
      <c r="P70" s="38">
        <v>296</v>
      </c>
      <c r="Q70" s="38">
        <f>P70*0.25</f>
        <v>74</v>
      </c>
      <c r="R70" s="38">
        <v>4442</v>
      </c>
      <c r="S70" s="38">
        <v>1000</v>
      </c>
      <c r="T70" s="38">
        <v>5000</v>
      </c>
      <c r="U70" s="38">
        <v>1000</v>
      </c>
      <c r="V70" s="38">
        <v>3000</v>
      </c>
      <c r="W70" s="38">
        <f>V70*0.25</f>
        <v>750</v>
      </c>
      <c r="X70" s="38">
        <v>0</v>
      </c>
      <c r="Y70" s="38">
        <v>0</v>
      </c>
      <c r="Z70" s="38">
        <v>2000</v>
      </c>
      <c r="AA70" s="38">
        <f t="shared" si="61"/>
        <v>500</v>
      </c>
      <c r="AB70" s="38">
        <v>0</v>
      </c>
      <c r="AC70" s="38">
        <v>0</v>
      </c>
      <c r="AD70" s="38">
        <v>5338</v>
      </c>
      <c r="AE70" s="38">
        <v>1000</v>
      </c>
      <c r="AF70" s="38">
        <f t="shared" si="1"/>
        <v>4324</v>
      </c>
      <c r="AG70" s="38">
        <f t="shared" si="2"/>
        <v>4524</v>
      </c>
      <c r="AH70" s="40" t="s">
        <v>53</v>
      </c>
    </row>
    <row r="71" s="3" customFormat="1" ht="77" customHeight="1" spans="1:34">
      <c r="A71" s="40">
        <v>64</v>
      </c>
      <c r="B71" s="41" t="s">
        <v>39</v>
      </c>
      <c r="C71" s="40" t="s">
        <v>83</v>
      </c>
      <c r="D71" s="41" t="s">
        <v>284</v>
      </c>
      <c r="E71" s="40" t="s">
        <v>285</v>
      </c>
      <c r="F71" s="45" t="s">
        <v>286</v>
      </c>
      <c r="G71" s="40" t="s">
        <v>185</v>
      </c>
      <c r="H71" s="41" t="s">
        <v>45</v>
      </c>
      <c r="I71" s="41" t="s">
        <v>46</v>
      </c>
      <c r="J71" s="40" t="s">
        <v>57</v>
      </c>
      <c r="K71" s="39">
        <v>300</v>
      </c>
      <c r="L71" s="39">
        <v>300</v>
      </c>
      <c r="M71" s="39">
        <v>0</v>
      </c>
      <c r="N71" s="38">
        <v>6977</v>
      </c>
      <c r="O71" s="38">
        <v>1000</v>
      </c>
      <c r="P71" s="38">
        <v>0</v>
      </c>
      <c r="Q71" s="38">
        <v>0</v>
      </c>
      <c r="R71" s="38">
        <v>0</v>
      </c>
      <c r="S71" s="38">
        <v>0</v>
      </c>
      <c r="T71" s="38">
        <v>2706</v>
      </c>
      <c r="U71" s="38">
        <f>T71*0.25</f>
        <v>676.5</v>
      </c>
      <c r="V71" s="38">
        <v>0</v>
      </c>
      <c r="W71" s="38">
        <v>0</v>
      </c>
      <c r="X71" s="43">
        <v>2500</v>
      </c>
      <c r="Y71" s="38">
        <f>X71*0.25</f>
        <v>625</v>
      </c>
      <c r="Z71" s="43">
        <v>5000</v>
      </c>
      <c r="AA71" s="38">
        <v>1000</v>
      </c>
      <c r="AB71" s="43">
        <v>408</v>
      </c>
      <c r="AC71" s="38">
        <f>AB71*0.25</f>
        <v>102</v>
      </c>
      <c r="AD71" s="38">
        <v>0</v>
      </c>
      <c r="AE71" s="38">
        <v>0</v>
      </c>
      <c r="AF71" s="38">
        <f t="shared" si="1"/>
        <v>3403.5</v>
      </c>
      <c r="AG71" s="38">
        <f t="shared" si="2"/>
        <v>3403.5</v>
      </c>
      <c r="AH71" s="40" t="s">
        <v>53</v>
      </c>
    </row>
    <row r="72" s="3" customFormat="1" ht="35" customHeight="1" spans="1:34">
      <c r="A72" s="40">
        <v>65</v>
      </c>
      <c r="B72" s="41" t="s">
        <v>39</v>
      </c>
      <c r="C72" s="40" t="s">
        <v>83</v>
      </c>
      <c r="D72" s="41" t="s">
        <v>287</v>
      </c>
      <c r="E72" s="40" t="s">
        <v>288</v>
      </c>
      <c r="F72" s="40" t="s">
        <v>289</v>
      </c>
      <c r="G72" s="40" t="s">
        <v>185</v>
      </c>
      <c r="H72" s="41" t="s">
        <v>45</v>
      </c>
      <c r="I72" s="41" t="s">
        <v>46</v>
      </c>
      <c r="J72" s="38" t="s">
        <v>231</v>
      </c>
      <c r="K72" s="42">
        <v>500</v>
      </c>
      <c r="L72" s="42">
        <v>500</v>
      </c>
      <c r="M72" s="39">
        <v>0</v>
      </c>
      <c r="N72" s="38">
        <v>660</v>
      </c>
      <c r="O72" s="38">
        <f>N72*0.25</f>
        <v>165</v>
      </c>
      <c r="P72" s="38">
        <v>677</v>
      </c>
      <c r="Q72" s="38">
        <f>P72*0.25</f>
        <v>169.25</v>
      </c>
      <c r="R72" s="38">
        <v>7012</v>
      </c>
      <c r="S72" s="38">
        <v>1000</v>
      </c>
      <c r="T72" s="38">
        <v>5000</v>
      </c>
      <c r="U72" s="38">
        <v>1000</v>
      </c>
      <c r="V72" s="38">
        <v>0</v>
      </c>
      <c r="W72" s="38">
        <v>0</v>
      </c>
      <c r="X72" s="43">
        <v>0</v>
      </c>
      <c r="Y72" s="38">
        <v>0</v>
      </c>
      <c r="Z72" s="43">
        <v>0</v>
      </c>
      <c r="AA72" s="38">
        <v>0</v>
      </c>
      <c r="AB72" s="43">
        <v>0</v>
      </c>
      <c r="AC72" s="38">
        <v>0</v>
      </c>
      <c r="AD72" s="38">
        <v>0</v>
      </c>
      <c r="AE72" s="38">
        <v>0</v>
      </c>
      <c r="AF72" s="38">
        <f t="shared" ref="AF72:AF74" si="62">O72+Q72+S72+U72+W72+Y72+AA72+AC72+AE72</f>
        <v>2334.25</v>
      </c>
      <c r="AG72" s="38">
        <f t="shared" ref="AG72:AG74" si="63">AF72+M72</f>
        <v>2334.25</v>
      </c>
      <c r="AH72" s="40" t="s">
        <v>53</v>
      </c>
    </row>
    <row r="73" s="3" customFormat="1" ht="35" customHeight="1" spans="1:34">
      <c r="A73" s="40">
        <v>66</v>
      </c>
      <c r="B73" s="41" t="s">
        <v>39</v>
      </c>
      <c r="C73" s="40" t="s">
        <v>40</v>
      </c>
      <c r="D73" s="40" t="s">
        <v>290</v>
      </c>
      <c r="E73" s="40" t="s">
        <v>291</v>
      </c>
      <c r="F73" s="40" t="s">
        <v>292</v>
      </c>
      <c r="G73" s="40" t="s">
        <v>44</v>
      </c>
      <c r="H73" s="40" t="s">
        <v>45</v>
      </c>
      <c r="I73" s="40" t="s">
        <v>46</v>
      </c>
      <c r="J73" s="40" t="s">
        <v>57</v>
      </c>
      <c r="K73" s="39">
        <v>300</v>
      </c>
      <c r="L73" s="39">
        <v>300</v>
      </c>
      <c r="M73" s="39">
        <v>0</v>
      </c>
      <c r="N73" s="38" t="s">
        <v>293</v>
      </c>
      <c r="O73" s="38">
        <v>0</v>
      </c>
      <c r="P73" s="38" t="s">
        <v>294</v>
      </c>
      <c r="Q73" s="38">
        <v>0</v>
      </c>
      <c r="R73" s="38" t="s">
        <v>295</v>
      </c>
      <c r="S73" s="38">
        <v>0</v>
      </c>
      <c r="T73" s="38">
        <v>0</v>
      </c>
      <c r="U73" s="38">
        <v>0</v>
      </c>
      <c r="V73" s="38" t="s">
        <v>296</v>
      </c>
      <c r="W73" s="38">
        <v>0</v>
      </c>
      <c r="X73" s="43">
        <v>3019</v>
      </c>
      <c r="Y73" s="43">
        <f>X73*0.25</f>
        <v>754.75</v>
      </c>
      <c r="Z73" s="43">
        <v>0</v>
      </c>
      <c r="AA73" s="43">
        <v>0</v>
      </c>
      <c r="AB73" s="43">
        <v>0</v>
      </c>
      <c r="AC73" s="43">
        <v>0</v>
      </c>
      <c r="AD73" s="43">
        <v>0</v>
      </c>
      <c r="AE73" s="43">
        <v>0</v>
      </c>
      <c r="AF73" s="38">
        <f t="shared" si="62"/>
        <v>754.75</v>
      </c>
      <c r="AG73" s="38">
        <f t="shared" si="63"/>
        <v>754.75</v>
      </c>
      <c r="AH73" s="40" t="s">
        <v>53</v>
      </c>
    </row>
    <row r="74" ht="35" customHeight="1" spans="1:34">
      <c r="A74" s="40">
        <v>67</v>
      </c>
      <c r="B74" s="41" t="s">
        <v>297</v>
      </c>
      <c r="C74" s="40" t="s">
        <v>298</v>
      </c>
      <c r="D74" s="40" t="s">
        <v>299</v>
      </c>
      <c r="E74" s="40" t="s">
        <v>300</v>
      </c>
      <c r="F74" s="40" t="s">
        <v>301</v>
      </c>
      <c r="G74" s="40" t="s">
        <v>77</v>
      </c>
      <c r="H74" s="40" t="s">
        <v>45</v>
      </c>
      <c r="I74" s="40" t="s">
        <v>46</v>
      </c>
      <c r="J74" s="40" t="s">
        <v>47</v>
      </c>
      <c r="K74" s="39">
        <v>1000</v>
      </c>
      <c r="L74" s="39">
        <v>1000</v>
      </c>
      <c r="M74" s="39">
        <v>0</v>
      </c>
      <c r="N74" s="38" t="s">
        <v>302</v>
      </c>
      <c r="O74" s="38">
        <v>0</v>
      </c>
      <c r="P74" s="38" t="s">
        <v>303</v>
      </c>
      <c r="Q74" s="38">
        <v>0</v>
      </c>
      <c r="R74" s="38" t="s">
        <v>303</v>
      </c>
      <c r="S74" s="38">
        <v>0</v>
      </c>
      <c r="T74" s="38" t="s">
        <v>304</v>
      </c>
      <c r="U74" s="38">
        <v>0</v>
      </c>
      <c r="V74" s="38">
        <v>5100</v>
      </c>
      <c r="W74" s="38">
        <v>1000</v>
      </c>
      <c r="X74" s="38">
        <v>4400</v>
      </c>
      <c r="Y74" s="38">
        <v>1000</v>
      </c>
      <c r="Z74" s="38">
        <v>3900</v>
      </c>
      <c r="AA74" s="38">
        <f t="shared" si="61"/>
        <v>975</v>
      </c>
      <c r="AB74" s="38">
        <v>3900</v>
      </c>
      <c r="AC74" s="38">
        <f>AB74*0.25</f>
        <v>975</v>
      </c>
      <c r="AD74" s="38">
        <v>3700</v>
      </c>
      <c r="AE74" s="38">
        <f>AD74*0.25</f>
        <v>925</v>
      </c>
      <c r="AF74" s="38">
        <f t="shared" si="62"/>
        <v>4875</v>
      </c>
      <c r="AG74" s="38">
        <f t="shared" si="63"/>
        <v>4875</v>
      </c>
      <c r="AH74" s="40" t="s">
        <v>53</v>
      </c>
    </row>
  </sheetData>
  <mergeCells count="39">
    <mergeCell ref="A1:D1"/>
    <mergeCell ref="A2:AH2"/>
    <mergeCell ref="H3:M3"/>
    <mergeCell ref="N3:AF3"/>
    <mergeCell ref="A7:E7"/>
    <mergeCell ref="A3:A6"/>
    <mergeCell ref="B3:B6"/>
    <mergeCell ref="C3:C6"/>
    <mergeCell ref="D3:D6"/>
    <mergeCell ref="E3:E6"/>
    <mergeCell ref="F3:F6"/>
    <mergeCell ref="G3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4:AD6"/>
    <mergeCell ref="AE4:AE6"/>
    <mergeCell ref="AF4:AF6"/>
    <mergeCell ref="AG3:AG6"/>
    <mergeCell ref="AH3:AH6"/>
  </mergeCells>
  <conditionalFormatting sqref="D8">
    <cfRule type="duplicateValues" dxfId="0" priority="6"/>
  </conditionalFormatting>
  <conditionalFormatting sqref="D65">
    <cfRule type="duplicateValues" dxfId="0" priority="2"/>
  </conditionalFormatting>
  <conditionalFormatting sqref="D73">
    <cfRule type="duplicateValues" dxfId="0" priority="1"/>
  </conditionalFormatting>
  <conditionalFormatting sqref="D36:D37">
    <cfRule type="duplicateValues" dxfId="0" priority="4"/>
  </conditionalFormatting>
  <conditionalFormatting sqref="D39:D43">
    <cfRule type="duplicateValues" dxfId="0" priority="3"/>
  </conditionalFormatting>
  <dataValidations count="3">
    <dataValidation type="list" allowBlank="1" showInputMessage="1" showErrorMessage="1" sqref="AH3 AH74 AH5:AH68">
      <formula1>"脱贫户,未消除风险监测对象"</formula1>
    </dataValidation>
    <dataValidation type="list" allowBlank="1" showInputMessage="1" showErrorMessage="1" sqref="H7:I7">
      <formula1>"是,否"</formula1>
    </dataValidation>
    <dataValidation type="list" allowBlank="1" showInputMessage="1" showErrorMessage="1" sqref="J7">
      <formula1>"6个月及以上、1年以内,1年及以上、1.5年以内,1.5年及以上、2年以内 "</formula1>
    </dataValidation>
  </dataValidations>
  <pageMargins left="0.314583333333333" right="0.0784722222222222" top="0.747916666666667" bottom="0.550694444444444" header="0.5" footer="0.5"/>
  <pageSetup paperSize="9" scale="3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the mist.</cp:lastModifiedBy>
  <dcterms:created xsi:type="dcterms:W3CDTF">2025-08-01T16:27:00Z</dcterms:created>
  <dcterms:modified xsi:type="dcterms:W3CDTF">2025-12-16T02:12:35Z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31C463FE8F424E14814940C71D64E5DD_13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