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4" r:id="rId1"/>
  </sheets>
  <definedNames>
    <definedName name="_xlnm._FilterDatabase" localSheetId="0" hidden="1">第一批!$A$6:$AA$21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<sst xmlns="http://schemas.openxmlformats.org/spreadsheetml/2006/main" count="171" uniqueCount="86">
  <si>
    <t>附件1</t>
  </si>
  <si>
    <t>沙坡头区2025年脱贫人口就业帮扶车间一次性稳岗奖补和工资补助（第一批）公告花名册</t>
  </si>
  <si>
    <t>序号</t>
  </si>
  <si>
    <t>乡镇</t>
  </si>
  <si>
    <t>行政村</t>
  </si>
  <si>
    <t>姓名</t>
  </si>
  <si>
    <t>身份证号</t>
  </si>
  <si>
    <t>社保卡号</t>
  </si>
  <si>
    <t>务工就业帮扶车间名称</t>
  </si>
  <si>
    <t>帮扶车间就业一次性稳岗奖补</t>
  </si>
  <si>
    <t>工资补助</t>
  </si>
  <si>
    <t>本次发放一次性稳岗奖补和工资补助
金额</t>
  </si>
  <si>
    <t>备注
（脱贫户、未消除风险监测对象）</t>
  </si>
  <si>
    <t>是否与就业帮扶车间签订劳动合同</t>
  </si>
  <si>
    <t>是否脱贫家庭2023年以来高校毕业生或雨露计划毕业生</t>
  </si>
  <si>
    <t>稳定就业时长</t>
  </si>
  <si>
    <t>一次性稳岗奖补标准</t>
  </si>
  <si>
    <t>2023年以来已发放奖补金额</t>
  </si>
  <si>
    <t>本次发放奖补金额</t>
  </si>
  <si>
    <t>2025年1月实发工资</t>
  </si>
  <si>
    <t>2025年1月工资补助</t>
  </si>
  <si>
    <t>2025年2月实发工资</t>
  </si>
  <si>
    <t>2025年2月工资补助</t>
  </si>
  <si>
    <t>2025年3月实发工资</t>
  </si>
  <si>
    <t>2025年3月工资补助</t>
  </si>
  <si>
    <t>2025年4月实发工资</t>
  </si>
  <si>
    <t>2025年4月工资补助</t>
  </si>
  <si>
    <t>2025年5月实发工资</t>
  </si>
  <si>
    <t>2025年5月工资补助</t>
  </si>
  <si>
    <t>工资补助合计</t>
  </si>
  <si>
    <t>合计</t>
  </si>
  <si>
    <t>常乐镇</t>
  </si>
  <si>
    <t>康乐村</t>
  </si>
  <si>
    <t>马小鹏</t>
  </si>
  <si>
    <t>64222219******181X</t>
  </si>
  <si>
    <r>
      <rPr>
        <sz val="12"/>
        <rFont val="宋体"/>
        <charset val="0"/>
      </rPr>
      <t>户主：马英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身份证号：</t>
    </r>
    <r>
      <rPr>
        <sz val="12"/>
        <rFont val="Times New Roman"/>
        <charset val="0"/>
      </rPr>
      <t xml:space="preserve">64222219******1819
</t>
    </r>
    <r>
      <rPr>
        <sz val="12"/>
        <rFont val="宋体"/>
        <charset val="0"/>
      </rPr>
      <t>银行卡号：</t>
    </r>
    <r>
      <rPr>
        <sz val="12"/>
        <rFont val="Times New Roman"/>
        <charset val="0"/>
      </rPr>
      <t>62294788******06730</t>
    </r>
  </si>
  <si>
    <t>中卫市云翔赛鸽养殖有限公司</t>
  </si>
  <si>
    <t>是</t>
  </si>
  <si>
    <t>否</t>
  </si>
  <si>
    <r>
      <rPr>
        <sz val="12"/>
        <rFont val="Times New Roman"/>
        <charset val="134"/>
      </rPr>
      <t>1.5</t>
    </r>
    <r>
      <rPr>
        <sz val="12"/>
        <rFont val="仿宋_GB2312"/>
        <charset val="134"/>
      </rPr>
      <t>年及以上，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年以内</t>
    </r>
  </si>
  <si>
    <t>脱贫户</t>
  </si>
  <si>
    <t>马伟福</t>
  </si>
  <si>
    <t>64222219******1814</t>
  </si>
  <si>
    <t>62294788******19162</t>
  </si>
  <si>
    <t>金晓龙</t>
  </si>
  <si>
    <t>64222220******1817</t>
  </si>
  <si>
    <t>62294788******89700</t>
  </si>
  <si>
    <t>马俊杰</t>
  </si>
  <si>
    <t>64052220******1817</t>
  </si>
  <si>
    <t>62294788******80558</t>
  </si>
  <si>
    <t>金哲</t>
  </si>
  <si>
    <t>64222219******1859</t>
  </si>
  <si>
    <t>62294788******79938</t>
  </si>
  <si>
    <t>金鑫</t>
  </si>
  <si>
    <t>64222219******1853</t>
  </si>
  <si>
    <t>62294788******94480</t>
  </si>
  <si>
    <t>李小明</t>
  </si>
  <si>
    <t>64052220******1816</t>
  </si>
  <si>
    <t>62294788******45136</t>
  </si>
  <si>
    <t>海乐村</t>
  </si>
  <si>
    <t>妥燕</t>
  </si>
  <si>
    <t>64222219******4222</t>
  </si>
  <si>
    <t>62294788******06787</t>
  </si>
  <si>
    <t>宁夏洁顺洗涤服务有限公司</t>
  </si>
  <si>
    <t>杨耐婧</t>
  </si>
  <si>
    <t>64222219******4425</t>
  </si>
  <si>
    <t>62294788******87696</t>
  </si>
  <si>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个月及以上，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年以内</t>
    </r>
  </si>
  <si>
    <t>杨永兰</t>
  </si>
  <si>
    <t>64222219******4225</t>
  </si>
  <si>
    <t>62294788******59475</t>
  </si>
  <si>
    <t>穆隔夜</t>
  </si>
  <si>
    <t>64042219******4923</t>
  </si>
  <si>
    <t>62294788******01516</t>
  </si>
  <si>
    <t>杨花</t>
  </si>
  <si>
    <t>62294788******43466</t>
  </si>
  <si>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个月以内</t>
    </r>
  </si>
  <si>
    <t>思乐村</t>
  </si>
  <si>
    <t>李亚云</t>
  </si>
  <si>
    <t>64222220******1856</t>
  </si>
  <si>
    <t>62294788******89538</t>
  </si>
  <si>
    <t>东园镇</t>
  </si>
  <si>
    <t>柔新村</t>
  </si>
  <si>
    <t>孙占彦</t>
  </si>
  <si>
    <t>64212319******2412</t>
  </si>
  <si>
    <t>62294788******83251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</si>
</sst>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4"/>
      <name val="黑体"/>
      <charset val="134"/>
    </font>
    <font>
      <sz val="11"/>
      <name val="Times New Roman"/>
      <charset val="134"/>
    </font>
    <font>
      <sz val="22"/>
      <name val="方正小标宋_GBK"/>
      <charset val="134"/>
    </font>
    <font>
      <sz val="22"/>
      <name val="Times New Roman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Times New Roman"/>
      <charset val="134"/>
    </font>
    <font>
      <b/>
      <sz val="14"/>
      <name val="方正书宋_GBK"/>
      <charset val="0"/>
    </font>
    <font>
      <b/>
      <sz val="14"/>
      <name val="Times New Roman"/>
      <charset val="134"/>
    </font>
    <font>
      <sz val="12"/>
      <name val="仿宋_GB2312"/>
      <charset val="134"/>
    </font>
    <font>
      <sz val="12"/>
      <name val="宋体"/>
      <charset val="0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justify" wrapText="1"/>
    </xf>
    <xf numFmtId="0" fontId="7" fillId="0" borderId="0" xfId="0" applyFont="1" applyFill="1" applyAlignment="1">
      <alignment horizontal="center" wrapText="1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1"/>
  <sheetViews>
    <sheetView tabSelected="1" zoomScale="80" zoomScaleNormal="80" workbookViewId="0">
      <pane xSplit="4" topLeftCell="E1" activePane="topRight" state="frozen"/>
      <selection/>
      <selection pane="topRight" activeCell="A2" sqref="A2:Z2"/>
    </sheetView>
  </sheetViews>
  <sheetFormatPr defaultColWidth="9" defaultRowHeight="15.75"/>
  <cols>
    <col min="1" max="1" width="5.9" style="6" customWidth="1"/>
    <col min="2" max="2" width="9.53333333333333" style="6" customWidth="1"/>
    <col min="3" max="3" width="8.88333333333333" style="7" customWidth="1"/>
    <col min="4" max="4" width="9" style="7"/>
    <col min="5" max="5" width="20.825" style="6" customWidth="1"/>
    <col min="6" max="6" width="21.6666666666667" style="5" customWidth="1"/>
    <col min="7" max="7" width="29.4416666666667" style="6" customWidth="1"/>
    <col min="8" max="8" width="6.94166666666667" style="6" customWidth="1"/>
    <col min="9" max="9" width="8.5" style="6" customWidth="1"/>
    <col min="10" max="10" width="22.0833333333333" style="6" customWidth="1"/>
    <col min="11" max="12" width="8.625" style="7" customWidth="1"/>
    <col min="13" max="13" width="8.5" style="6" customWidth="1"/>
    <col min="14" max="24" width="12.625" style="6" customWidth="1"/>
    <col min="25" max="25" width="15.15" style="6" customWidth="1"/>
    <col min="26" max="16384" width="9" style="6"/>
  </cols>
  <sheetData>
    <row r="1" ht="27" customHeight="1" spans="1:27">
      <c r="A1" s="8" t="s">
        <v>0</v>
      </c>
      <c r="B1" s="9"/>
      <c r="C1" s="10"/>
      <c r="D1" s="10"/>
      <c r="E1" s="11"/>
      <c r="F1" s="12"/>
      <c r="G1" s="12"/>
      <c r="H1" s="12"/>
      <c r="I1" s="12"/>
      <c r="J1" s="12"/>
      <c r="K1" s="13"/>
      <c r="L1" s="13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4"/>
      <c r="Z1" s="14"/>
    </row>
    <row r="2" ht="33" customHeight="1" spans="1:27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34" customHeight="1" spans="1:27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9" t="s">
        <v>9</v>
      </c>
      <c r="I3" s="19"/>
      <c r="J3" s="19"/>
      <c r="K3" s="19"/>
      <c r="L3" s="19"/>
      <c r="M3" s="19"/>
      <c r="N3" s="20" t="s">
        <v>10</v>
      </c>
      <c r="O3" s="21"/>
      <c r="P3" s="21"/>
      <c r="Q3" s="21"/>
      <c r="R3" s="21"/>
      <c r="S3" s="21"/>
      <c r="T3" s="21"/>
      <c r="U3" s="21"/>
      <c r="V3" s="21"/>
      <c r="W3" s="21"/>
      <c r="X3" s="22"/>
      <c r="Y3" s="23" t="s">
        <v>11</v>
      </c>
      <c r="Z3" s="23" t="s">
        <v>12</v>
      </c>
    </row>
    <row r="4" s="1" customFormat="1" ht="31" customHeight="1" spans="1:27">
      <c r="A4" s="23"/>
      <c r="B4" s="23"/>
      <c r="C4" s="23"/>
      <c r="D4" s="23"/>
      <c r="E4" s="24"/>
      <c r="F4" s="25"/>
      <c r="G4" s="23"/>
      <c r="H4" s="23" t="s">
        <v>13</v>
      </c>
      <c r="I4" s="23" t="s">
        <v>14</v>
      </c>
      <c r="J4" s="23" t="s">
        <v>15</v>
      </c>
      <c r="K4" s="23" t="s">
        <v>16</v>
      </c>
      <c r="L4" s="26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7" t="s">
        <v>29</v>
      </c>
      <c r="Y4" s="23"/>
      <c r="Z4" s="23"/>
    </row>
    <row r="5" s="1" customFormat="1" ht="46" customHeight="1" spans="1:27">
      <c r="A5" s="23"/>
      <c r="B5" s="23"/>
      <c r="C5" s="23"/>
      <c r="D5" s="23"/>
      <c r="E5" s="24"/>
      <c r="F5" s="25"/>
      <c r="G5" s="23"/>
      <c r="H5" s="23"/>
      <c r="I5" s="23"/>
      <c r="J5" s="23"/>
      <c r="K5" s="23"/>
      <c r="L5" s="24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7"/>
      <c r="Y5" s="23"/>
      <c r="Z5" s="23"/>
    </row>
    <row r="6" s="1" customFormat="1" ht="42" customHeight="1" spans="1:27">
      <c r="A6" s="23"/>
      <c r="B6" s="23"/>
      <c r="C6" s="23"/>
      <c r="D6" s="23"/>
      <c r="E6" s="28"/>
      <c r="F6" s="25"/>
      <c r="G6" s="23"/>
      <c r="H6" s="23"/>
      <c r="I6" s="23"/>
      <c r="J6" s="23"/>
      <c r="K6" s="23"/>
      <c r="L6" s="28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7"/>
      <c r="Y6" s="23"/>
      <c r="Z6" s="23"/>
    </row>
    <row r="7" s="2" customFormat="1" ht="38" customHeight="1" spans="1:27">
      <c r="A7" s="29" t="s">
        <v>30</v>
      </c>
      <c r="B7" s="30"/>
      <c r="C7" s="30"/>
      <c r="D7" s="30"/>
      <c r="E7" s="30"/>
      <c r="F7" s="30"/>
      <c r="G7" s="30"/>
      <c r="H7" s="30"/>
      <c r="I7" s="30"/>
      <c r="J7" s="30"/>
      <c r="K7" s="27"/>
      <c r="L7" s="27">
        <f t="shared" ref="L7:Y7" si="0">SUM(L8:L21)</f>
        <v>4800</v>
      </c>
      <c r="M7" s="27">
        <f t="shared" si="0"/>
        <v>6100</v>
      </c>
      <c r="N7" s="27">
        <f t="shared" si="0"/>
        <v>40026</v>
      </c>
      <c r="O7" s="27">
        <f t="shared" si="0"/>
        <v>9681.5</v>
      </c>
      <c r="P7" s="27">
        <f t="shared" si="0"/>
        <v>32939</v>
      </c>
      <c r="Q7" s="27">
        <f t="shared" si="0"/>
        <v>8234.75</v>
      </c>
      <c r="R7" s="27">
        <f t="shared" si="0"/>
        <v>36397</v>
      </c>
      <c r="S7" s="27">
        <f t="shared" si="0"/>
        <v>9099.25</v>
      </c>
      <c r="T7" s="27">
        <f t="shared" si="0"/>
        <v>48235</v>
      </c>
      <c r="U7" s="27">
        <f t="shared" si="0"/>
        <v>11200</v>
      </c>
      <c r="V7" s="27">
        <f t="shared" si="0"/>
        <v>50634</v>
      </c>
      <c r="W7" s="27">
        <f t="shared" si="0"/>
        <v>11854.75</v>
      </c>
      <c r="X7" s="27">
        <f t="shared" si="0"/>
        <v>50070.25</v>
      </c>
      <c r="Y7" s="27">
        <f t="shared" si="0"/>
        <v>56170.25</v>
      </c>
      <c r="Z7" s="30"/>
    </row>
    <row r="8" s="3" customFormat="1" ht="95" customHeight="1" spans="1:27">
      <c r="A8" s="31">
        <v>1</v>
      </c>
      <c r="B8" s="32" t="s">
        <v>31</v>
      </c>
      <c r="C8" s="32" t="s">
        <v>32</v>
      </c>
      <c r="D8" s="33" t="s">
        <v>33</v>
      </c>
      <c r="E8" s="31" t="s">
        <v>34</v>
      </c>
      <c r="F8" s="34" t="s">
        <v>35</v>
      </c>
      <c r="G8" s="33" t="s">
        <v>36</v>
      </c>
      <c r="H8" s="32" t="s">
        <v>37</v>
      </c>
      <c r="I8" s="32" t="s">
        <v>38</v>
      </c>
      <c r="J8" s="31" t="s">
        <v>39</v>
      </c>
      <c r="K8" s="31">
        <v>1000</v>
      </c>
      <c r="L8" s="31">
        <v>300</v>
      </c>
      <c r="M8" s="31">
        <v>700</v>
      </c>
      <c r="N8" s="35">
        <v>3243</v>
      </c>
      <c r="O8" s="35">
        <v>810.75</v>
      </c>
      <c r="P8" s="35">
        <v>3267</v>
      </c>
      <c r="Q8" s="35">
        <v>816.75</v>
      </c>
      <c r="R8" s="35">
        <v>3153</v>
      </c>
      <c r="S8" s="35">
        <v>788.25</v>
      </c>
      <c r="T8" s="35">
        <v>2175</v>
      </c>
      <c r="U8" s="35">
        <v>543.75</v>
      </c>
      <c r="V8" s="35">
        <v>2075</v>
      </c>
      <c r="W8" s="35">
        <v>518.75</v>
      </c>
      <c r="X8" s="35">
        <f t="shared" ref="X8:X21" si="1">O8+Q8+S8+U8+W8</f>
        <v>3478.25</v>
      </c>
      <c r="Y8" s="36">
        <f t="shared" ref="Y8:Y21" si="2">M8+X8</f>
        <v>4178.25</v>
      </c>
      <c r="Z8" s="33" t="s">
        <v>40</v>
      </c>
    </row>
    <row r="9" s="4" customFormat="1" ht="40" customHeight="1" spans="1:27">
      <c r="A9" s="31">
        <v>2</v>
      </c>
      <c r="B9" s="32" t="s">
        <v>31</v>
      </c>
      <c r="C9" s="32" t="s">
        <v>32</v>
      </c>
      <c r="D9" s="32" t="s">
        <v>41</v>
      </c>
      <c r="E9" s="31" t="s">
        <v>42</v>
      </c>
      <c r="F9" s="31" t="s">
        <v>43</v>
      </c>
      <c r="G9" s="33" t="s">
        <v>36</v>
      </c>
      <c r="H9" s="32" t="s">
        <v>37</v>
      </c>
      <c r="I9" s="32" t="s">
        <v>38</v>
      </c>
      <c r="J9" s="31" t="s">
        <v>39</v>
      </c>
      <c r="K9" s="31">
        <v>1000</v>
      </c>
      <c r="L9" s="31">
        <v>500</v>
      </c>
      <c r="M9" s="31">
        <v>500</v>
      </c>
      <c r="N9" s="35">
        <v>3343</v>
      </c>
      <c r="O9" s="35">
        <v>835.75</v>
      </c>
      <c r="P9" s="35">
        <v>3367</v>
      </c>
      <c r="Q9" s="35">
        <v>841.75</v>
      </c>
      <c r="R9" s="35">
        <v>3383</v>
      </c>
      <c r="S9" s="35">
        <v>845.75</v>
      </c>
      <c r="T9" s="35">
        <v>4275</v>
      </c>
      <c r="U9" s="35">
        <v>1000</v>
      </c>
      <c r="V9" s="35">
        <v>4175</v>
      </c>
      <c r="W9" s="35">
        <v>1000</v>
      </c>
      <c r="X9" s="35">
        <f t="shared" si="1"/>
        <v>4523.25</v>
      </c>
      <c r="Y9" s="36">
        <f t="shared" si="2"/>
        <v>5023.25</v>
      </c>
      <c r="Z9" s="33" t="s">
        <v>40</v>
      </c>
      <c r="AA9" s="3"/>
    </row>
    <row r="10" s="4" customFormat="1" ht="40" customHeight="1" spans="1:27">
      <c r="A10" s="31">
        <v>3</v>
      </c>
      <c r="B10" s="32" t="s">
        <v>31</v>
      </c>
      <c r="C10" s="32" t="s">
        <v>32</v>
      </c>
      <c r="D10" s="32" t="s">
        <v>44</v>
      </c>
      <c r="E10" s="31" t="s">
        <v>45</v>
      </c>
      <c r="F10" s="31" t="s">
        <v>46</v>
      </c>
      <c r="G10" s="33" t="s">
        <v>36</v>
      </c>
      <c r="H10" s="32" t="s">
        <v>37</v>
      </c>
      <c r="I10" s="32" t="s">
        <v>38</v>
      </c>
      <c r="J10" s="31" t="s">
        <v>39</v>
      </c>
      <c r="K10" s="31">
        <v>1000</v>
      </c>
      <c r="L10" s="31">
        <v>500</v>
      </c>
      <c r="M10" s="31">
        <v>500</v>
      </c>
      <c r="N10" s="35">
        <v>3443</v>
      </c>
      <c r="O10" s="35">
        <v>860.75</v>
      </c>
      <c r="P10" s="35">
        <v>3467</v>
      </c>
      <c r="Q10" s="35">
        <v>866.75</v>
      </c>
      <c r="R10" s="35">
        <v>3483</v>
      </c>
      <c r="S10" s="35">
        <v>870.75</v>
      </c>
      <c r="T10" s="35">
        <v>4235</v>
      </c>
      <c r="U10" s="35">
        <v>1000</v>
      </c>
      <c r="V10" s="35">
        <v>4275</v>
      </c>
      <c r="W10" s="35">
        <v>1000</v>
      </c>
      <c r="X10" s="35">
        <f t="shared" si="1"/>
        <v>4598.25</v>
      </c>
      <c r="Y10" s="36">
        <f t="shared" si="2"/>
        <v>5098.25</v>
      </c>
      <c r="Z10" s="33" t="s">
        <v>40</v>
      </c>
      <c r="AA10" s="3"/>
    </row>
    <row r="11" s="4" customFormat="1" ht="40" customHeight="1" spans="1:27">
      <c r="A11" s="31">
        <v>4</v>
      </c>
      <c r="B11" s="32" t="s">
        <v>31</v>
      </c>
      <c r="C11" s="32" t="s">
        <v>32</v>
      </c>
      <c r="D11" s="33" t="s">
        <v>47</v>
      </c>
      <c r="E11" s="31" t="s">
        <v>48</v>
      </c>
      <c r="F11" s="31" t="s">
        <v>49</v>
      </c>
      <c r="G11" s="33" t="s">
        <v>36</v>
      </c>
      <c r="H11" s="32" t="s">
        <v>37</v>
      </c>
      <c r="I11" s="32" t="s">
        <v>38</v>
      </c>
      <c r="J11" s="31" t="s">
        <v>39</v>
      </c>
      <c r="K11" s="31">
        <v>1000</v>
      </c>
      <c r="L11" s="31">
        <v>500</v>
      </c>
      <c r="M11" s="31">
        <v>500</v>
      </c>
      <c r="N11" s="35">
        <v>2749</v>
      </c>
      <c r="O11" s="35">
        <v>687.25</v>
      </c>
      <c r="P11" s="35">
        <v>2767</v>
      </c>
      <c r="Q11" s="35">
        <v>691.75</v>
      </c>
      <c r="R11" s="35">
        <v>2783</v>
      </c>
      <c r="S11" s="35">
        <v>695.75</v>
      </c>
      <c r="T11" s="35">
        <v>3475</v>
      </c>
      <c r="U11" s="35">
        <v>868.75</v>
      </c>
      <c r="V11" s="35">
        <v>3575</v>
      </c>
      <c r="W11" s="35">
        <v>893.75</v>
      </c>
      <c r="X11" s="35">
        <f t="shared" si="1"/>
        <v>3837.25</v>
      </c>
      <c r="Y11" s="36">
        <f t="shared" si="2"/>
        <v>4337.25</v>
      </c>
      <c r="Z11" s="33" t="s">
        <v>40</v>
      </c>
      <c r="AA11" s="3"/>
    </row>
    <row r="12" s="4" customFormat="1" ht="40" customHeight="1" spans="1:27">
      <c r="A12" s="31">
        <v>5</v>
      </c>
      <c r="B12" s="32" t="s">
        <v>31</v>
      </c>
      <c r="C12" s="32" t="s">
        <v>32</v>
      </c>
      <c r="D12" s="33" t="s">
        <v>50</v>
      </c>
      <c r="E12" s="31" t="s">
        <v>51</v>
      </c>
      <c r="F12" s="31" t="s">
        <v>52</v>
      </c>
      <c r="G12" s="33" t="s">
        <v>36</v>
      </c>
      <c r="H12" s="32" t="s">
        <v>37</v>
      </c>
      <c r="I12" s="32" t="s">
        <v>38</v>
      </c>
      <c r="J12" s="31" t="s">
        <v>39</v>
      </c>
      <c r="K12" s="31">
        <v>1000</v>
      </c>
      <c r="L12" s="31">
        <v>500</v>
      </c>
      <c r="M12" s="31">
        <v>500</v>
      </c>
      <c r="N12" s="35">
        <v>3443</v>
      </c>
      <c r="O12" s="35">
        <v>860.75</v>
      </c>
      <c r="P12" s="35">
        <v>3467</v>
      </c>
      <c r="Q12" s="35">
        <v>866.75</v>
      </c>
      <c r="R12" s="35">
        <v>3483</v>
      </c>
      <c r="S12" s="35">
        <v>870.75</v>
      </c>
      <c r="T12" s="35">
        <v>4375</v>
      </c>
      <c r="U12" s="35">
        <v>1000</v>
      </c>
      <c r="V12" s="35">
        <v>4275</v>
      </c>
      <c r="W12" s="35">
        <v>1000</v>
      </c>
      <c r="X12" s="35">
        <f t="shared" si="1"/>
        <v>4598.25</v>
      </c>
      <c r="Y12" s="36">
        <f t="shared" si="2"/>
        <v>5098.25</v>
      </c>
      <c r="Z12" s="33" t="s">
        <v>40</v>
      </c>
      <c r="AA12" s="3"/>
    </row>
    <row r="13" s="4" customFormat="1" ht="40" customHeight="1" spans="1:27">
      <c r="A13" s="31">
        <v>6</v>
      </c>
      <c r="B13" s="32" t="s">
        <v>31</v>
      </c>
      <c r="C13" s="32" t="s">
        <v>32</v>
      </c>
      <c r="D13" s="33" t="s">
        <v>53</v>
      </c>
      <c r="E13" s="31" t="s">
        <v>54</v>
      </c>
      <c r="F13" s="31" t="s">
        <v>55</v>
      </c>
      <c r="G13" s="33" t="s">
        <v>36</v>
      </c>
      <c r="H13" s="32" t="s">
        <v>37</v>
      </c>
      <c r="I13" s="32" t="s">
        <v>38</v>
      </c>
      <c r="J13" s="31" t="s">
        <v>39</v>
      </c>
      <c r="K13" s="31">
        <v>1000</v>
      </c>
      <c r="L13" s="31">
        <v>500</v>
      </c>
      <c r="M13" s="31">
        <v>500</v>
      </c>
      <c r="N13" s="35">
        <v>3643</v>
      </c>
      <c r="O13" s="35">
        <v>910.75</v>
      </c>
      <c r="P13" s="35">
        <v>3667</v>
      </c>
      <c r="Q13" s="35">
        <v>916.75</v>
      </c>
      <c r="R13" s="35">
        <v>3683</v>
      </c>
      <c r="S13" s="35">
        <v>920.75</v>
      </c>
      <c r="T13" s="35">
        <v>4575</v>
      </c>
      <c r="U13" s="35">
        <v>1000</v>
      </c>
      <c r="V13" s="35">
        <v>4475</v>
      </c>
      <c r="W13" s="35">
        <v>1000</v>
      </c>
      <c r="X13" s="35">
        <f t="shared" si="1"/>
        <v>4748.25</v>
      </c>
      <c r="Y13" s="36">
        <f t="shared" si="2"/>
        <v>5248.25</v>
      </c>
      <c r="Z13" s="33" t="s">
        <v>40</v>
      </c>
      <c r="AA13" s="3"/>
    </row>
    <row r="14" s="4" customFormat="1" ht="40" customHeight="1" spans="1:27">
      <c r="A14" s="31">
        <v>7</v>
      </c>
      <c r="B14" s="32" t="s">
        <v>31</v>
      </c>
      <c r="C14" s="33" t="s">
        <v>32</v>
      </c>
      <c r="D14" s="33" t="s">
        <v>56</v>
      </c>
      <c r="E14" s="31" t="s">
        <v>57</v>
      </c>
      <c r="F14" s="31" t="s">
        <v>58</v>
      </c>
      <c r="G14" s="33" t="s">
        <v>36</v>
      </c>
      <c r="H14" s="32" t="s">
        <v>37</v>
      </c>
      <c r="I14" s="32" t="s">
        <v>38</v>
      </c>
      <c r="J14" s="31" t="s">
        <v>39</v>
      </c>
      <c r="K14" s="31">
        <v>1000</v>
      </c>
      <c r="L14" s="31">
        <v>500</v>
      </c>
      <c r="M14" s="31">
        <v>500</v>
      </c>
      <c r="N14" s="35">
        <v>2600</v>
      </c>
      <c r="O14" s="35">
        <v>650</v>
      </c>
      <c r="P14" s="35">
        <v>2600</v>
      </c>
      <c r="Q14" s="35">
        <v>650</v>
      </c>
      <c r="R14" s="35">
        <v>2600</v>
      </c>
      <c r="S14" s="35">
        <v>650</v>
      </c>
      <c r="T14" s="35">
        <v>2675</v>
      </c>
      <c r="U14" s="35">
        <v>668.75</v>
      </c>
      <c r="V14" s="35">
        <v>2775</v>
      </c>
      <c r="W14" s="35">
        <v>693.75</v>
      </c>
      <c r="X14" s="35">
        <f t="shared" si="1"/>
        <v>3312.5</v>
      </c>
      <c r="Y14" s="36">
        <f t="shared" si="2"/>
        <v>3812.5</v>
      </c>
      <c r="Z14" s="33" t="s">
        <v>40</v>
      </c>
      <c r="AA14" s="3"/>
    </row>
    <row r="15" s="4" customFormat="1" ht="40" customHeight="1" spans="1:27">
      <c r="A15" s="31">
        <v>8</v>
      </c>
      <c r="B15" s="32" t="s">
        <v>31</v>
      </c>
      <c r="C15" s="33" t="s">
        <v>59</v>
      </c>
      <c r="D15" s="33" t="s">
        <v>60</v>
      </c>
      <c r="E15" s="31" t="s">
        <v>61</v>
      </c>
      <c r="F15" s="31" t="s">
        <v>62</v>
      </c>
      <c r="G15" s="33" t="s">
        <v>63</v>
      </c>
      <c r="H15" s="33" t="s">
        <v>37</v>
      </c>
      <c r="I15" s="33" t="s">
        <v>38</v>
      </c>
      <c r="J15" s="31" t="s">
        <v>39</v>
      </c>
      <c r="K15" s="31">
        <v>1000</v>
      </c>
      <c r="L15" s="31">
        <v>500</v>
      </c>
      <c r="M15" s="31">
        <v>500</v>
      </c>
      <c r="N15" s="35">
        <v>1725</v>
      </c>
      <c r="O15" s="35">
        <v>431.25</v>
      </c>
      <c r="P15" s="35">
        <v>1230</v>
      </c>
      <c r="Q15" s="35">
        <v>307.5</v>
      </c>
      <c r="R15" s="35">
        <v>1301</v>
      </c>
      <c r="S15" s="35">
        <v>325.25</v>
      </c>
      <c r="T15" s="35">
        <v>3015</v>
      </c>
      <c r="U15" s="35">
        <v>753.75</v>
      </c>
      <c r="V15" s="35">
        <v>4325</v>
      </c>
      <c r="W15" s="35">
        <v>1000</v>
      </c>
      <c r="X15" s="35">
        <f t="shared" si="1"/>
        <v>2817.75</v>
      </c>
      <c r="Y15" s="36">
        <f t="shared" si="2"/>
        <v>3317.75</v>
      </c>
      <c r="Z15" s="33" t="s">
        <v>40</v>
      </c>
      <c r="AA15" s="3"/>
    </row>
    <row r="16" s="4" customFormat="1" ht="40" customHeight="1" spans="1:27">
      <c r="A16" s="31">
        <v>9</v>
      </c>
      <c r="B16" s="32" t="s">
        <v>31</v>
      </c>
      <c r="C16" s="33" t="s">
        <v>59</v>
      </c>
      <c r="D16" s="33" t="s">
        <v>64</v>
      </c>
      <c r="E16" s="31" t="s">
        <v>65</v>
      </c>
      <c r="F16" s="31" t="s">
        <v>66</v>
      </c>
      <c r="G16" s="33" t="s">
        <v>63</v>
      </c>
      <c r="H16" s="33" t="s">
        <v>37</v>
      </c>
      <c r="I16" s="33" t="s">
        <v>38</v>
      </c>
      <c r="J16" s="31" t="s">
        <v>67</v>
      </c>
      <c r="K16" s="31">
        <v>300</v>
      </c>
      <c r="L16" s="31">
        <v>0</v>
      </c>
      <c r="M16" s="31">
        <v>300</v>
      </c>
      <c r="N16" s="35">
        <v>1179</v>
      </c>
      <c r="O16" s="35">
        <v>294.75</v>
      </c>
      <c r="P16" s="35">
        <v>1046</v>
      </c>
      <c r="Q16" s="35">
        <v>261.5</v>
      </c>
      <c r="R16" s="35">
        <v>1101</v>
      </c>
      <c r="S16" s="35">
        <v>275.25</v>
      </c>
      <c r="T16" s="35"/>
      <c r="U16" s="35">
        <v>0</v>
      </c>
      <c r="V16" s="35">
        <v>3242</v>
      </c>
      <c r="W16" s="35">
        <v>810.5</v>
      </c>
      <c r="X16" s="35">
        <f t="shared" si="1"/>
        <v>1642</v>
      </c>
      <c r="Y16" s="36">
        <f t="shared" si="2"/>
        <v>1942</v>
      </c>
      <c r="Z16" s="33" t="s">
        <v>40</v>
      </c>
      <c r="AA16" s="3"/>
    </row>
    <row r="17" s="4" customFormat="1" ht="40" customHeight="1" spans="1:27">
      <c r="A17" s="31">
        <v>10</v>
      </c>
      <c r="B17" s="32" t="s">
        <v>31</v>
      </c>
      <c r="C17" s="33" t="s">
        <v>59</v>
      </c>
      <c r="D17" s="32" t="s">
        <v>68</v>
      </c>
      <c r="E17" s="31" t="s">
        <v>69</v>
      </c>
      <c r="F17" s="31" t="s">
        <v>70</v>
      </c>
      <c r="G17" s="33" t="s">
        <v>63</v>
      </c>
      <c r="H17" s="33" t="s">
        <v>37</v>
      </c>
      <c r="I17" s="33" t="s">
        <v>38</v>
      </c>
      <c r="J17" s="31" t="s">
        <v>67</v>
      </c>
      <c r="K17" s="31">
        <v>300</v>
      </c>
      <c r="L17" s="31">
        <v>0</v>
      </c>
      <c r="M17" s="31">
        <v>300</v>
      </c>
      <c r="N17" s="37">
        <v>5000</v>
      </c>
      <c r="O17" s="35">
        <v>1000</v>
      </c>
      <c r="P17" s="37"/>
      <c r="Q17" s="35">
        <v>0</v>
      </c>
      <c r="R17" s="37">
        <v>3000</v>
      </c>
      <c r="S17" s="35">
        <v>750</v>
      </c>
      <c r="T17" s="37">
        <v>5000</v>
      </c>
      <c r="U17" s="35">
        <v>1000</v>
      </c>
      <c r="V17" s="37">
        <v>5000</v>
      </c>
      <c r="W17" s="35">
        <v>1000</v>
      </c>
      <c r="X17" s="35">
        <f t="shared" si="1"/>
        <v>3750</v>
      </c>
      <c r="Y17" s="36">
        <f t="shared" si="2"/>
        <v>4050</v>
      </c>
      <c r="Z17" s="33" t="s">
        <v>40</v>
      </c>
      <c r="AA17" s="3"/>
    </row>
    <row r="18" s="4" customFormat="1" ht="40" customHeight="1" spans="1:27">
      <c r="A18" s="31">
        <v>11</v>
      </c>
      <c r="B18" s="32" t="s">
        <v>31</v>
      </c>
      <c r="C18" s="33" t="s">
        <v>59</v>
      </c>
      <c r="D18" s="32" t="s">
        <v>71</v>
      </c>
      <c r="E18" s="31" t="s">
        <v>72</v>
      </c>
      <c r="F18" s="31" t="s">
        <v>73</v>
      </c>
      <c r="G18" s="33" t="s">
        <v>63</v>
      </c>
      <c r="H18" s="33" t="s">
        <v>37</v>
      </c>
      <c r="I18" s="33" t="s">
        <v>38</v>
      </c>
      <c r="J18" s="31" t="s">
        <v>67</v>
      </c>
      <c r="K18" s="38">
        <v>300</v>
      </c>
      <c r="L18" s="31">
        <v>0</v>
      </c>
      <c r="M18" s="31">
        <v>300</v>
      </c>
      <c r="N18" s="37">
        <v>1515</v>
      </c>
      <c r="O18" s="35">
        <v>378.75</v>
      </c>
      <c r="P18" s="37">
        <v>894</v>
      </c>
      <c r="Q18" s="35">
        <v>223.5</v>
      </c>
      <c r="R18" s="37">
        <v>1244</v>
      </c>
      <c r="S18" s="35">
        <v>311</v>
      </c>
      <c r="T18" s="37">
        <v>2091</v>
      </c>
      <c r="U18" s="35">
        <v>522.75</v>
      </c>
      <c r="V18" s="37">
        <v>4015</v>
      </c>
      <c r="W18" s="35">
        <v>1000</v>
      </c>
      <c r="X18" s="35">
        <f t="shared" si="1"/>
        <v>2436</v>
      </c>
      <c r="Y18" s="36">
        <f t="shared" si="2"/>
        <v>2736</v>
      </c>
      <c r="Z18" s="33" t="s">
        <v>40</v>
      </c>
      <c r="AA18" s="3"/>
    </row>
    <row r="19" s="4" customFormat="1" ht="40" customHeight="1" spans="1:27">
      <c r="A19" s="31">
        <v>12</v>
      </c>
      <c r="B19" s="32" t="s">
        <v>31</v>
      </c>
      <c r="C19" s="33" t="s">
        <v>59</v>
      </c>
      <c r="D19" s="32" t="s">
        <v>74</v>
      </c>
      <c r="E19" s="31" t="s">
        <v>61</v>
      </c>
      <c r="F19" s="31" t="s">
        <v>75</v>
      </c>
      <c r="G19" s="33" t="s">
        <v>63</v>
      </c>
      <c r="H19" s="33" t="s">
        <v>37</v>
      </c>
      <c r="I19" s="33" t="s">
        <v>38</v>
      </c>
      <c r="J19" s="31" t="s">
        <v>76</v>
      </c>
      <c r="K19" s="38">
        <v>0</v>
      </c>
      <c r="L19" s="31">
        <v>0</v>
      </c>
      <c r="M19" s="31">
        <v>0</v>
      </c>
      <c r="N19" s="37"/>
      <c r="O19" s="35">
        <v>0</v>
      </c>
      <c r="P19" s="37"/>
      <c r="Q19" s="35">
        <v>0</v>
      </c>
      <c r="R19" s="37"/>
      <c r="S19" s="35">
        <v>0</v>
      </c>
      <c r="T19" s="37">
        <v>3369</v>
      </c>
      <c r="U19" s="35">
        <v>842.25</v>
      </c>
      <c r="V19" s="37">
        <v>3752</v>
      </c>
      <c r="W19" s="35">
        <v>938</v>
      </c>
      <c r="X19" s="35">
        <f t="shared" si="1"/>
        <v>1780.25</v>
      </c>
      <c r="Y19" s="36">
        <f t="shared" si="2"/>
        <v>1780.25</v>
      </c>
      <c r="Z19" s="33" t="s">
        <v>40</v>
      </c>
      <c r="AA19" s="3"/>
    </row>
    <row r="20" s="4" customFormat="1" ht="40" customHeight="1" spans="1:27">
      <c r="A20" s="31">
        <v>13</v>
      </c>
      <c r="B20" s="32" t="s">
        <v>31</v>
      </c>
      <c r="C20" s="33" t="s">
        <v>77</v>
      </c>
      <c r="D20" s="32" t="s">
        <v>78</v>
      </c>
      <c r="E20" s="31" t="s">
        <v>79</v>
      </c>
      <c r="F20" s="31" t="s">
        <v>80</v>
      </c>
      <c r="G20" s="33" t="s">
        <v>36</v>
      </c>
      <c r="H20" s="33" t="s">
        <v>37</v>
      </c>
      <c r="I20" s="33" t="s">
        <v>38</v>
      </c>
      <c r="J20" s="31" t="s">
        <v>39</v>
      </c>
      <c r="K20" s="38">
        <v>1000</v>
      </c>
      <c r="L20" s="31">
        <v>500</v>
      </c>
      <c r="M20" s="31">
        <v>500</v>
      </c>
      <c r="N20" s="37">
        <v>3843</v>
      </c>
      <c r="O20" s="35">
        <v>960.75</v>
      </c>
      <c r="P20" s="37">
        <v>3867</v>
      </c>
      <c r="Q20" s="35">
        <v>966.75</v>
      </c>
      <c r="R20" s="37">
        <v>3883</v>
      </c>
      <c r="S20" s="35">
        <v>970.75</v>
      </c>
      <c r="T20" s="37">
        <v>4775</v>
      </c>
      <c r="U20" s="35">
        <v>1000</v>
      </c>
      <c r="V20" s="37">
        <v>4675</v>
      </c>
      <c r="W20" s="35">
        <v>1000</v>
      </c>
      <c r="X20" s="35">
        <f t="shared" si="1"/>
        <v>4898.25</v>
      </c>
      <c r="Y20" s="36">
        <f t="shared" si="2"/>
        <v>5398.25</v>
      </c>
      <c r="Z20" s="33" t="s">
        <v>40</v>
      </c>
      <c r="AA20" s="3"/>
    </row>
    <row r="21" s="4" customFormat="1" ht="40" customHeight="1" spans="1:27">
      <c r="A21" s="31">
        <v>14</v>
      </c>
      <c r="B21" s="32" t="s">
        <v>81</v>
      </c>
      <c r="C21" s="33" t="s">
        <v>82</v>
      </c>
      <c r="D21" s="33" t="s">
        <v>83</v>
      </c>
      <c r="E21" s="31" t="s">
        <v>84</v>
      </c>
      <c r="F21" s="31" t="s">
        <v>85</v>
      </c>
      <c r="G21" s="33" t="s">
        <v>36</v>
      </c>
      <c r="H21" s="33" t="s">
        <v>37</v>
      </c>
      <c r="I21" s="33" t="s">
        <v>38</v>
      </c>
      <c r="J21" s="31" t="s">
        <v>39</v>
      </c>
      <c r="K21" s="31">
        <v>1000</v>
      </c>
      <c r="L21" s="31">
        <v>500</v>
      </c>
      <c r="M21" s="31">
        <v>500</v>
      </c>
      <c r="N21" s="35">
        <v>4300</v>
      </c>
      <c r="O21" s="35">
        <v>1000</v>
      </c>
      <c r="P21" s="35">
        <v>3300</v>
      </c>
      <c r="Q21" s="35">
        <v>825</v>
      </c>
      <c r="R21" s="35">
        <v>3300</v>
      </c>
      <c r="S21" s="35">
        <v>825</v>
      </c>
      <c r="T21" s="35">
        <v>4200</v>
      </c>
      <c r="U21" s="35">
        <v>1000</v>
      </c>
      <c r="V21" s="35"/>
      <c r="W21" s="35">
        <v>0</v>
      </c>
      <c r="X21" s="35">
        <f t="shared" si="1"/>
        <v>3650</v>
      </c>
      <c r="Y21" s="36">
        <f t="shared" si="2"/>
        <v>4150</v>
      </c>
      <c r="Z21" s="33" t="s">
        <v>40</v>
      </c>
      <c r="AA21" s="3"/>
    </row>
    <row r="22" s="4" customFormat="1" ht="116" customHeight="1" spans="1:27">
      <c r="A22" s="6"/>
      <c r="B22" s="6"/>
      <c r="C22" s="7"/>
      <c r="D22" s="7"/>
      <c r="E22" s="6"/>
      <c r="F22" s="5"/>
      <c r="G22" s="6"/>
      <c r="H22" s="6"/>
      <c r="I22" s="6"/>
      <c r="J22" s="6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="4" customFormat="1" ht="26" customHeight="1" spans="1:27">
      <c r="A23" s="6"/>
      <c r="B23" s="6"/>
      <c r="C23" s="7"/>
      <c r="D23" s="7"/>
      <c r="E23" s="6"/>
      <c r="F23" s="5"/>
      <c r="G23" s="6"/>
      <c r="H23" s="6"/>
      <c r="I23" s="6"/>
      <c r="J23" s="6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="4" customFormat="1" ht="105" customHeight="1" spans="1:27">
      <c r="A24" s="6"/>
      <c r="B24" s="6"/>
      <c r="C24" s="7"/>
      <c r="D24" s="7"/>
      <c r="E24" s="6"/>
      <c r="F24" s="5"/>
      <c r="G24" s="6"/>
      <c r="H24" s="6"/>
      <c r="I24" s="6"/>
      <c r="J24" s="6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="4" customFormat="1" ht="26" customHeight="1" spans="1:27">
      <c r="A25" s="6"/>
      <c r="B25" s="6"/>
      <c r="C25" s="7"/>
      <c r="D25" s="7"/>
      <c r="E25" s="6"/>
      <c r="F25" s="5"/>
      <c r="G25" s="6"/>
      <c r="H25" s="6"/>
      <c r="I25" s="6"/>
      <c r="J25" s="6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="4" customFormat="1" ht="26" customHeight="1" spans="1:27">
      <c r="A26" s="6"/>
      <c r="B26" s="6"/>
      <c r="C26" s="7"/>
      <c r="D26" s="7"/>
      <c r="E26" s="6"/>
      <c r="F26" s="5"/>
      <c r="G26" s="6"/>
      <c r="H26" s="6"/>
      <c r="I26" s="6"/>
      <c r="J26" s="6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="4" customFormat="1" ht="26" customHeight="1" spans="1:27">
      <c r="A27" s="6"/>
      <c r="B27" s="6"/>
      <c r="C27" s="7"/>
      <c r="D27" s="7"/>
      <c r="E27" s="6"/>
      <c r="F27" s="5"/>
      <c r="G27" s="6"/>
      <c r="H27" s="6"/>
      <c r="I27" s="6"/>
      <c r="J27" s="6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="4" customFormat="1" ht="26" customHeight="1" spans="1:27">
      <c r="A28" s="6"/>
      <c r="B28" s="6"/>
      <c r="C28" s="7"/>
      <c r="D28" s="7"/>
      <c r="E28" s="6"/>
      <c r="F28" s="5"/>
      <c r="G28" s="6"/>
      <c r="H28" s="6"/>
      <c r="I28" s="6"/>
      <c r="J28" s="6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="4" customFormat="1" ht="26" customHeight="1" spans="1:27">
      <c r="A29" s="6"/>
      <c r="B29" s="6"/>
      <c r="C29" s="7"/>
      <c r="D29" s="7"/>
      <c r="E29" s="6"/>
      <c r="F29" s="5"/>
      <c r="G29" s="6"/>
      <c r="H29" s="6"/>
      <c r="I29" s="6"/>
      <c r="J29" s="6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="4" customFormat="1" ht="26" customHeight="1" spans="1:27">
      <c r="A30" s="6"/>
      <c r="B30" s="6"/>
      <c r="C30" s="7"/>
      <c r="D30" s="7"/>
      <c r="E30" s="6"/>
      <c r="F30" s="5"/>
      <c r="G30" s="6"/>
      <c r="H30" s="6"/>
      <c r="I30" s="6"/>
      <c r="J30" s="6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="4" customFormat="1" ht="26" customHeight="1" spans="1:27">
      <c r="A31" s="6"/>
      <c r="B31" s="6"/>
      <c r="C31" s="7"/>
      <c r="D31" s="7"/>
      <c r="E31" s="6"/>
      <c r="F31" s="5"/>
      <c r="G31" s="6"/>
      <c r="H31" s="6"/>
      <c r="I31" s="6"/>
      <c r="J31" s="6"/>
      <c r="K31" s="7"/>
      <c r="L31" s="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="4" customFormat="1" ht="26" customHeight="1" spans="1:27">
      <c r="A32" s="6"/>
      <c r="B32" s="6"/>
      <c r="C32" s="7"/>
      <c r="D32" s="7"/>
      <c r="E32" s="6"/>
      <c r="F32" s="5"/>
      <c r="G32" s="6"/>
      <c r="H32" s="6"/>
      <c r="I32" s="6"/>
      <c r="J32" s="6"/>
      <c r="K32" s="7"/>
      <c r="L32" s="7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="4" customFormat="1" ht="26" hidden="1" customHeight="1" spans="1:26">
      <c r="A33" s="6"/>
      <c r="B33" s="6"/>
      <c r="C33" s="7"/>
      <c r="D33" s="7"/>
      <c r="E33" s="6"/>
      <c r="F33" s="5"/>
      <c r="G33" s="6"/>
      <c r="H33" s="6"/>
      <c r="I33" s="6"/>
      <c r="J33" s="6"/>
      <c r="K33" s="7"/>
      <c r="L33" s="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="4" customFormat="1" ht="26" hidden="1" customHeight="1" spans="1:26">
      <c r="A34" s="6"/>
      <c r="B34" s="6"/>
      <c r="C34" s="7"/>
      <c r="D34" s="7"/>
      <c r="E34" s="6"/>
      <c r="F34" s="5"/>
      <c r="G34" s="6"/>
      <c r="H34" s="6"/>
      <c r="I34" s="6"/>
      <c r="J34" s="6"/>
      <c r="K34" s="7"/>
      <c r="L34" s="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="4" customFormat="1" ht="26" hidden="1" customHeight="1" spans="1:26">
      <c r="A35" s="6"/>
      <c r="B35" s="6"/>
      <c r="C35" s="7"/>
      <c r="D35" s="7"/>
      <c r="E35" s="6"/>
      <c r="F35" s="5"/>
      <c r="G35" s="6"/>
      <c r="H35" s="6"/>
      <c r="I35" s="6"/>
      <c r="J35" s="6"/>
      <c r="K35" s="7"/>
      <c r="L35" s="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="4" customFormat="1" ht="26" customHeight="1" spans="1:26">
      <c r="A36" s="6"/>
      <c r="B36" s="6"/>
      <c r="C36" s="7"/>
      <c r="D36" s="7"/>
      <c r="E36" s="6"/>
      <c r="F36" s="5"/>
      <c r="G36" s="6"/>
      <c r="H36" s="6"/>
      <c r="I36" s="6"/>
      <c r="J36" s="6"/>
      <c r="K36" s="7"/>
      <c r="L36" s="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="4" customFormat="1" ht="26" customHeight="1" spans="1:26">
      <c r="A37" s="6"/>
      <c r="B37" s="6"/>
      <c r="C37" s="7"/>
      <c r="D37" s="7"/>
      <c r="E37" s="6"/>
      <c r="F37" s="5"/>
      <c r="G37" s="6"/>
      <c r="H37" s="6"/>
      <c r="I37" s="6"/>
      <c r="J37" s="6"/>
      <c r="K37" s="7"/>
      <c r="L37" s="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="4" customFormat="1" ht="26" hidden="1" customHeight="1" spans="1:26">
      <c r="A38" s="6"/>
      <c r="B38" s="6"/>
      <c r="C38" s="7"/>
      <c r="D38" s="7"/>
      <c r="E38" s="6"/>
      <c r="F38" s="5"/>
      <c r="G38" s="6"/>
      <c r="H38" s="6"/>
      <c r="I38" s="6"/>
      <c r="J38" s="6"/>
      <c r="K38" s="7"/>
      <c r="L38" s="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="4" customFormat="1" ht="26" customHeight="1" spans="1:26">
      <c r="A39" s="6"/>
      <c r="B39" s="6"/>
      <c r="C39" s="7"/>
      <c r="D39" s="7"/>
      <c r="E39" s="6"/>
      <c r="F39" s="5"/>
      <c r="G39" s="6"/>
      <c r="H39" s="6"/>
      <c r="I39" s="6"/>
      <c r="J39" s="6"/>
      <c r="K39" s="7"/>
      <c r="L39" s="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="4" customFormat="1" ht="26" customHeight="1" spans="1:26">
      <c r="A40" s="6"/>
      <c r="B40" s="6"/>
      <c r="C40" s="7"/>
      <c r="D40" s="7"/>
      <c r="E40" s="6"/>
      <c r="F40" s="5"/>
      <c r="G40" s="6"/>
      <c r="H40" s="6"/>
      <c r="I40" s="6"/>
      <c r="J40" s="6"/>
      <c r="K40" s="7"/>
      <c r="L40" s="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="4" customFormat="1" ht="26" customHeight="1" spans="1:26">
      <c r="A41" s="6"/>
      <c r="B41" s="6"/>
      <c r="C41" s="7"/>
      <c r="D41" s="7"/>
      <c r="E41" s="6"/>
      <c r="F41" s="5"/>
      <c r="G41" s="6"/>
      <c r="H41" s="6"/>
      <c r="I41" s="6"/>
      <c r="J41" s="6"/>
      <c r="K41" s="7"/>
      <c r="L41" s="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="4" customFormat="1" ht="26" customHeight="1" spans="1:26">
      <c r="A42" s="6"/>
      <c r="B42" s="6"/>
      <c r="C42" s="7"/>
      <c r="D42" s="7"/>
      <c r="E42" s="6"/>
      <c r="F42" s="5"/>
      <c r="G42" s="6"/>
      <c r="H42" s="6"/>
      <c r="I42" s="6"/>
      <c r="J42" s="6"/>
      <c r="K42" s="7"/>
      <c r="L42" s="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="4" customFormat="1" ht="26" customHeight="1" spans="1:26">
      <c r="A43" s="6"/>
      <c r="B43" s="6"/>
      <c r="C43" s="7"/>
      <c r="D43" s="7"/>
      <c r="E43" s="6"/>
      <c r="F43" s="5"/>
      <c r="G43" s="6"/>
      <c r="H43" s="6"/>
      <c r="I43" s="6"/>
      <c r="J43" s="6"/>
      <c r="K43" s="7"/>
      <c r="L43" s="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="4" customFormat="1" ht="26" customHeight="1" spans="1:26">
      <c r="A44" s="6"/>
      <c r="B44" s="6"/>
      <c r="C44" s="7"/>
      <c r="D44" s="7"/>
      <c r="E44" s="6"/>
      <c r="F44" s="5"/>
      <c r="G44" s="6"/>
      <c r="H44" s="6"/>
      <c r="I44" s="6"/>
      <c r="J44" s="6"/>
      <c r="K44" s="7"/>
      <c r="L44" s="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="4" customFormat="1" ht="26" hidden="1" customHeight="1" spans="1:26">
      <c r="A45" s="6"/>
      <c r="B45" s="6"/>
      <c r="C45" s="7"/>
      <c r="D45" s="7"/>
      <c r="E45" s="6"/>
      <c r="F45" s="5"/>
      <c r="G45" s="6"/>
      <c r="H45" s="6"/>
      <c r="I45" s="6"/>
      <c r="J45" s="6"/>
      <c r="K45" s="7"/>
      <c r="L45" s="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="4" customFormat="1" ht="26" hidden="1" customHeight="1" spans="1:26">
      <c r="A46" s="6"/>
      <c r="B46" s="6"/>
      <c r="C46" s="7"/>
      <c r="D46" s="7"/>
      <c r="E46" s="6"/>
      <c r="F46" s="5"/>
      <c r="G46" s="6"/>
      <c r="H46" s="6"/>
      <c r="I46" s="6"/>
      <c r="J46" s="6"/>
      <c r="K46" s="7"/>
      <c r="L46" s="7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="4" customFormat="1" ht="26" hidden="1" customHeight="1" spans="1:26">
      <c r="A47" s="6"/>
      <c r="B47" s="6"/>
      <c r="C47" s="7"/>
      <c r="D47" s="7"/>
      <c r="E47" s="6"/>
      <c r="F47" s="5"/>
      <c r="G47" s="6"/>
      <c r="H47" s="6"/>
      <c r="I47" s="6"/>
      <c r="J47" s="6"/>
      <c r="K47" s="7"/>
      <c r="L47" s="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6" hidden="1" customHeight="1"/>
    <row r="49" ht="26" hidden="1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s="5" customFormat="1" ht="26" hidden="1" customHeight="1" spans="1:26">
      <c r="A61" s="6"/>
      <c r="B61" s="6"/>
      <c r="C61" s="7"/>
      <c r="D61" s="7"/>
      <c r="E61" s="6"/>
      <c r="G61" s="6"/>
      <c r="H61" s="6"/>
      <c r="I61" s="6"/>
      <c r="J61" s="6"/>
      <c r="K61" s="7"/>
      <c r="L61" s="7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</sheetData>
  <mergeCells count="31">
    <mergeCell ref="A1:D1"/>
    <mergeCell ref="A2:Z2"/>
    <mergeCell ref="H3:M3"/>
    <mergeCell ref="N3:X3"/>
    <mergeCell ref="A7:E7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3:Y6"/>
    <mergeCell ref="Z3:Z6"/>
  </mergeCells>
  <conditionalFormatting sqref="D13">
    <cfRule type="duplicateValues" dxfId="0" priority="3"/>
  </conditionalFormatting>
  <conditionalFormatting sqref="D14">
    <cfRule type="duplicateValues" dxfId="0" priority="2"/>
  </conditionalFormatting>
  <conditionalFormatting sqref="D15:D16">
    <cfRule type="duplicateValues" dxfId="0" priority="1"/>
  </conditionalFormatting>
  <conditionalFormatting sqref="D11:D12 D8">
    <cfRule type="duplicateValues" dxfId="0" priority="4"/>
  </conditionalFormatting>
  <dataValidations count="3">
    <dataValidation type="list" allowBlank="1" showInputMessage="1" showErrorMessage="1" sqref="Z3 Z5:Z21">
      <formula1>"脱贫户,未消除风险监测对象"</formula1>
    </dataValidation>
    <dataValidation type="list" allowBlank="1" showInputMessage="1" showErrorMessage="1" sqref="H7:I7">
      <formula1>"是,否"</formula1>
    </dataValidation>
    <dataValidation type="list" allowBlank="1" showInputMessage="1" showErrorMessage="1" sqref="J7">
      <formula1>"6个月及以上、1年以内,1年及以上、1.5年以内,1.5年及以上、2年以内 "</formula1>
    </dataValidation>
  </dataValidations>
  <pageMargins left="0.275" right="0.156944444444444" top="1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mist.</cp:lastModifiedBy>
  <dcterms:created xsi:type="dcterms:W3CDTF">2025-08-01T16:27:00Z</dcterms:created>
  <dcterms:modified xsi:type="dcterms:W3CDTF">2025-12-16T02:11:56Z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31C463FE8F424E14814940C71D64E5DD_13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