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64" windowHeight="918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<sst xmlns="http://schemas.openxmlformats.org/spreadsheetml/2006/main" count="32">
  <si>
    <t>附件：</t>
  </si>
  <si>
    <t>沙坡头区2015年良种补贴汇总表</t>
  </si>
  <si>
    <r>
      <rPr>
        <sz val="16"/>
        <color rgb="FF333333"/>
        <rFont val="仿宋_GB2312"/>
        <charset val="134"/>
      </rPr>
      <t>汇总单位：中卫市沙坡头区农牧林业科技局</t>
    </r>
    <r>
      <rPr>
        <sz val="12"/>
        <color rgb="FF333333"/>
        <rFont val="仿宋_GB2312"/>
        <charset val="134"/>
      </rPr>
      <t xml:space="preserve">  </t>
    </r>
    <r>
      <rPr>
        <sz val="22"/>
        <color rgb="FF333333"/>
        <rFont val="方正小标宋简体"/>
        <charset val="134"/>
      </rPr>
      <t xml:space="preserve">                                                           </t>
    </r>
    <r>
      <rPr>
        <sz val="12"/>
        <color rgb="FF333333"/>
        <rFont val="方正小标宋简体"/>
        <charset val="134"/>
      </rPr>
      <t xml:space="preserve"> </t>
    </r>
    <r>
      <rPr>
        <sz val="14"/>
        <color rgb="FF333333"/>
        <rFont val="方正小标宋简体"/>
        <charset val="134"/>
      </rPr>
      <t xml:space="preserve"> </t>
    </r>
    <r>
      <rPr>
        <sz val="14"/>
        <color rgb="FF333333"/>
        <rFont val="宋体"/>
        <charset val="134"/>
      </rPr>
      <t>单位：亩、元</t>
    </r>
  </si>
  <si>
    <t>项目
镇乡</t>
  </si>
  <si>
    <t>户数</t>
  </si>
  <si>
    <t>良种补贴补贴面积</t>
  </si>
  <si>
    <t>良种补贴补贴标准</t>
  </si>
  <si>
    <t>良种补贴补贴金额</t>
  </si>
  <si>
    <t>补贴金额合计</t>
  </si>
  <si>
    <t>备注</t>
  </si>
  <si>
    <t>面积小计</t>
  </si>
  <si>
    <t>小麦面积</t>
  </si>
  <si>
    <t>玉米面积</t>
  </si>
  <si>
    <t>水稻面积</t>
  </si>
  <si>
    <t>小麦补贴标准</t>
  </si>
  <si>
    <t>玉米补贴标准</t>
  </si>
  <si>
    <t>水稻补贴标准</t>
  </si>
  <si>
    <t>小麦补贴金额</t>
  </si>
  <si>
    <t>玉米补贴金额</t>
  </si>
  <si>
    <t>水稻补贴金额</t>
  </si>
  <si>
    <t>合计</t>
  </si>
  <si>
    <t>文昌镇</t>
  </si>
  <si>
    <t>滨河镇</t>
  </si>
  <si>
    <t>迎水桥镇</t>
  </si>
  <si>
    <t>东园镇</t>
  </si>
  <si>
    <t>柔远镇</t>
  </si>
  <si>
    <t>镇罗镇</t>
  </si>
  <si>
    <t>常乐镇</t>
  </si>
  <si>
    <t>永康镇</t>
  </si>
  <si>
    <t>宣和镇</t>
  </si>
  <si>
    <t>香山乡</t>
  </si>
  <si>
    <t>兴仁镇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</si>
</sst>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22"/>
      <name val="方正小标宋简体"/>
      <charset val="0"/>
    </font>
    <font>
      <sz val="12"/>
      <name val="Arial"/>
      <charset val="0"/>
    </font>
    <font>
      <sz val="16"/>
      <name val="黑体"/>
      <charset val="134"/>
    </font>
    <font>
      <sz val="20"/>
      <name val="方正小标宋简体"/>
      <charset val="134"/>
    </font>
    <font>
      <sz val="16"/>
      <color rgb="FF333333"/>
      <name val="仿宋_GB2312"/>
      <charset val="134"/>
    </font>
    <font>
      <sz val="22"/>
      <color indexed="63"/>
      <name val="方正小标宋简体"/>
      <charset val="134"/>
    </font>
    <font>
      <sz val="11"/>
      <color indexed="63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</font>
    <font>
      <sz val="11"/>
      <color indexed="63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333333"/>
      <name val="仿宋_GB2312"/>
      <charset val="134"/>
    </font>
    <font>
      <sz val="22"/>
      <color rgb="FF333333"/>
      <name val="方正小标宋简体"/>
      <charset val="134"/>
    </font>
    <font>
      <sz val="12"/>
      <color rgb="FF333333"/>
      <name val="方正小标宋简体"/>
      <charset val="134"/>
    </font>
    <font>
      <sz val="14"/>
      <color rgb="FF333333"/>
      <name val="方正小标宋简体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0" applyProtection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77" fontId="1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left" vertical="center" shrinkToFit="1"/>
    </xf>
    <xf numFmtId="4" fontId="7" fillId="0" borderId="0" xfId="0" applyNumberFormat="1" applyFont="1" applyFill="1" applyAlignment="1">
      <alignment horizontal="left" vertical="center" shrinkToFit="1"/>
    </xf>
    <xf numFmtId="4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49" applyNumberFormat="1" applyFont="1" applyBorder="1" applyAlignment="1" applyProtection="1">
      <alignment horizontal="center" vertical="center"/>
    </xf>
    <xf numFmtId="176" fontId="10" fillId="0" borderId="1" xfId="49" applyNumberFormat="1" applyFont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distributed" vertical="center" shrinkToFit="1"/>
    </xf>
    <xf numFmtId="178" fontId="10" fillId="0" borderId="1" xfId="49" applyNumberFormat="1" applyFont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distributed" vertical="center"/>
    </xf>
    <xf numFmtId="0" fontId="14" fillId="0" borderId="1" xfId="0" applyFont="1" applyFill="1" applyBorder="1" applyAlignment="1">
      <alignment horizontal="distributed"/>
    </xf>
    <xf numFmtId="0" fontId="15" fillId="0" borderId="1" xfId="0" applyFont="1" applyFill="1" applyBorder="1" applyAlignment="1">
      <alignment horizontal="distributed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19050</xdr:colOff>
      <xdr:row>5</xdr:row>
      <xdr:rowOff>9525</xdr:rowOff>
    </xdr:to>
    <xdr:sp>
      <xdr:nvSpPr>
        <xdr:cNvPr id="2" name="Line 2"/>
        <xdr:cNvSpPr/>
      </xdr:nvSpPr>
      <xdr:spPr>
        <a:xfrm>
          <a:off x="0" y="1009650"/>
          <a:ext cx="687070" cy="81915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Q3" sqref="Q3"/>
    </sheetView>
  </sheetViews>
  <sheetFormatPr defaultColWidth="7.77777777777778" defaultRowHeight="13.2"/>
  <cols>
    <col min="1" max="1" width="9.74074074074074" style="1" customWidth="1"/>
    <col min="2" max="2" width="9" style="1" customWidth="1"/>
    <col min="3" max="3" width="9.5" style="1" customWidth="1"/>
    <col min="4" max="4" width="9.62962962962963" style="1" customWidth="1"/>
    <col min="5" max="6" width="10.1296296296296" style="1" customWidth="1"/>
    <col min="7" max="7" width="6.75" style="5" customWidth="1"/>
    <col min="8" max="8" width="6.87962962962963" style="5" customWidth="1"/>
    <col min="9" max="9" width="7" style="5" customWidth="1"/>
    <col min="10" max="10" width="10" style="1" customWidth="1"/>
    <col min="11" max="11" width="11.25" style="1" customWidth="1"/>
    <col min="12" max="12" width="9.87962962962963" style="1" customWidth="1"/>
    <col min="13" max="13" width="12.25" style="1" customWidth="1"/>
    <col min="14" max="14" width="6.25" style="1" customWidth="1"/>
    <col min="15" max="16" width="7.77777777777778" style="1"/>
    <col min="17" max="17" width="9.66666666666667" style="1"/>
    <col min="18" max="16384" width="7.77777777777778" style="1"/>
  </cols>
  <sheetData>
    <row r="1" s="1" customFormat="1" ht="24" customHeight="1" spans="1:9">
      <c r="A1" s="6" t="s">
        <v>0</v>
      </c>
      <c r="B1" s="6"/>
      <c r="G1" s="5"/>
      <c r="H1" s="5"/>
      <c r="I1" s="5"/>
    </row>
    <row r="2" s="1" customFormat="1" ht="30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24" customHeight="1" spans="1:14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="1" customFormat="1" ht="29.25" customHeight="1" spans="1:14">
      <c r="A4" s="10" t="s">
        <v>3</v>
      </c>
      <c r="B4" s="10" t="s">
        <v>4</v>
      </c>
      <c r="C4" s="10" t="s">
        <v>5</v>
      </c>
      <c r="D4" s="10"/>
      <c r="E4" s="10"/>
      <c r="F4" s="10"/>
      <c r="G4" s="11" t="s">
        <v>6</v>
      </c>
      <c r="H4" s="11"/>
      <c r="I4" s="11"/>
      <c r="J4" s="10" t="s">
        <v>7</v>
      </c>
      <c r="K4" s="10"/>
      <c r="L4" s="10"/>
      <c r="M4" s="10" t="s">
        <v>8</v>
      </c>
      <c r="N4" s="10" t="s">
        <v>9</v>
      </c>
    </row>
    <row r="5" s="1" customFormat="1" ht="36" customHeight="1" spans="1:14">
      <c r="A5" s="10"/>
      <c r="B5" s="10"/>
      <c r="C5" s="10" t="s">
        <v>10</v>
      </c>
      <c r="D5" s="10" t="s">
        <v>11</v>
      </c>
      <c r="E5" s="10" t="s">
        <v>12</v>
      </c>
      <c r="F5" s="10" t="s">
        <v>13</v>
      </c>
      <c r="G5" s="11" t="s">
        <v>14</v>
      </c>
      <c r="H5" s="11" t="s">
        <v>15</v>
      </c>
      <c r="I5" s="11" t="s">
        <v>16</v>
      </c>
      <c r="J5" s="10" t="s">
        <v>17</v>
      </c>
      <c r="K5" s="10" t="s">
        <v>18</v>
      </c>
      <c r="L5" s="10" t="s">
        <v>19</v>
      </c>
      <c r="M5" s="10"/>
      <c r="N5" s="10"/>
    </row>
    <row r="6" s="1" customFormat="1" ht="21" customHeight="1" spans="1:14">
      <c r="A6" s="12" t="s">
        <v>20</v>
      </c>
      <c r="B6" s="13">
        <f>SUM(B7:B17)</f>
        <v>64509</v>
      </c>
      <c r="C6" s="14">
        <f t="shared" ref="B6:F6" si="0">SUM(C7:C17)</f>
        <v>248976.52</v>
      </c>
      <c r="D6" s="14">
        <f t="shared" si="0"/>
        <v>22543.41</v>
      </c>
      <c r="E6" s="14">
        <f t="shared" si="0"/>
        <v>174386.15</v>
      </c>
      <c r="F6" s="14">
        <f t="shared" si="0"/>
        <v>52046.96</v>
      </c>
      <c r="G6" s="15">
        <v>10</v>
      </c>
      <c r="H6" s="15">
        <v>10</v>
      </c>
      <c r="I6" s="15">
        <v>15</v>
      </c>
      <c r="J6" s="26">
        <f>SUM(J7:J17)</f>
        <v>225434.1</v>
      </c>
      <c r="K6" s="26">
        <f>SUM(K7:K17)</f>
        <v>1743861.5</v>
      </c>
      <c r="L6" s="26">
        <f>SUM(L7:L17)</f>
        <v>780704.4</v>
      </c>
      <c r="M6" s="26">
        <f>SUM(M7:M17)</f>
        <v>2750000</v>
      </c>
      <c r="N6" s="27"/>
    </row>
    <row r="7" s="3" customFormat="1" ht="21" customHeight="1" spans="1:14">
      <c r="A7" s="16" t="s">
        <v>21</v>
      </c>
      <c r="B7" s="17">
        <v>2729</v>
      </c>
      <c r="C7" s="18">
        <f>D7+E7+F7</f>
        <v>7884.42</v>
      </c>
      <c r="D7" s="18">
        <v>663</v>
      </c>
      <c r="E7" s="18">
        <v>5027.42</v>
      </c>
      <c r="F7" s="18">
        <v>2194</v>
      </c>
      <c r="G7" s="17">
        <v>10</v>
      </c>
      <c r="H7" s="17">
        <v>10</v>
      </c>
      <c r="I7" s="17">
        <v>15</v>
      </c>
      <c r="J7" s="28">
        <f>D7*G7</f>
        <v>6630</v>
      </c>
      <c r="K7" s="28">
        <f>E7*H7</f>
        <v>50274.2</v>
      </c>
      <c r="L7" s="28">
        <f>F7*I7</f>
        <v>32910</v>
      </c>
      <c r="M7" s="28">
        <f>J7+K7+L7</f>
        <v>89814.2</v>
      </c>
      <c r="N7" s="29"/>
    </row>
    <row r="8" s="3" customFormat="1" ht="21" customHeight="1" spans="1:14">
      <c r="A8" s="16" t="s">
        <v>22</v>
      </c>
      <c r="B8" s="15">
        <v>5352</v>
      </c>
      <c r="C8" s="18">
        <f t="shared" ref="C8:C17" si="1">D8+E8+F8</f>
        <v>12210.14</v>
      </c>
      <c r="D8" s="19">
        <v>2761</v>
      </c>
      <c r="E8" s="19">
        <v>6519.14</v>
      </c>
      <c r="F8" s="19">
        <v>2930</v>
      </c>
      <c r="G8" s="15">
        <v>10</v>
      </c>
      <c r="H8" s="15">
        <v>10</v>
      </c>
      <c r="I8" s="15">
        <v>15</v>
      </c>
      <c r="J8" s="28">
        <f>D8*G8</f>
        <v>27610</v>
      </c>
      <c r="K8" s="28">
        <f>E8*H8</f>
        <v>65191.4</v>
      </c>
      <c r="L8" s="28">
        <f>F8*I8</f>
        <v>43950</v>
      </c>
      <c r="M8" s="28">
        <f t="shared" ref="M8:M17" si="2">J8+K8+L8</f>
        <v>136751.4</v>
      </c>
      <c r="N8" s="29"/>
    </row>
    <row r="9" s="3" customFormat="1" ht="21" customHeight="1" spans="1:14">
      <c r="A9" s="16" t="s">
        <v>23</v>
      </c>
      <c r="B9" s="20">
        <v>6219</v>
      </c>
      <c r="C9" s="18">
        <f t="shared" si="1"/>
        <v>22960</v>
      </c>
      <c r="D9" s="21">
        <v>2435</v>
      </c>
      <c r="E9" s="21">
        <v>16724</v>
      </c>
      <c r="F9" s="21">
        <v>3801</v>
      </c>
      <c r="G9" s="17">
        <v>10</v>
      </c>
      <c r="H9" s="17">
        <v>10</v>
      </c>
      <c r="I9" s="17">
        <v>15</v>
      </c>
      <c r="J9" s="28">
        <f t="shared" ref="J9:J17" si="3">D9*G9</f>
        <v>24350</v>
      </c>
      <c r="K9" s="28">
        <f t="shared" ref="K9:K17" si="4">E9*H9</f>
        <v>167240</v>
      </c>
      <c r="L9" s="28">
        <f t="shared" ref="L9:L17" si="5">F9*I9</f>
        <v>57015</v>
      </c>
      <c r="M9" s="28">
        <f t="shared" si="2"/>
        <v>248605</v>
      </c>
      <c r="N9" s="29"/>
    </row>
    <row r="10" s="3" customFormat="1" ht="21" customHeight="1" spans="1:14">
      <c r="A10" s="16" t="s">
        <v>24</v>
      </c>
      <c r="B10" s="15">
        <v>8241</v>
      </c>
      <c r="C10" s="18">
        <f t="shared" si="1"/>
        <v>34490</v>
      </c>
      <c r="D10" s="19">
        <v>1312</v>
      </c>
      <c r="E10" s="19">
        <v>21008</v>
      </c>
      <c r="F10" s="19">
        <v>12170</v>
      </c>
      <c r="G10" s="15">
        <v>10</v>
      </c>
      <c r="H10" s="15">
        <v>10</v>
      </c>
      <c r="I10" s="15">
        <v>15</v>
      </c>
      <c r="J10" s="28">
        <f t="shared" si="3"/>
        <v>13120</v>
      </c>
      <c r="K10" s="28">
        <f t="shared" si="4"/>
        <v>210080</v>
      </c>
      <c r="L10" s="28">
        <f t="shared" si="5"/>
        <v>182550</v>
      </c>
      <c r="M10" s="28">
        <f t="shared" si="2"/>
        <v>405750</v>
      </c>
      <c r="N10" s="29"/>
    </row>
    <row r="11" s="3" customFormat="1" ht="21" customHeight="1" spans="1:14">
      <c r="A11" s="16" t="s">
        <v>25</v>
      </c>
      <c r="B11" s="15">
        <v>6973</v>
      </c>
      <c r="C11" s="18">
        <f t="shared" si="1"/>
        <v>19001</v>
      </c>
      <c r="D11" s="19">
        <v>906</v>
      </c>
      <c r="E11" s="19">
        <v>14558</v>
      </c>
      <c r="F11" s="19">
        <v>3537</v>
      </c>
      <c r="G11" s="17">
        <v>10</v>
      </c>
      <c r="H11" s="17">
        <v>10</v>
      </c>
      <c r="I11" s="17">
        <v>15</v>
      </c>
      <c r="J11" s="28">
        <f t="shared" si="3"/>
        <v>9060</v>
      </c>
      <c r="K11" s="28">
        <f t="shared" si="4"/>
        <v>145580</v>
      </c>
      <c r="L11" s="28">
        <f t="shared" si="5"/>
        <v>53055</v>
      </c>
      <c r="M11" s="28">
        <f t="shared" si="2"/>
        <v>207695</v>
      </c>
      <c r="N11" s="29"/>
    </row>
    <row r="12" s="3" customFormat="1" ht="21" customHeight="1" spans="1:14">
      <c r="A12" s="16" t="s">
        <v>26</v>
      </c>
      <c r="B12" s="15">
        <v>7896</v>
      </c>
      <c r="C12" s="18">
        <f t="shared" si="1"/>
        <v>27720</v>
      </c>
      <c r="D12" s="19">
        <v>70</v>
      </c>
      <c r="E12" s="19">
        <v>19620</v>
      </c>
      <c r="F12" s="19">
        <v>8030</v>
      </c>
      <c r="G12" s="15">
        <v>10</v>
      </c>
      <c r="H12" s="15">
        <v>10</v>
      </c>
      <c r="I12" s="15">
        <v>15</v>
      </c>
      <c r="J12" s="28">
        <f t="shared" si="3"/>
        <v>700</v>
      </c>
      <c r="K12" s="28">
        <f t="shared" si="4"/>
        <v>196200</v>
      </c>
      <c r="L12" s="28">
        <f t="shared" si="5"/>
        <v>120450</v>
      </c>
      <c r="M12" s="28">
        <f t="shared" si="2"/>
        <v>317350</v>
      </c>
      <c r="N12" s="29"/>
    </row>
    <row r="13" s="1" customFormat="1" ht="21" customHeight="1" spans="1:14">
      <c r="A13" s="16" t="s">
        <v>27</v>
      </c>
      <c r="B13" s="15">
        <v>4336</v>
      </c>
      <c r="C13" s="18">
        <f t="shared" si="1"/>
        <v>17324.15</v>
      </c>
      <c r="D13" s="19">
        <v>0</v>
      </c>
      <c r="E13" s="19">
        <v>12724.19</v>
      </c>
      <c r="F13" s="19">
        <v>4599.96</v>
      </c>
      <c r="G13" s="17">
        <v>10</v>
      </c>
      <c r="H13" s="17">
        <v>10</v>
      </c>
      <c r="I13" s="17">
        <v>15</v>
      </c>
      <c r="J13" s="28">
        <f t="shared" si="3"/>
        <v>0</v>
      </c>
      <c r="K13" s="28">
        <f t="shared" si="4"/>
        <v>127241.9</v>
      </c>
      <c r="L13" s="28">
        <f t="shared" si="5"/>
        <v>68999.4</v>
      </c>
      <c r="M13" s="28">
        <f t="shared" si="2"/>
        <v>196241.3</v>
      </c>
      <c r="N13" s="30"/>
    </row>
    <row r="14" s="1" customFormat="1" ht="21" customHeight="1" spans="1:14">
      <c r="A14" s="16" t="s">
        <v>28</v>
      </c>
      <c r="B14" s="15">
        <v>8118</v>
      </c>
      <c r="C14" s="18">
        <f t="shared" si="1"/>
        <v>28398</v>
      </c>
      <c r="D14" s="19">
        <v>285</v>
      </c>
      <c r="E14" s="19">
        <v>23156</v>
      </c>
      <c r="F14" s="19">
        <v>4957</v>
      </c>
      <c r="G14" s="15">
        <v>10</v>
      </c>
      <c r="H14" s="15">
        <v>10</v>
      </c>
      <c r="I14" s="15">
        <v>15</v>
      </c>
      <c r="J14" s="28">
        <f t="shared" si="3"/>
        <v>2850</v>
      </c>
      <c r="K14" s="28">
        <f t="shared" si="4"/>
        <v>231560</v>
      </c>
      <c r="L14" s="28">
        <f t="shared" si="5"/>
        <v>74355</v>
      </c>
      <c r="M14" s="28">
        <f t="shared" si="2"/>
        <v>308765</v>
      </c>
      <c r="N14" s="30"/>
    </row>
    <row r="15" s="1" customFormat="1" ht="21" customHeight="1" spans="1:14">
      <c r="A15" s="16" t="s">
        <v>29</v>
      </c>
      <c r="B15" s="22">
        <v>12464</v>
      </c>
      <c r="C15" s="18">
        <f t="shared" si="1"/>
        <v>49756</v>
      </c>
      <c r="D15" s="23">
        <v>1492</v>
      </c>
      <c r="E15" s="23">
        <v>38436</v>
      </c>
      <c r="F15" s="23">
        <v>9828</v>
      </c>
      <c r="G15" s="17">
        <v>10</v>
      </c>
      <c r="H15" s="17">
        <v>10</v>
      </c>
      <c r="I15" s="17">
        <v>15</v>
      </c>
      <c r="J15" s="28">
        <f t="shared" si="3"/>
        <v>14920</v>
      </c>
      <c r="K15" s="28">
        <f t="shared" si="4"/>
        <v>384360</v>
      </c>
      <c r="L15" s="28">
        <f t="shared" si="5"/>
        <v>147420</v>
      </c>
      <c r="M15" s="28">
        <f t="shared" si="2"/>
        <v>546700</v>
      </c>
      <c r="N15" s="30"/>
    </row>
    <row r="16" s="1" customFormat="1" ht="21" customHeight="1" spans="1:14">
      <c r="A16" s="16" t="s">
        <v>30</v>
      </c>
      <c r="B16" s="15">
        <v>861</v>
      </c>
      <c r="C16" s="18">
        <v>11455.81</v>
      </c>
      <c r="D16" s="24">
        <v>7719.41</v>
      </c>
      <c r="E16" s="24">
        <v>3736.4</v>
      </c>
      <c r="F16" s="24">
        <v>0</v>
      </c>
      <c r="G16" s="15">
        <v>10</v>
      </c>
      <c r="H16" s="15">
        <v>10</v>
      </c>
      <c r="I16" s="15">
        <v>15</v>
      </c>
      <c r="J16" s="28">
        <f t="shared" si="3"/>
        <v>77194.1</v>
      </c>
      <c r="K16" s="28">
        <f t="shared" si="4"/>
        <v>37364</v>
      </c>
      <c r="L16" s="28">
        <f t="shared" si="5"/>
        <v>0</v>
      </c>
      <c r="M16" s="28">
        <f t="shared" si="2"/>
        <v>114558.1</v>
      </c>
      <c r="N16" s="30"/>
    </row>
    <row r="17" s="1" customFormat="1" ht="21" customHeight="1" spans="1:15">
      <c r="A17" s="16" t="s">
        <v>31</v>
      </c>
      <c r="B17" s="15">
        <v>1320</v>
      </c>
      <c r="C17" s="18">
        <f t="shared" si="1"/>
        <v>17777</v>
      </c>
      <c r="D17" s="19">
        <v>4900</v>
      </c>
      <c r="E17" s="19">
        <v>12877</v>
      </c>
      <c r="F17" s="19">
        <v>0</v>
      </c>
      <c r="G17" s="17">
        <v>10</v>
      </c>
      <c r="H17" s="17">
        <v>10</v>
      </c>
      <c r="I17" s="17">
        <v>15</v>
      </c>
      <c r="J17" s="28">
        <f t="shared" si="3"/>
        <v>49000</v>
      </c>
      <c r="K17" s="28">
        <f t="shared" si="4"/>
        <v>128770</v>
      </c>
      <c r="L17" s="28">
        <f t="shared" si="5"/>
        <v>0</v>
      </c>
      <c r="M17" s="28">
        <f t="shared" si="2"/>
        <v>177770</v>
      </c>
      <c r="N17" s="31"/>
      <c r="O17" s="3"/>
    </row>
    <row r="18" s="4" customFormat="1" ht="15" spans="1:14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="4" customFormat="1" ht="15" spans="1:14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</sheetData>
  <mergeCells count="11">
    <mergeCell ref="A1:B1"/>
    <mergeCell ref="A2:N2"/>
    <mergeCell ref="A3:N3"/>
    <mergeCell ref="C4:F4"/>
    <mergeCell ref="G4:I4"/>
    <mergeCell ref="J4:L4"/>
    <mergeCell ref="A4:A5"/>
    <mergeCell ref="B4:B5"/>
    <mergeCell ref="M4:M5"/>
    <mergeCell ref="N4:N5"/>
    <mergeCell ref="A18:N19"/>
  </mergeCells>
  <pageMargins left="0.943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农科委办公室</dc:creator>
  <cp:lastModifiedBy>Administrator</cp:lastModifiedBy>
  <dcterms:created xsi:type="dcterms:W3CDTF">2017-12-07T07:42:00Z</dcterms:created>
  <dcterms:modified xsi:type="dcterms:W3CDTF">2018-05-18T02:28:08Z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